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9120" activeTab="5"/>
  </bookViews>
  <sheets>
    <sheet name="1.위 치" sheetId="1" r:id="rId1"/>
    <sheet name="2.행정구역" sheetId="2" r:id="rId2"/>
    <sheet name="3.토지지목별 현황" sheetId="3" r:id="rId3"/>
    <sheet name="4.일기일수" sheetId="4" r:id="rId4"/>
    <sheet name="5.계절추이" sheetId="5" r:id="rId5"/>
    <sheet name="6.기상개황" sheetId="6" r:id="rId6"/>
  </sheets>
  <definedNames/>
  <calcPr fullCalcOnLoad="1"/>
</workbook>
</file>

<file path=xl/sharedStrings.xml><?xml version="1.0" encoding="utf-8"?>
<sst xmlns="http://schemas.openxmlformats.org/spreadsheetml/2006/main" count="491" uniqueCount="218">
  <si>
    <t>극   동</t>
  </si>
  <si>
    <t>계북면 양악리</t>
  </si>
  <si>
    <t>동경 127˚   22´</t>
  </si>
  <si>
    <t>연별및</t>
  </si>
  <si>
    <t>읍면별</t>
  </si>
  <si>
    <t>-</t>
  </si>
  <si>
    <t>과 수 원</t>
  </si>
  <si>
    <t>목 장 용 지</t>
  </si>
  <si>
    <t>계</t>
  </si>
  <si>
    <t>전</t>
  </si>
  <si>
    <t>답</t>
  </si>
  <si>
    <t>임   야</t>
  </si>
  <si>
    <t>대   지</t>
  </si>
  <si>
    <t>공 장 용 지</t>
  </si>
  <si>
    <t>학 교 용 지</t>
  </si>
  <si>
    <t xml:space="preserve"> </t>
  </si>
  <si>
    <t>-</t>
  </si>
  <si>
    <t>염    전</t>
  </si>
  <si>
    <t>S</t>
  </si>
  <si>
    <t>SSE</t>
  </si>
  <si>
    <t>SW</t>
  </si>
  <si>
    <t>SSW</t>
  </si>
  <si>
    <t>소  재  지</t>
  </si>
  <si>
    <t>경도와 위도의 극점</t>
  </si>
  <si>
    <t>단</t>
  </si>
  <si>
    <t>지   명</t>
  </si>
  <si>
    <t xml:space="preserve"> 극   점</t>
  </si>
  <si>
    <t>동경 127˚   42´</t>
  </si>
  <si>
    <t>극   서</t>
  </si>
  <si>
    <t>산서면 사상리</t>
  </si>
  <si>
    <t>극   남</t>
  </si>
  <si>
    <t>번암면 유정리</t>
  </si>
  <si>
    <t>극   북</t>
  </si>
  <si>
    <t>계북면 원촌리</t>
  </si>
  <si>
    <t>창고용지</t>
  </si>
  <si>
    <t>도   로</t>
  </si>
  <si>
    <t>자료 : 민원과</t>
  </si>
  <si>
    <t>하   천</t>
  </si>
  <si>
    <t>제   방</t>
  </si>
  <si>
    <t>구   거</t>
  </si>
  <si>
    <t>유   지</t>
  </si>
  <si>
    <t>양어장</t>
  </si>
  <si>
    <t>수도용지</t>
  </si>
  <si>
    <t>공   원</t>
  </si>
  <si>
    <t>체육용지</t>
  </si>
  <si>
    <t>유 원 지</t>
  </si>
  <si>
    <t>종교용지</t>
  </si>
  <si>
    <t>사 적 지</t>
  </si>
  <si>
    <t>묘   지</t>
  </si>
  <si>
    <t>잡 종 지</t>
  </si>
  <si>
    <t>철도용지</t>
  </si>
  <si>
    <t>(˚C)</t>
  </si>
  <si>
    <t>1  월</t>
  </si>
  <si>
    <t>2  월</t>
  </si>
  <si>
    <t>3  월</t>
  </si>
  <si>
    <t>4  월</t>
  </si>
  <si>
    <t>5  월</t>
  </si>
  <si>
    <t>6  월</t>
  </si>
  <si>
    <t>7  월</t>
  </si>
  <si>
    <t>8  월</t>
  </si>
  <si>
    <t>9  월</t>
  </si>
  <si>
    <t>10 월</t>
  </si>
  <si>
    <t>11 월</t>
  </si>
  <si>
    <t>12 월</t>
  </si>
  <si>
    <r>
      <t>(단위 : 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개소)</t>
    </r>
  </si>
  <si>
    <t>연별및</t>
  </si>
  <si>
    <t>면   적</t>
  </si>
  <si>
    <t>행     정     구     역</t>
  </si>
  <si>
    <t>구성비</t>
  </si>
  <si>
    <t>읍</t>
  </si>
  <si>
    <t>면</t>
  </si>
  <si>
    <t>리</t>
  </si>
  <si>
    <t>마   을</t>
  </si>
  <si>
    <t>반</t>
  </si>
  <si>
    <t>출  장  소</t>
  </si>
  <si>
    <t>읍면별</t>
  </si>
  <si>
    <t>(㎢)</t>
  </si>
  <si>
    <t>(%)</t>
  </si>
  <si>
    <t>법 정</t>
  </si>
  <si>
    <t>행 정</t>
  </si>
  <si>
    <t>군</t>
  </si>
  <si>
    <t>읍  면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</si>
  <si>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</si>
  <si>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</si>
  <si>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</si>
  <si>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</si>
  <si>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</si>
  <si>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</si>
  <si>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</si>
  <si>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</si>
  <si>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 xml:space="preserve"> </t>
  </si>
  <si>
    <t>자료 : 자치행정과</t>
  </si>
  <si>
    <t>산서면</t>
  </si>
  <si>
    <t>전북 장수군 장수읍</t>
  </si>
  <si>
    <t>장수리 176 - 7</t>
  </si>
  <si>
    <t xml:space="preserve">  &lt;위치에 대한 설명&gt;</t>
  </si>
  <si>
    <t xml:space="preserve">     우리군은 전라북도 동부에 위치하여 동경 127˚,  북위 35˚ 에 펼쳐 있으며 경상남도 거창,</t>
  </si>
  <si>
    <t xml:space="preserve">   함양군과 도계를 이루고 있으며,  남은 남원시, 서는 임실군, 진안군, 북은 무주군과 각각 </t>
  </si>
  <si>
    <t xml:space="preserve">   접하고 있음</t>
  </si>
  <si>
    <t xml:space="preserve">     남북이 44km, 동서가 20km, 면적은 533.64㎢ 이며  사위가 산악이 중첩하여 천혜적인 </t>
  </si>
  <si>
    <t xml:space="preserve">   일부를 구축한 바, 지리산맥의 여세가 장취하여 동은 장안산과 덕유산, 서는 팔공산, 남은 </t>
  </si>
  <si>
    <t xml:space="preserve">   대망산, 북은 장등산이 성연하여 산자수려함. </t>
  </si>
  <si>
    <t>북위 35˚    28´</t>
  </si>
  <si>
    <t>북위 35˚    49´</t>
  </si>
  <si>
    <t>주유소
용   지</t>
  </si>
  <si>
    <t>장수읍</t>
  </si>
  <si>
    <t>번암면</t>
  </si>
  <si>
    <t>장계면</t>
  </si>
  <si>
    <t>천천면</t>
  </si>
  <si>
    <t>계남면</t>
  </si>
  <si>
    <t>계북면</t>
  </si>
  <si>
    <t>3. 토 지 지 목 별 현 황</t>
  </si>
  <si>
    <t>주 차 장</t>
  </si>
  <si>
    <r>
      <t>(단위 : 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</si>
  <si>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(단위 : 일)</t>
  </si>
  <si>
    <t>맑음</t>
  </si>
  <si>
    <t>갬</t>
  </si>
  <si>
    <t>흐림</t>
  </si>
  <si>
    <t>비</t>
  </si>
  <si>
    <t>서   리</t>
  </si>
  <si>
    <t>안   개</t>
  </si>
  <si>
    <t xml:space="preserve">눈 </t>
  </si>
  <si>
    <t>뇌   진</t>
  </si>
  <si>
    <t>폭   풍</t>
  </si>
  <si>
    <t>(0.1mm이상)</t>
  </si>
  <si>
    <t>자료 : 장수군 기상관측소</t>
  </si>
  <si>
    <t>1. 위       치</t>
  </si>
  <si>
    <t>월   별</t>
  </si>
  <si>
    <t>연도별</t>
  </si>
  <si>
    <t>서     리</t>
  </si>
  <si>
    <t>얼     음</t>
  </si>
  <si>
    <t>눈</t>
  </si>
  <si>
    <t>첫   날</t>
  </si>
  <si>
    <t>마지막날</t>
  </si>
  <si>
    <t>9. 22</t>
  </si>
  <si>
    <t>98. 5. 1</t>
  </si>
  <si>
    <t>10.  9</t>
  </si>
  <si>
    <t>98. 4. 4</t>
  </si>
  <si>
    <t>10. 30</t>
  </si>
  <si>
    <t>98. 4. 2</t>
  </si>
  <si>
    <t>10. 19</t>
  </si>
  <si>
    <t>99. 4.15</t>
  </si>
  <si>
    <t>10. 20</t>
  </si>
  <si>
    <t>99. 5. 1</t>
  </si>
  <si>
    <t>11. 17</t>
  </si>
  <si>
    <t>99. 3.21</t>
  </si>
  <si>
    <t>10. 16</t>
  </si>
  <si>
    <t>00. 5. 8</t>
  </si>
  <si>
    <t>10.  6</t>
  </si>
  <si>
    <t>00. 4.24</t>
  </si>
  <si>
    <t>11. 27</t>
  </si>
  <si>
    <t>00. 3.28</t>
  </si>
  <si>
    <t>10. 15</t>
  </si>
  <si>
    <t>01. 4.27</t>
  </si>
  <si>
    <t>01. 4.26</t>
  </si>
  <si>
    <t>12. 13</t>
  </si>
  <si>
    <t>01. 3.30</t>
  </si>
  <si>
    <t>10. 18</t>
  </si>
  <si>
    <t>02. 4.26</t>
  </si>
  <si>
    <t>11.  2</t>
  </si>
  <si>
    <t>02. 4.25</t>
  </si>
  <si>
    <t>11. 26</t>
  </si>
  <si>
    <t>02. 3. 6</t>
  </si>
  <si>
    <t>03. 4.16</t>
  </si>
  <si>
    <t>03. 4.15</t>
  </si>
  <si>
    <t>10. 27</t>
  </si>
  <si>
    <t>03. 3. 6</t>
  </si>
  <si>
    <t>자료 : 장수군 기상관측소</t>
  </si>
  <si>
    <t>연별및</t>
  </si>
  <si>
    <t>기   온(˚C)</t>
  </si>
  <si>
    <t>강 수 량</t>
  </si>
  <si>
    <t>증 발 량</t>
  </si>
  <si>
    <t>상대습도(%)</t>
  </si>
  <si>
    <t>해면기압</t>
  </si>
  <si>
    <t>이슬점온도</t>
  </si>
  <si>
    <t>평균운량</t>
  </si>
  <si>
    <t>일조시간</t>
  </si>
  <si>
    <t>최심적설량</t>
  </si>
  <si>
    <t>바     람(m/s)</t>
  </si>
  <si>
    <t>읍면별</t>
  </si>
  <si>
    <t>평   균</t>
  </si>
  <si>
    <t>최   고</t>
  </si>
  <si>
    <t>최   저</t>
  </si>
  <si>
    <t>(mm)</t>
  </si>
  <si>
    <t>최   소</t>
  </si>
  <si>
    <t>(mb)</t>
  </si>
  <si>
    <t>(10%)</t>
  </si>
  <si>
    <t>(h)</t>
  </si>
  <si>
    <t>(cm)</t>
  </si>
  <si>
    <t>평균풍속</t>
  </si>
  <si>
    <t>최대풍속</t>
  </si>
  <si>
    <t>최대풍향</t>
  </si>
  <si>
    <t>-</t>
  </si>
  <si>
    <t>NW</t>
  </si>
  <si>
    <t>1  월</t>
  </si>
  <si>
    <t>2  월</t>
  </si>
  <si>
    <t>N</t>
  </si>
  <si>
    <t>3  월</t>
  </si>
  <si>
    <t>4  월</t>
  </si>
  <si>
    <t>WSW</t>
  </si>
  <si>
    <t>5  월</t>
  </si>
  <si>
    <t>6  월</t>
  </si>
  <si>
    <t>NE</t>
  </si>
  <si>
    <t>7  월</t>
  </si>
  <si>
    <t>8  월</t>
  </si>
  <si>
    <t>NNE</t>
  </si>
  <si>
    <t>9  월</t>
  </si>
  <si>
    <t>10 월</t>
  </si>
  <si>
    <t>NNW</t>
  </si>
  <si>
    <t>11 월</t>
  </si>
  <si>
    <t>12 월</t>
  </si>
  <si>
    <t>자료 : 장수군 기상관측소</t>
  </si>
  <si>
    <t>(단위 : ˚C, h, mb, mm, %)</t>
  </si>
  <si>
    <t>2. 행  정  구  역</t>
  </si>
  <si>
    <t>토 지 지 목 별 현 황 (계속)</t>
  </si>
  <si>
    <t>4. 일  기  일  수</t>
  </si>
  <si>
    <t>5. 계  절  추  이</t>
  </si>
  <si>
    <t>6. 기  상  개  황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</si>
</sst>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_ "/>
    <numFmt numFmtId="178" formatCode="#,##0_ "/>
    <numFmt numFmtId="179" formatCode="#,##0.0_ "/>
    <numFmt numFmtId="180" formatCode="mm&quot;월&quot;\ dd&quot;일&quot;"/>
    <numFmt numFmtId="181" formatCode="#,##0.00_ "/>
    <numFmt numFmtId="182" formatCode="0.0_ "/>
    <numFmt numFmtId="183" formatCode="0_ "/>
    <numFmt numFmtId="184" formatCode="\-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#,##0_);[Red]\(#,##0\)"/>
    <numFmt numFmtId="192" formatCode="0_);[Red]\(0\)"/>
    <numFmt numFmtId="193" formatCode="#,##0.0_);[Red]\(#,##0.0\)"/>
    <numFmt numFmtId="194" formatCode="#,##0.000_ "/>
    <numFmt numFmtId="195" formatCode="_-* #,##0.0_-;\-* #,##0.0_-;_-* &quot;-&quot;?_-;_-@_-"/>
    <numFmt numFmtId="196" formatCode="_-* #,##0_-;\-* #,##0_-;_-* &quot;-&quot;?_-;_-@_-"/>
  </numFmts>
  <fonts count="13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새굴림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  <font>
      <b/>
      <sz val="14"/>
      <name val="새굴림"/>
      <family val="3"/>
    </font>
    <font>
      <sz val="10"/>
      <name val="굴림"/>
      <family val="3"/>
    </font>
    <font>
      <b/>
      <sz val="10"/>
      <name val="굴림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92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20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195" fontId="5" fillId="0" borderId="9" xfId="0" applyNumberFormat="1" applyFont="1" applyBorder="1" applyAlignment="1">
      <alignment horizontal="center" vertical="center"/>
    </xf>
    <xf numFmtId="195" fontId="6" fillId="0" borderId="0" xfId="0" applyNumberFormat="1" applyFont="1" applyAlignment="1">
      <alignment horizontal="center" vertical="center" shrinkToFit="1"/>
    </xf>
    <xf numFmtId="195" fontId="6" fillId="0" borderId="0" xfId="0" applyNumberFormat="1" applyFont="1" applyAlignment="1">
      <alignment horizontal="center" vertical="center"/>
    </xf>
    <xf numFmtId="195" fontId="5" fillId="0" borderId="13" xfId="0" applyNumberFormat="1" applyFont="1" applyBorder="1" applyAlignment="1">
      <alignment horizontal="center" vertical="center"/>
    </xf>
    <xf numFmtId="195" fontId="5" fillId="0" borderId="6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96" fontId="5" fillId="0" borderId="6" xfId="0" applyNumberFormat="1" applyFont="1" applyBorder="1" applyAlignment="1">
      <alignment horizontal="center" vertical="center"/>
    </xf>
    <xf numFmtId="196" fontId="6" fillId="0" borderId="0" xfId="0" applyNumberFormat="1" applyFont="1" applyAlignment="1">
      <alignment horizontal="center" vertical="center" shrinkToFit="1"/>
    </xf>
    <xf numFmtId="196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9</xdr:row>
      <xdr:rowOff>190500</xdr:rowOff>
    </xdr:from>
    <xdr:to>
      <xdr:col>3</xdr:col>
      <xdr:colOff>342900</xdr:colOff>
      <xdr:row>9</xdr:row>
      <xdr:rowOff>3143250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048000"/>
          <a:ext cx="43624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A2" sqref="A2:D2"/>
    </sheetView>
  </sheetViews>
  <sheetFormatPr defaultColWidth="8.88671875" defaultRowHeight="13.5"/>
  <cols>
    <col min="1" max="4" width="18.77734375" style="12" customWidth="1"/>
    <col min="5" max="16384" width="8.88671875" style="12" customWidth="1"/>
  </cols>
  <sheetData>
    <row r="1" ht="21" customHeight="1"/>
    <row r="2" spans="1:4" s="53" customFormat="1" ht="30" customHeight="1">
      <c r="A2" s="84" t="s">
        <v>126</v>
      </c>
      <c r="B2" s="84"/>
      <c r="C2" s="84"/>
      <c r="D2" s="84"/>
    </row>
    <row r="3" spans="1:4" ht="21" customHeight="1" thickBot="1">
      <c r="A3" s="31"/>
      <c r="B3" s="31"/>
      <c r="C3" s="31"/>
      <c r="D3" s="31"/>
    </row>
    <row r="4" spans="1:5" ht="25.5" customHeight="1">
      <c r="A4" s="89" t="s">
        <v>22</v>
      </c>
      <c r="B4" s="87" t="s">
        <v>23</v>
      </c>
      <c r="C4" s="87"/>
      <c r="D4" s="88"/>
      <c r="E4" s="3"/>
    </row>
    <row r="5" spans="1:5" ht="25.5" customHeight="1">
      <c r="A5" s="90"/>
      <c r="B5" s="8" t="s">
        <v>24</v>
      </c>
      <c r="C5" s="8" t="s">
        <v>25</v>
      </c>
      <c r="D5" s="9" t="s">
        <v>26</v>
      </c>
      <c r="E5" s="3"/>
    </row>
    <row r="6" spans="1:4" ht="25.5" customHeight="1">
      <c r="A6" s="35" t="s">
        <v>15</v>
      </c>
      <c r="B6" s="12" t="s">
        <v>0</v>
      </c>
      <c r="C6" s="12" t="s">
        <v>1</v>
      </c>
      <c r="D6" s="51" t="s">
        <v>27</v>
      </c>
    </row>
    <row r="7" spans="1:4" ht="25.5" customHeight="1">
      <c r="A7" s="19" t="s">
        <v>93</v>
      </c>
      <c r="B7" s="12" t="s">
        <v>28</v>
      </c>
      <c r="C7" s="12" t="s">
        <v>29</v>
      </c>
      <c r="D7" s="12" t="s">
        <v>2</v>
      </c>
    </row>
    <row r="8" spans="1:4" ht="25.5" customHeight="1">
      <c r="A8" s="19" t="s">
        <v>94</v>
      </c>
      <c r="B8" s="12" t="s">
        <v>30</v>
      </c>
      <c r="C8" s="12" t="s">
        <v>31</v>
      </c>
      <c r="D8" s="12" t="s">
        <v>102</v>
      </c>
    </row>
    <row r="9" spans="1:4" ht="25.5" customHeight="1" thickBot="1">
      <c r="A9" s="30"/>
      <c r="B9" s="31" t="s">
        <v>32</v>
      </c>
      <c r="C9" s="31" t="s">
        <v>33</v>
      </c>
      <c r="D9" s="31" t="s">
        <v>103</v>
      </c>
    </row>
    <row r="10" ht="270" customHeight="1"/>
    <row r="11" s="54" customFormat="1" ht="21.75" customHeight="1">
      <c r="A11" s="54" t="s">
        <v>95</v>
      </c>
    </row>
    <row r="12" s="54" customFormat="1" ht="9.75" customHeight="1"/>
    <row r="13" spans="1:4" s="2" customFormat="1" ht="22.5" customHeight="1">
      <c r="A13" s="85" t="s">
        <v>96</v>
      </c>
      <c r="B13" s="85"/>
      <c r="C13" s="85"/>
      <c r="D13" s="85"/>
    </row>
    <row r="14" spans="1:4" s="2" customFormat="1" ht="22.5" customHeight="1">
      <c r="A14" s="85" t="s">
        <v>97</v>
      </c>
      <c r="B14" s="85"/>
      <c r="C14" s="85"/>
      <c r="D14" s="85"/>
    </row>
    <row r="15" spans="1:4" s="2" customFormat="1" ht="22.5" customHeight="1">
      <c r="A15" s="85" t="s">
        <v>98</v>
      </c>
      <c r="B15" s="85"/>
      <c r="C15" s="85"/>
      <c r="D15" s="85"/>
    </row>
    <row r="16" spans="1:4" s="2" customFormat="1" ht="9.75" customHeight="1">
      <c r="A16" s="85"/>
      <c r="B16" s="85"/>
      <c r="C16" s="85"/>
      <c r="D16" s="85"/>
    </row>
    <row r="17" spans="1:4" s="2" customFormat="1" ht="22.5" customHeight="1">
      <c r="A17" s="85" t="s">
        <v>99</v>
      </c>
      <c r="B17" s="85"/>
      <c r="C17" s="85"/>
      <c r="D17" s="85"/>
    </row>
    <row r="18" spans="1:4" s="2" customFormat="1" ht="22.5" customHeight="1">
      <c r="A18" s="85" t="s">
        <v>100</v>
      </c>
      <c r="B18" s="85"/>
      <c r="C18" s="85"/>
      <c r="D18" s="85"/>
    </row>
    <row r="19" spans="1:4" s="2" customFormat="1" ht="22.5" customHeight="1">
      <c r="A19" s="86" t="s">
        <v>101</v>
      </c>
      <c r="B19" s="86"/>
      <c r="C19" s="86"/>
      <c r="D19" s="86"/>
    </row>
    <row r="20" spans="1:4" ht="21" customHeight="1">
      <c r="A20" s="3"/>
      <c r="B20" s="3"/>
      <c r="C20" s="3"/>
      <c r="D20" s="3"/>
    </row>
    <row r="21" spans="1:4" ht="12">
      <c r="A21" s="3"/>
      <c r="B21" s="3"/>
      <c r="C21" s="3"/>
      <c r="D21" s="3"/>
    </row>
    <row r="22" spans="1:4" ht="12">
      <c r="A22" s="3"/>
      <c r="B22" s="3"/>
      <c r="C22" s="3"/>
      <c r="D22" s="3"/>
    </row>
  </sheetData>
  <mergeCells count="10">
    <mergeCell ref="A2:D2"/>
    <mergeCell ref="A15:D15"/>
    <mergeCell ref="A19:D19"/>
    <mergeCell ref="A16:D16"/>
    <mergeCell ref="A17:D17"/>
    <mergeCell ref="A18:D18"/>
    <mergeCell ref="A14:D14"/>
    <mergeCell ref="B4:D4"/>
    <mergeCell ref="A4:A5"/>
    <mergeCell ref="A13:D1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2" sqref="A2:K2"/>
    </sheetView>
  </sheetViews>
  <sheetFormatPr defaultColWidth="8.88671875" defaultRowHeight="13.5"/>
  <cols>
    <col min="1" max="1" width="7.77734375" style="1" customWidth="1"/>
    <col min="2" max="2" width="8.21484375" style="1" bestFit="1" customWidth="1"/>
    <col min="3" max="11" width="6.77734375" style="1" customWidth="1"/>
    <col min="12" max="16384" width="8.88671875" style="1" customWidth="1"/>
  </cols>
  <sheetData>
    <row r="1" ht="21" customHeight="1"/>
    <row r="2" spans="1:11" s="52" customFormat="1" ht="30" customHeight="1">
      <c r="A2" s="84" t="s">
        <v>213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2" customFormat="1" ht="21" customHeight="1" thickBot="1">
      <c r="A3" s="48"/>
      <c r="B3" s="49"/>
      <c r="C3" s="48"/>
      <c r="D3" s="48"/>
      <c r="E3" s="48"/>
      <c r="F3" s="48"/>
      <c r="G3" s="48"/>
      <c r="H3" s="48"/>
      <c r="I3" s="31"/>
      <c r="J3" s="98" t="s">
        <v>64</v>
      </c>
      <c r="K3" s="99"/>
    </row>
    <row r="4" spans="1:11" s="12" customFormat="1" ht="21" customHeight="1">
      <c r="A4" s="11" t="s">
        <v>65</v>
      </c>
      <c r="B4" s="101" t="s">
        <v>66</v>
      </c>
      <c r="C4" s="89"/>
      <c r="D4" s="96" t="s">
        <v>67</v>
      </c>
      <c r="E4" s="97"/>
      <c r="F4" s="97"/>
      <c r="G4" s="97"/>
      <c r="H4" s="97"/>
      <c r="I4" s="97"/>
      <c r="J4" s="97"/>
      <c r="K4" s="97"/>
    </row>
    <row r="5" spans="1:11" s="12" customFormat="1" ht="21" customHeight="1">
      <c r="A5" s="19"/>
      <c r="B5" s="19"/>
      <c r="C5" s="35" t="s">
        <v>68</v>
      </c>
      <c r="D5" s="92" t="s">
        <v>69</v>
      </c>
      <c r="E5" s="93" t="s">
        <v>70</v>
      </c>
      <c r="F5" s="94" t="s">
        <v>71</v>
      </c>
      <c r="G5" s="94"/>
      <c r="H5" s="94" t="s">
        <v>72</v>
      </c>
      <c r="I5" s="94" t="s">
        <v>73</v>
      </c>
      <c r="J5" s="94" t="s">
        <v>74</v>
      </c>
      <c r="K5" s="95"/>
    </row>
    <row r="6" spans="1:11" s="12" customFormat="1" ht="21" customHeight="1">
      <c r="A6" s="36" t="s">
        <v>75</v>
      </c>
      <c r="B6" s="36" t="s">
        <v>76</v>
      </c>
      <c r="C6" s="36" t="s">
        <v>77</v>
      </c>
      <c r="D6" s="92"/>
      <c r="E6" s="88"/>
      <c r="F6" s="8" t="s">
        <v>78</v>
      </c>
      <c r="G6" s="8" t="s">
        <v>79</v>
      </c>
      <c r="H6" s="94"/>
      <c r="I6" s="94"/>
      <c r="J6" s="8" t="s">
        <v>80</v>
      </c>
      <c r="K6" s="9" t="s">
        <v>81</v>
      </c>
    </row>
    <row r="7" spans="1:11" s="12" customFormat="1" ht="45" customHeight="1">
      <c r="A7" s="19">
        <v>1998</v>
      </c>
      <c r="B7" s="37">
        <v>533.73</v>
      </c>
      <c r="C7" s="3">
        <v>100</v>
      </c>
      <c r="D7" s="3">
        <v>1</v>
      </c>
      <c r="E7" s="3">
        <v>6</v>
      </c>
      <c r="F7" s="3">
        <v>73</v>
      </c>
      <c r="G7" s="3">
        <v>194</v>
      </c>
      <c r="H7" s="3">
        <v>283</v>
      </c>
      <c r="I7" s="3">
        <v>452</v>
      </c>
      <c r="J7" s="3" t="s">
        <v>82</v>
      </c>
      <c r="K7" s="3" t="s">
        <v>82</v>
      </c>
    </row>
    <row r="8" spans="1:11" s="12" customFormat="1" ht="45" customHeight="1">
      <c r="A8" s="19">
        <v>1999</v>
      </c>
      <c r="B8" s="37">
        <v>533.68</v>
      </c>
      <c r="C8" s="3">
        <v>100</v>
      </c>
      <c r="D8" s="3">
        <v>1</v>
      </c>
      <c r="E8" s="3">
        <v>6</v>
      </c>
      <c r="F8" s="3">
        <v>73</v>
      </c>
      <c r="G8" s="3">
        <v>194</v>
      </c>
      <c r="H8" s="3">
        <v>283</v>
      </c>
      <c r="I8" s="3">
        <v>454</v>
      </c>
      <c r="J8" s="3" t="s">
        <v>82</v>
      </c>
      <c r="K8" s="3" t="s">
        <v>82</v>
      </c>
    </row>
    <row r="9" spans="1:11" s="12" customFormat="1" ht="45" customHeight="1">
      <c r="A9" s="19">
        <v>2000</v>
      </c>
      <c r="B9" s="37">
        <v>533.66</v>
      </c>
      <c r="C9" s="3">
        <v>100</v>
      </c>
      <c r="D9" s="3">
        <v>1</v>
      </c>
      <c r="E9" s="3">
        <v>6</v>
      </c>
      <c r="F9" s="3">
        <v>73</v>
      </c>
      <c r="G9" s="3">
        <v>194</v>
      </c>
      <c r="H9" s="3">
        <v>283</v>
      </c>
      <c r="I9" s="3">
        <v>454</v>
      </c>
      <c r="J9" s="3" t="s">
        <v>82</v>
      </c>
      <c r="K9" s="3" t="s">
        <v>82</v>
      </c>
    </row>
    <row r="10" spans="1:11" s="12" customFormat="1" ht="45" customHeight="1">
      <c r="A10" s="19">
        <v>2001</v>
      </c>
      <c r="B10" s="37">
        <v>533.64</v>
      </c>
      <c r="C10" s="3">
        <v>100</v>
      </c>
      <c r="D10" s="3">
        <v>1</v>
      </c>
      <c r="E10" s="3">
        <v>6</v>
      </c>
      <c r="F10" s="3">
        <v>73</v>
      </c>
      <c r="G10" s="3">
        <v>194</v>
      </c>
      <c r="H10" s="3">
        <v>283</v>
      </c>
      <c r="I10" s="3">
        <v>454</v>
      </c>
      <c r="J10" s="3" t="s">
        <v>16</v>
      </c>
      <c r="K10" s="3" t="s">
        <v>16</v>
      </c>
    </row>
    <row r="11" spans="1:11" s="24" customFormat="1" ht="45" customHeight="1">
      <c r="A11" s="23">
        <v>2002</v>
      </c>
      <c r="B11" s="38">
        <f>SUM(B12:B18)</f>
        <v>533.64</v>
      </c>
      <c r="C11" s="39">
        <f>SUM(C12:C18)</f>
        <v>100.00000000000001</v>
      </c>
      <c r="D11" s="40">
        <v>1</v>
      </c>
      <c r="E11" s="40">
        <v>6</v>
      </c>
      <c r="F11" s="40">
        <f>SUM(F12:F18)</f>
        <v>73</v>
      </c>
      <c r="G11" s="40">
        <f>SUM(G12:G18)</f>
        <v>197</v>
      </c>
      <c r="H11" s="40">
        <f>SUM(H12:H18)</f>
        <v>283</v>
      </c>
      <c r="I11" s="40">
        <f>SUM(I12:I18)</f>
        <v>455</v>
      </c>
      <c r="J11" s="41">
        <v>0</v>
      </c>
      <c r="K11" s="41">
        <v>0</v>
      </c>
    </row>
    <row r="12" spans="1:11" s="12" customFormat="1" ht="45" customHeight="1">
      <c r="A12" s="19" t="s">
        <v>83</v>
      </c>
      <c r="B12" s="37">
        <v>101.84</v>
      </c>
      <c r="C12" s="42">
        <f>B12/$B$11*100</f>
        <v>19.084026684656326</v>
      </c>
      <c r="D12" s="43">
        <v>1</v>
      </c>
      <c r="E12" s="43" t="s">
        <v>82</v>
      </c>
      <c r="F12" s="43">
        <v>13</v>
      </c>
      <c r="G12" s="43">
        <v>39</v>
      </c>
      <c r="H12" s="43">
        <v>48</v>
      </c>
      <c r="I12" s="43">
        <v>85</v>
      </c>
      <c r="J12" s="44">
        <v>0</v>
      </c>
      <c r="K12" s="44">
        <v>0</v>
      </c>
    </row>
    <row r="13" spans="1:11" s="12" customFormat="1" ht="45" customHeight="1">
      <c r="A13" s="19" t="s">
        <v>84</v>
      </c>
      <c r="B13" s="37">
        <v>47.78</v>
      </c>
      <c r="C13" s="42">
        <f aca="true" t="shared" si="0" ref="C13:C18">B13/$B$11*100</f>
        <v>8.953601679034556</v>
      </c>
      <c r="D13" s="44">
        <v>0</v>
      </c>
      <c r="E13" s="43">
        <v>1</v>
      </c>
      <c r="F13" s="43">
        <v>14</v>
      </c>
      <c r="G13" s="43">
        <v>34</v>
      </c>
      <c r="H13" s="43">
        <v>52</v>
      </c>
      <c r="I13" s="43">
        <v>72</v>
      </c>
      <c r="J13" s="44">
        <v>0</v>
      </c>
      <c r="K13" s="44">
        <v>0</v>
      </c>
    </row>
    <row r="14" spans="1:11" s="12" customFormat="1" ht="45" customHeight="1">
      <c r="A14" s="19" t="s">
        <v>85</v>
      </c>
      <c r="B14" s="37">
        <v>126.07</v>
      </c>
      <c r="C14" s="42">
        <f t="shared" si="0"/>
        <v>23.624540888988832</v>
      </c>
      <c r="D14" s="44">
        <v>0</v>
      </c>
      <c r="E14" s="43">
        <v>1</v>
      </c>
      <c r="F14" s="43">
        <v>11</v>
      </c>
      <c r="G14" s="43">
        <v>28</v>
      </c>
      <c r="H14" s="43">
        <v>50</v>
      </c>
      <c r="I14" s="43">
        <v>61</v>
      </c>
      <c r="J14" s="44">
        <v>0</v>
      </c>
      <c r="K14" s="44">
        <v>0</v>
      </c>
    </row>
    <row r="15" spans="1:11" s="12" customFormat="1" ht="45" customHeight="1">
      <c r="A15" s="19" t="s">
        <v>86</v>
      </c>
      <c r="B15" s="37">
        <v>67.75</v>
      </c>
      <c r="C15" s="42">
        <f t="shared" si="0"/>
        <v>12.69582490068211</v>
      </c>
      <c r="D15" s="44">
        <v>0</v>
      </c>
      <c r="E15" s="43">
        <v>1</v>
      </c>
      <c r="F15" s="43">
        <v>10</v>
      </c>
      <c r="G15" s="43">
        <v>30</v>
      </c>
      <c r="H15" s="43">
        <v>36</v>
      </c>
      <c r="I15" s="43">
        <v>78</v>
      </c>
      <c r="J15" s="44">
        <v>0</v>
      </c>
      <c r="K15" s="44">
        <v>0</v>
      </c>
    </row>
    <row r="16" spans="1:11" s="12" customFormat="1" ht="45" customHeight="1">
      <c r="A16" s="19" t="s">
        <v>87</v>
      </c>
      <c r="B16" s="37">
        <v>83.99</v>
      </c>
      <c r="C16" s="42">
        <f t="shared" si="0"/>
        <v>15.73907503185668</v>
      </c>
      <c r="D16" s="44">
        <v>0</v>
      </c>
      <c r="E16" s="43">
        <v>1</v>
      </c>
      <c r="F16" s="43">
        <v>10</v>
      </c>
      <c r="G16" s="43">
        <v>25</v>
      </c>
      <c r="H16" s="43">
        <v>39</v>
      </c>
      <c r="I16" s="43">
        <v>69</v>
      </c>
      <c r="J16" s="44">
        <v>0</v>
      </c>
      <c r="K16" s="44">
        <v>0</v>
      </c>
    </row>
    <row r="17" spans="1:11" s="12" customFormat="1" ht="45" customHeight="1">
      <c r="A17" s="19" t="s">
        <v>88</v>
      </c>
      <c r="B17" s="37">
        <v>50.28</v>
      </c>
      <c r="C17" s="42">
        <f t="shared" si="0"/>
        <v>9.422082302675962</v>
      </c>
      <c r="D17" s="44">
        <v>0</v>
      </c>
      <c r="E17" s="43">
        <v>1</v>
      </c>
      <c r="F17" s="43">
        <v>8</v>
      </c>
      <c r="G17" s="43">
        <v>26</v>
      </c>
      <c r="H17" s="43">
        <v>35</v>
      </c>
      <c r="I17" s="43">
        <v>48</v>
      </c>
      <c r="J17" s="44">
        <v>0</v>
      </c>
      <c r="K17" s="44">
        <v>0</v>
      </c>
    </row>
    <row r="18" spans="1:11" s="12" customFormat="1" ht="45" customHeight="1" thickBot="1">
      <c r="A18" s="30" t="s">
        <v>89</v>
      </c>
      <c r="B18" s="34">
        <v>55.93</v>
      </c>
      <c r="C18" s="45">
        <f t="shared" si="0"/>
        <v>10.48084851210554</v>
      </c>
      <c r="D18" s="46">
        <v>0</v>
      </c>
      <c r="E18" s="47">
        <v>1</v>
      </c>
      <c r="F18" s="47">
        <v>7</v>
      </c>
      <c r="G18" s="47">
        <v>15</v>
      </c>
      <c r="H18" s="47">
        <v>23</v>
      </c>
      <c r="I18" s="47">
        <v>42</v>
      </c>
      <c r="J18" s="46">
        <v>0</v>
      </c>
      <c r="K18" s="46">
        <v>0</v>
      </c>
    </row>
    <row r="19" spans="1:11" s="12" customFormat="1" ht="21" customHeight="1">
      <c r="A19" s="100" t="s">
        <v>90</v>
      </c>
      <c r="B19" s="100"/>
      <c r="J19" s="91" t="s">
        <v>91</v>
      </c>
      <c r="K19" s="91"/>
    </row>
  </sheetData>
  <mergeCells count="12">
    <mergeCell ref="A19:B19"/>
    <mergeCell ref="B4:C4"/>
    <mergeCell ref="J19:K19"/>
    <mergeCell ref="A2:K2"/>
    <mergeCell ref="D5:D6"/>
    <mergeCell ref="E5:E6"/>
    <mergeCell ref="I5:I6"/>
    <mergeCell ref="J5:K5"/>
    <mergeCell ref="D4:K4"/>
    <mergeCell ref="J3:K3"/>
    <mergeCell ref="F5:G5"/>
    <mergeCell ref="H5:H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8"/>
  <sheetViews>
    <sheetView workbookViewId="0" topLeftCell="K1">
      <selection activeCell="U1" sqref="U1:U16384"/>
    </sheetView>
  </sheetViews>
  <sheetFormatPr defaultColWidth="8.88671875" defaultRowHeight="13.5"/>
  <cols>
    <col min="1" max="1" width="7.77734375" style="12" customWidth="1"/>
    <col min="2" max="2" width="13.77734375" style="12" customWidth="1"/>
    <col min="3" max="3" width="10.77734375" style="12" customWidth="1"/>
    <col min="4" max="4" width="12.77734375" style="12" customWidth="1"/>
    <col min="5" max="6" width="10.77734375" style="12" customWidth="1"/>
    <col min="7" max="7" width="11.77734375" style="12" customWidth="1"/>
    <col min="8" max="8" width="6.77734375" style="12" customWidth="1"/>
    <col min="9" max="9" width="12.77734375" style="12" customWidth="1"/>
    <col min="10" max="10" width="8.77734375" style="12" customWidth="1"/>
    <col min="11" max="11" width="9.77734375" style="12" customWidth="1"/>
    <col min="12" max="12" width="6.77734375" style="12" customWidth="1"/>
    <col min="13" max="14" width="7.77734375" style="12" customWidth="1"/>
    <col min="15" max="15" width="12.77734375" style="12" customWidth="1"/>
    <col min="16" max="17" width="7.77734375" style="12" customWidth="1"/>
    <col min="18" max="18" width="12.77734375" style="12" customWidth="1"/>
    <col min="19" max="19" width="8.77734375" style="12" customWidth="1"/>
    <col min="20" max="20" width="11.77734375" style="12" customWidth="1"/>
    <col min="21" max="21" width="10.3359375" style="12" customWidth="1"/>
    <col min="22" max="22" width="6.99609375" style="12" customWidth="1"/>
    <col min="23" max="23" width="9.88671875" style="12" customWidth="1"/>
    <col min="24" max="24" width="10.5546875" style="12" customWidth="1"/>
    <col min="25" max="25" width="10.88671875" style="12" customWidth="1"/>
    <col min="26" max="26" width="11.10546875" style="12" customWidth="1"/>
    <col min="27" max="27" width="11.5546875" style="12" customWidth="1"/>
    <col min="28" max="28" width="11.10546875" style="12" customWidth="1"/>
    <col min="29" max="29" width="11.3359375" style="12" customWidth="1"/>
    <col min="30" max="30" width="11.6640625" style="12" customWidth="1"/>
    <col min="31" max="38" width="12.5546875" style="12" customWidth="1"/>
    <col min="39" max="16384" width="10.4453125" style="12" customWidth="1"/>
  </cols>
  <sheetData>
    <row r="1" spans="16:30" ht="21" customHeight="1">
      <c r="P1" s="3"/>
      <c r="Q1" s="3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3"/>
    </row>
    <row r="2" spans="1:23" s="53" customFormat="1" ht="30" customHeight="1">
      <c r="A2" s="84" t="s">
        <v>111</v>
      </c>
      <c r="B2" s="84"/>
      <c r="C2" s="84"/>
      <c r="D2" s="84"/>
      <c r="E2" s="84"/>
      <c r="F2" s="84"/>
      <c r="G2" s="84"/>
      <c r="P2" s="84" t="s">
        <v>214</v>
      </c>
      <c r="Q2" s="84"/>
      <c r="R2" s="84"/>
      <c r="S2" s="84"/>
      <c r="T2" s="84"/>
      <c r="U2" s="84"/>
      <c r="V2" s="84"/>
      <c r="W2" s="84"/>
    </row>
    <row r="3" spans="1:30" ht="21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0" t="s">
        <v>113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10" t="s">
        <v>113</v>
      </c>
    </row>
    <row r="4" spans="1:30" ht="21" customHeight="1">
      <c r="A4" s="3" t="s">
        <v>3</v>
      </c>
      <c r="B4" s="87" t="s">
        <v>8</v>
      </c>
      <c r="C4" s="87" t="s">
        <v>9</v>
      </c>
      <c r="D4" s="87" t="s">
        <v>10</v>
      </c>
      <c r="E4" s="87" t="s">
        <v>6</v>
      </c>
      <c r="F4" s="87" t="s">
        <v>7</v>
      </c>
      <c r="G4" s="101" t="s">
        <v>11</v>
      </c>
      <c r="H4" s="89" t="s">
        <v>17</v>
      </c>
      <c r="I4" s="87" t="s">
        <v>12</v>
      </c>
      <c r="J4" s="87" t="s">
        <v>13</v>
      </c>
      <c r="K4" s="87" t="s">
        <v>14</v>
      </c>
      <c r="L4" s="87" t="s">
        <v>112</v>
      </c>
      <c r="M4" s="102" t="s">
        <v>104</v>
      </c>
      <c r="N4" s="87" t="s">
        <v>34</v>
      </c>
      <c r="O4" s="97" t="s">
        <v>35</v>
      </c>
      <c r="P4" s="3" t="s">
        <v>3</v>
      </c>
      <c r="Q4" s="103" t="s">
        <v>50</v>
      </c>
      <c r="R4" s="103" t="s">
        <v>37</v>
      </c>
      <c r="S4" s="103" t="s">
        <v>38</v>
      </c>
      <c r="T4" s="103" t="s">
        <v>39</v>
      </c>
      <c r="U4" s="103" t="s">
        <v>40</v>
      </c>
      <c r="V4" s="103" t="s">
        <v>41</v>
      </c>
      <c r="W4" s="101" t="s">
        <v>42</v>
      </c>
      <c r="X4" s="89" t="s">
        <v>43</v>
      </c>
      <c r="Y4" s="97" t="s">
        <v>44</v>
      </c>
      <c r="Z4" s="87" t="s">
        <v>45</v>
      </c>
      <c r="AA4" s="87" t="s">
        <v>46</v>
      </c>
      <c r="AB4" s="87" t="s">
        <v>47</v>
      </c>
      <c r="AC4" s="87" t="s">
        <v>48</v>
      </c>
      <c r="AD4" s="97" t="s">
        <v>49</v>
      </c>
    </row>
    <row r="5" spans="1:30" ht="21" customHeight="1">
      <c r="A5" s="13" t="s">
        <v>4</v>
      </c>
      <c r="B5" s="94"/>
      <c r="C5" s="94"/>
      <c r="D5" s="94"/>
      <c r="E5" s="94"/>
      <c r="F5" s="94"/>
      <c r="G5" s="88"/>
      <c r="H5" s="90"/>
      <c r="I5" s="94"/>
      <c r="J5" s="94"/>
      <c r="K5" s="94"/>
      <c r="L5" s="94"/>
      <c r="M5" s="94"/>
      <c r="N5" s="94"/>
      <c r="O5" s="105"/>
      <c r="P5" s="13" t="s">
        <v>4</v>
      </c>
      <c r="Q5" s="87"/>
      <c r="R5" s="87"/>
      <c r="S5" s="87"/>
      <c r="T5" s="87"/>
      <c r="U5" s="87"/>
      <c r="V5" s="87"/>
      <c r="W5" s="88"/>
      <c r="X5" s="90"/>
      <c r="Y5" s="105"/>
      <c r="Z5" s="94"/>
      <c r="AA5" s="94"/>
      <c r="AB5" s="94"/>
      <c r="AC5" s="94"/>
      <c r="AD5" s="105"/>
    </row>
    <row r="6" spans="1:30" ht="46.5" customHeight="1">
      <c r="A6" s="19">
        <v>1998</v>
      </c>
      <c r="B6" s="56">
        <v>533728915.1</v>
      </c>
      <c r="C6" s="63">
        <v>31578664</v>
      </c>
      <c r="D6" s="56">
        <v>51342224.5</v>
      </c>
      <c r="E6" s="63">
        <v>597850</v>
      </c>
      <c r="F6" s="63">
        <v>1942214</v>
      </c>
      <c r="G6" s="63">
        <v>410974899</v>
      </c>
      <c r="H6" s="56" t="s">
        <v>16</v>
      </c>
      <c r="I6" s="56">
        <v>4715529.6</v>
      </c>
      <c r="J6" s="63">
        <v>67326</v>
      </c>
      <c r="K6" s="63">
        <v>511863</v>
      </c>
      <c r="L6" s="56" t="s">
        <v>16</v>
      </c>
      <c r="M6" s="56" t="s">
        <v>16</v>
      </c>
      <c r="N6" s="56" t="s">
        <v>16</v>
      </c>
      <c r="O6" s="56">
        <v>10886000.4</v>
      </c>
      <c r="P6" s="19">
        <v>1998</v>
      </c>
      <c r="Q6" s="56" t="s">
        <v>5</v>
      </c>
      <c r="R6" s="56">
        <v>10940274.8</v>
      </c>
      <c r="S6" s="63">
        <v>389426</v>
      </c>
      <c r="T6" s="63">
        <v>5202929</v>
      </c>
      <c r="U6" s="63">
        <v>2959741</v>
      </c>
      <c r="V6" s="56" t="s">
        <v>5</v>
      </c>
      <c r="W6" s="63">
        <v>15193</v>
      </c>
      <c r="X6" s="56">
        <v>1468.5</v>
      </c>
      <c r="Y6" s="63">
        <v>41373</v>
      </c>
      <c r="Z6" s="63">
        <v>215754</v>
      </c>
      <c r="AA6" s="63">
        <v>35426</v>
      </c>
      <c r="AB6" s="56" t="s">
        <v>16</v>
      </c>
      <c r="AC6" s="63">
        <v>873481</v>
      </c>
      <c r="AD6" s="56">
        <v>437278.3</v>
      </c>
    </row>
    <row r="7" spans="1:30" ht="46.5" customHeight="1">
      <c r="A7" s="19">
        <v>1999</v>
      </c>
      <c r="B7" s="56">
        <v>533679318.20000005</v>
      </c>
      <c r="C7" s="63">
        <v>31571358</v>
      </c>
      <c r="D7" s="56">
        <v>51214619.9</v>
      </c>
      <c r="E7" s="63">
        <v>1018055</v>
      </c>
      <c r="F7" s="63">
        <v>2015521</v>
      </c>
      <c r="G7" s="63">
        <v>410082350</v>
      </c>
      <c r="H7" s="56" t="s">
        <v>16</v>
      </c>
      <c r="I7" s="56">
        <v>4778683.6</v>
      </c>
      <c r="J7" s="63">
        <v>89199</v>
      </c>
      <c r="K7" s="63">
        <v>492430</v>
      </c>
      <c r="L7" s="56" t="s">
        <v>16</v>
      </c>
      <c r="M7" s="56" t="s">
        <v>16</v>
      </c>
      <c r="N7" s="56" t="s">
        <v>16</v>
      </c>
      <c r="O7" s="63">
        <v>11157433</v>
      </c>
      <c r="P7" s="19">
        <v>1999</v>
      </c>
      <c r="Q7" s="56" t="s">
        <v>5</v>
      </c>
      <c r="R7" s="56">
        <v>10885922.8</v>
      </c>
      <c r="S7" s="63">
        <v>386998</v>
      </c>
      <c r="T7" s="56">
        <v>5349164.1</v>
      </c>
      <c r="U7" s="63">
        <v>2949149</v>
      </c>
      <c r="V7" s="56" t="s">
        <v>5</v>
      </c>
      <c r="W7" s="63">
        <v>15193</v>
      </c>
      <c r="X7" s="56">
        <v>34830.5</v>
      </c>
      <c r="Y7" s="63">
        <v>41373</v>
      </c>
      <c r="Z7" s="63">
        <v>215754</v>
      </c>
      <c r="AA7" s="63">
        <v>38662</v>
      </c>
      <c r="AB7" s="63">
        <v>6638</v>
      </c>
      <c r="AC7" s="63">
        <v>872583</v>
      </c>
      <c r="AD7" s="56">
        <v>463401.3</v>
      </c>
    </row>
    <row r="8" spans="1:30" ht="46.5" customHeight="1">
      <c r="A8" s="19">
        <v>2000</v>
      </c>
      <c r="B8" s="56">
        <v>533658578.2</v>
      </c>
      <c r="C8" s="63">
        <v>31727249</v>
      </c>
      <c r="D8" s="56">
        <v>51182278.6</v>
      </c>
      <c r="E8" s="63">
        <v>1501165</v>
      </c>
      <c r="F8" s="63">
        <v>2015521</v>
      </c>
      <c r="G8" s="63">
        <v>409242941</v>
      </c>
      <c r="H8" s="56" t="s">
        <v>16</v>
      </c>
      <c r="I8" s="56">
        <v>4813410.6</v>
      </c>
      <c r="J8" s="63">
        <v>93090</v>
      </c>
      <c r="K8" s="63">
        <v>492430</v>
      </c>
      <c r="L8" s="56" t="s">
        <v>16</v>
      </c>
      <c r="M8" s="56" t="s">
        <v>16</v>
      </c>
      <c r="N8" s="56" t="s">
        <v>16</v>
      </c>
      <c r="O8" s="56">
        <v>11313989.3</v>
      </c>
      <c r="P8" s="19">
        <v>2000</v>
      </c>
      <c r="Q8" s="56" t="s">
        <v>5</v>
      </c>
      <c r="R8" s="56">
        <v>10829072.8</v>
      </c>
      <c r="S8" s="63">
        <v>386981</v>
      </c>
      <c r="T8" s="56">
        <v>5426160.1</v>
      </c>
      <c r="U8" s="63">
        <v>2943485</v>
      </c>
      <c r="V8" s="56" t="s">
        <v>5</v>
      </c>
      <c r="W8" s="63">
        <v>15132</v>
      </c>
      <c r="X8" s="56">
        <v>34830.5</v>
      </c>
      <c r="Y8" s="63">
        <v>41373</v>
      </c>
      <c r="Z8" s="63">
        <v>215754</v>
      </c>
      <c r="AA8" s="63">
        <v>40619</v>
      </c>
      <c r="AB8" s="63">
        <v>8667</v>
      </c>
      <c r="AC8" s="63">
        <v>872896</v>
      </c>
      <c r="AD8" s="56">
        <v>477487.3</v>
      </c>
    </row>
    <row r="9" spans="1:30" ht="46.5" customHeight="1">
      <c r="A9" s="19">
        <v>2001</v>
      </c>
      <c r="B9" s="63">
        <v>533644391.00000006</v>
      </c>
      <c r="C9" s="63">
        <v>31736802</v>
      </c>
      <c r="D9" s="56">
        <v>51147835.1</v>
      </c>
      <c r="E9" s="63">
        <v>1707802</v>
      </c>
      <c r="F9" s="63">
        <v>2098930</v>
      </c>
      <c r="G9" s="63">
        <v>408721388</v>
      </c>
      <c r="H9" s="56" t="s">
        <v>16</v>
      </c>
      <c r="I9" s="56">
        <v>4848232.3</v>
      </c>
      <c r="J9" s="63">
        <v>95231</v>
      </c>
      <c r="K9" s="63">
        <v>492430</v>
      </c>
      <c r="L9" s="56" t="s">
        <v>16</v>
      </c>
      <c r="M9" s="56" t="s">
        <v>16</v>
      </c>
      <c r="N9" s="56" t="s">
        <v>16</v>
      </c>
      <c r="O9" s="63">
        <v>11377516.000000002</v>
      </c>
      <c r="P9" s="19">
        <v>2001</v>
      </c>
      <c r="Q9" s="56" t="s">
        <v>16</v>
      </c>
      <c r="R9" s="56">
        <v>10799499.4</v>
      </c>
      <c r="S9" s="63">
        <v>386834</v>
      </c>
      <c r="T9" s="56">
        <v>5494943.4</v>
      </c>
      <c r="U9" s="63">
        <v>2949060</v>
      </c>
      <c r="V9" s="56" t="s">
        <v>16</v>
      </c>
      <c r="W9" s="63">
        <v>19454</v>
      </c>
      <c r="X9" s="56">
        <v>34830.5</v>
      </c>
      <c r="Y9" s="63">
        <v>47358</v>
      </c>
      <c r="Z9" s="63">
        <v>215754</v>
      </c>
      <c r="AA9" s="63">
        <v>44127</v>
      </c>
      <c r="AB9" s="63">
        <v>8667</v>
      </c>
      <c r="AC9" s="63">
        <v>872192</v>
      </c>
      <c r="AD9" s="56">
        <v>545505.3</v>
      </c>
    </row>
    <row r="10" spans="1:30" s="24" customFormat="1" ht="46.5" customHeight="1">
      <c r="A10" s="23">
        <v>2002</v>
      </c>
      <c r="B10" s="58">
        <f>SUM(B11:B17)</f>
        <v>533644200.70000005</v>
      </c>
      <c r="C10" s="65">
        <f aca="true" t="shared" si="0" ref="C10:O10">SUM(C11:C17)</f>
        <v>31181518</v>
      </c>
      <c r="D10" s="58">
        <f t="shared" si="0"/>
        <v>50738847.4</v>
      </c>
      <c r="E10" s="65">
        <f t="shared" si="0"/>
        <v>1780665</v>
      </c>
      <c r="F10" s="65">
        <f t="shared" si="0"/>
        <v>2149145</v>
      </c>
      <c r="G10" s="65">
        <f t="shared" si="0"/>
        <v>407641300</v>
      </c>
      <c r="H10" s="58" t="s">
        <v>15</v>
      </c>
      <c r="I10" s="65">
        <f t="shared" si="0"/>
        <v>4888412</v>
      </c>
      <c r="J10" s="65">
        <f t="shared" si="0"/>
        <v>120027</v>
      </c>
      <c r="K10" s="65">
        <f t="shared" si="0"/>
        <v>496480</v>
      </c>
      <c r="L10" s="58" t="s">
        <v>5</v>
      </c>
      <c r="M10" s="65">
        <f t="shared" si="0"/>
        <v>15825</v>
      </c>
      <c r="N10" s="65">
        <f t="shared" si="0"/>
        <v>44224</v>
      </c>
      <c r="O10" s="58">
        <f t="shared" si="0"/>
        <v>13152613.100000001</v>
      </c>
      <c r="P10" s="23">
        <v>2002</v>
      </c>
      <c r="Q10" s="59" t="s">
        <v>5</v>
      </c>
      <c r="R10" s="59">
        <f aca="true" t="shared" si="1" ref="R10:AD10">SUM(R11:R17)</f>
        <v>10818104.799999999</v>
      </c>
      <c r="S10" s="66">
        <f t="shared" si="1"/>
        <v>386677</v>
      </c>
      <c r="T10" s="59">
        <f t="shared" si="1"/>
        <v>5589629.600000001</v>
      </c>
      <c r="U10" s="66">
        <f t="shared" si="1"/>
        <v>2941664</v>
      </c>
      <c r="V10" s="59" t="s">
        <v>5</v>
      </c>
      <c r="W10" s="66">
        <f t="shared" si="1"/>
        <v>23652</v>
      </c>
      <c r="X10" s="59">
        <f t="shared" si="1"/>
        <v>34830.5</v>
      </c>
      <c r="Y10" s="66">
        <f t="shared" si="1"/>
        <v>47358</v>
      </c>
      <c r="Z10" s="66">
        <f t="shared" si="1"/>
        <v>215754</v>
      </c>
      <c r="AA10" s="66">
        <f t="shared" si="1"/>
        <v>44127</v>
      </c>
      <c r="AB10" s="66">
        <f t="shared" si="1"/>
        <v>8667</v>
      </c>
      <c r="AC10" s="66">
        <f t="shared" si="1"/>
        <v>852126</v>
      </c>
      <c r="AD10" s="59">
        <f t="shared" si="1"/>
        <v>472554.3</v>
      </c>
    </row>
    <row r="11" spans="1:62" ht="46.5" customHeight="1">
      <c r="A11" s="19" t="s">
        <v>105</v>
      </c>
      <c r="B11" s="56">
        <f aca="true" t="shared" si="2" ref="B11:B17">SUM(C11:O11,Q11:AD11)</f>
        <v>101839508.90000002</v>
      </c>
      <c r="C11" s="63">
        <v>7901675</v>
      </c>
      <c r="D11" s="56">
        <v>9698845.5</v>
      </c>
      <c r="E11" s="63">
        <v>995219</v>
      </c>
      <c r="F11" s="63">
        <v>688187</v>
      </c>
      <c r="G11" s="63">
        <v>75575034</v>
      </c>
      <c r="H11" s="56" t="s">
        <v>16</v>
      </c>
      <c r="I11" s="63">
        <v>1051877</v>
      </c>
      <c r="J11" s="63">
        <v>7509</v>
      </c>
      <c r="K11" s="63">
        <v>97646</v>
      </c>
      <c r="L11" s="56" t="s">
        <v>16</v>
      </c>
      <c r="M11" s="63">
        <v>4926</v>
      </c>
      <c r="N11" s="63">
        <v>13601</v>
      </c>
      <c r="O11" s="56">
        <v>2351632.9</v>
      </c>
      <c r="P11" s="57" t="s">
        <v>105</v>
      </c>
      <c r="Q11" s="56" t="s">
        <v>5</v>
      </c>
      <c r="R11" s="56">
        <v>1646457.4</v>
      </c>
      <c r="S11" s="63">
        <v>42987</v>
      </c>
      <c r="T11" s="56">
        <v>932426.7</v>
      </c>
      <c r="U11" s="63">
        <v>425610</v>
      </c>
      <c r="V11" s="56" t="s">
        <v>5</v>
      </c>
      <c r="W11" s="63">
        <v>9977</v>
      </c>
      <c r="X11" s="63">
        <v>33362</v>
      </c>
      <c r="Y11" s="63">
        <v>47358</v>
      </c>
      <c r="Z11" s="63" t="s">
        <v>5</v>
      </c>
      <c r="AA11" s="63">
        <v>12058</v>
      </c>
      <c r="AB11" s="63">
        <v>6638</v>
      </c>
      <c r="AC11" s="63">
        <v>194311</v>
      </c>
      <c r="AD11" s="56">
        <v>102171.4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ht="46.5" customHeight="1">
      <c r="A12" s="19" t="s">
        <v>92</v>
      </c>
      <c r="B12" s="56">
        <f t="shared" si="2"/>
        <v>47780233.9</v>
      </c>
      <c r="C12" s="63">
        <v>2614693</v>
      </c>
      <c r="D12" s="56">
        <v>10988350.7</v>
      </c>
      <c r="E12" s="63">
        <v>108182</v>
      </c>
      <c r="F12" s="63">
        <v>163597</v>
      </c>
      <c r="G12" s="63">
        <v>28433247</v>
      </c>
      <c r="H12" s="56" t="s">
        <v>16</v>
      </c>
      <c r="I12" s="63">
        <v>814940</v>
      </c>
      <c r="J12" s="63" t="s">
        <v>5</v>
      </c>
      <c r="K12" s="63">
        <v>73312</v>
      </c>
      <c r="L12" s="56" t="s">
        <v>16</v>
      </c>
      <c r="M12" s="63">
        <v>2054</v>
      </c>
      <c r="N12" s="63">
        <v>3890</v>
      </c>
      <c r="O12" s="56">
        <v>1875178.3</v>
      </c>
      <c r="P12" s="57" t="s">
        <v>92</v>
      </c>
      <c r="Q12" s="56" t="s">
        <v>5</v>
      </c>
      <c r="R12" s="56">
        <v>909250.9</v>
      </c>
      <c r="S12" s="63">
        <v>52798</v>
      </c>
      <c r="T12" s="63">
        <v>1343065</v>
      </c>
      <c r="U12" s="63">
        <v>279392</v>
      </c>
      <c r="V12" s="56" t="s">
        <v>5</v>
      </c>
      <c r="W12" s="63">
        <v>108</v>
      </c>
      <c r="X12" s="56" t="s">
        <v>5</v>
      </c>
      <c r="Y12" s="56" t="s">
        <v>5</v>
      </c>
      <c r="Z12" s="63" t="s">
        <v>5</v>
      </c>
      <c r="AA12" s="63">
        <v>8152</v>
      </c>
      <c r="AB12" s="56" t="s">
        <v>5</v>
      </c>
      <c r="AC12" s="63">
        <v>83035</v>
      </c>
      <c r="AD12" s="63">
        <v>26989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46.5" customHeight="1">
      <c r="A13" s="19" t="s">
        <v>106</v>
      </c>
      <c r="B13" s="56">
        <f t="shared" si="2"/>
        <v>126067509.60000001</v>
      </c>
      <c r="C13" s="63">
        <v>3636114</v>
      </c>
      <c r="D13" s="56">
        <v>5436940.7</v>
      </c>
      <c r="E13" s="63">
        <v>32837</v>
      </c>
      <c r="F13" s="63">
        <v>278495</v>
      </c>
      <c r="G13" s="63">
        <v>108337281</v>
      </c>
      <c r="H13" s="56" t="s">
        <v>16</v>
      </c>
      <c r="I13" s="63">
        <v>757577</v>
      </c>
      <c r="J13" s="63">
        <v>420</v>
      </c>
      <c r="K13" s="63">
        <v>57133</v>
      </c>
      <c r="L13" s="56" t="s">
        <v>16</v>
      </c>
      <c r="M13" s="63">
        <v>1101</v>
      </c>
      <c r="N13" s="63">
        <v>2225</v>
      </c>
      <c r="O13" s="56">
        <v>2309737.1</v>
      </c>
      <c r="P13" s="57" t="s">
        <v>106</v>
      </c>
      <c r="Q13" s="56" t="s">
        <v>5</v>
      </c>
      <c r="R13" s="56">
        <v>3072213.7</v>
      </c>
      <c r="S13" s="63">
        <v>120768</v>
      </c>
      <c r="T13" s="56">
        <v>458948.4</v>
      </c>
      <c r="U13" s="63">
        <v>1184473</v>
      </c>
      <c r="V13" s="56" t="s">
        <v>5</v>
      </c>
      <c r="W13" s="63">
        <v>206</v>
      </c>
      <c r="X13" s="56" t="s">
        <v>5</v>
      </c>
      <c r="Y13" s="56" t="s">
        <v>5</v>
      </c>
      <c r="Z13" s="63">
        <v>184172</v>
      </c>
      <c r="AA13" s="63">
        <v>1649</v>
      </c>
      <c r="AB13" s="56" t="s">
        <v>5</v>
      </c>
      <c r="AC13" s="63">
        <v>147003</v>
      </c>
      <c r="AD13" s="56">
        <v>48215.7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62" ht="46.5" customHeight="1">
      <c r="A14" s="19" t="s">
        <v>107</v>
      </c>
      <c r="B14" s="56">
        <f t="shared" si="2"/>
        <v>67753936.7</v>
      </c>
      <c r="C14" s="63">
        <v>3866342</v>
      </c>
      <c r="D14" s="56">
        <v>6157241.1</v>
      </c>
      <c r="E14" s="63">
        <v>135539</v>
      </c>
      <c r="F14" s="63">
        <v>162173</v>
      </c>
      <c r="G14" s="63">
        <v>51522214</v>
      </c>
      <c r="H14" s="56" t="s">
        <v>16</v>
      </c>
      <c r="I14" s="56">
        <v>771190.3</v>
      </c>
      <c r="J14" s="63">
        <v>59140</v>
      </c>
      <c r="K14" s="63">
        <v>100676</v>
      </c>
      <c r="L14" s="56" t="s">
        <v>16</v>
      </c>
      <c r="M14" s="63">
        <v>4076</v>
      </c>
      <c r="N14" s="63">
        <v>10909</v>
      </c>
      <c r="O14" s="56">
        <v>2450201.6</v>
      </c>
      <c r="P14" s="57" t="s">
        <v>107</v>
      </c>
      <c r="Q14" s="56" t="s">
        <v>5</v>
      </c>
      <c r="R14" s="56">
        <v>1153285.7</v>
      </c>
      <c r="S14" s="63">
        <v>50763</v>
      </c>
      <c r="T14" s="56">
        <v>533682.3</v>
      </c>
      <c r="U14" s="63">
        <v>520186</v>
      </c>
      <c r="V14" s="56" t="s">
        <v>5</v>
      </c>
      <c r="W14" s="63">
        <v>7930</v>
      </c>
      <c r="X14" s="56">
        <v>1468.5</v>
      </c>
      <c r="Y14" s="56" t="s">
        <v>5</v>
      </c>
      <c r="Z14" s="63">
        <v>17995</v>
      </c>
      <c r="AA14" s="63">
        <v>12480</v>
      </c>
      <c r="AB14" s="56">
        <v>2029</v>
      </c>
      <c r="AC14" s="63">
        <v>76362</v>
      </c>
      <c r="AD14" s="56">
        <v>138053.2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62" ht="46.5" customHeight="1">
      <c r="A15" s="19" t="s">
        <v>108</v>
      </c>
      <c r="B15" s="56">
        <f t="shared" si="2"/>
        <v>83992739.8</v>
      </c>
      <c r="C15" s="63">
        <v>4660706</v>
      </c>
      <c r="D15" s="56">
        <v>7194329.6</v>
      </c>
      <c r="E15" s="63">
        <v>196299</v>
      </c>
      <c r="F15" s="63">
        <v>384588</v>
      </c>
      <c r="G15" s="63">
        <v>65946721</v>
      </c>
      <c r="H15" s="56" t="s">
        <v>16</v>
      </c>
      <c r="I15" s="63">
        <v>535668</v>
      </c>
      <c r="J15" s="63">
        <v>50317</v>
      </c>
      <c r="K15" s="63">
        <v>59659</v>
      </c>
      <c r="L15" s="56" t="s">
        <v>16</v>
      </c>
      <c r="M15" s="63">
        <v>1500</v>
      </c>
      <c r="N15" s="63">
        <v>8617</v>
      </c>
      <c r="O15" s="56">
        <v>1405838.8</v>
      </c>
      <c r="P15" s="57" t="s">
        <v>108</v>
      </c>
      <c r="Q15" s="56" t="s">
        <v>5</v>
      </c>
      <c r="R15" s="56">
        <v>2439032.5</v>
      </c>
      <c r="S15" s="63">
        <v>24639</v>
      </c>
      <c r="T15" s="56">
        <v>782670.9</v>
      </c>
      <c r="U15" s="63">
        <v>174666</v>
      </c>
      <c r="V15" s="56" t="s">
        <v>5</v>
      </c>
      <c r="W15" s="63">
        <v>2520</v>
      </c>
      <c r="X15" s="56" t="s">
        <v>5</v>
      </c>
      <c r="Y15" s="56" t="s">
        <v>5</v>
      </c>
      <c r="Z15" s="56" t="s">
        <v>5</v>
      </c>
      <c r="AA15" s="63">
        <v>5411</v>
      </c>
      <c r="AB15" s="56" t="s">
        <v>5</v>
      </c>
      <c r="AC15" s="63">
        <v>97057</v>
      </c>
      <c r="AD15" s="63">
        <v>22500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62" ht="46.5" customHeight="1">
      <c r="A16" s="19" t="s">
        <v>109</v>
      </c>
      <c r="B16" s="56">
        <f t="shared" si="2"/>
        <v>50284870.8</v>
      </c>
      <c r="C16" s="63">
        <v>4427315</v>
      </c>
      <c r="D16" s="56">
        <v>6354896.8</v>
      </c>
      <c r="E16" s="63">
        <v>214459</v>
      </c>
      <c r="F16" s="63">
        <v>301533</v>
      </c>
      <c r="G16" s="63">
        <v>34703357</v>
      </c>
      <c r="H16" s="56" t="s">
        <v>16</v>
      </c>
      <c r="I16" s="56">
        <v>556106.7</v>
      </c>
      <c r="J16" s="63">
        <v>2141</v>
      </c>
      <c r="K16" s="63">
        <v>56867</v>
      </c>
      <c r="L16" s="56" t="s">
        <v>16</v>
      </c>
      <c r="M16" s="63">
        <v>2168</v>
      </c>
      <c r="N16" s="63">
        <v>3278</v>
      </c>
      <c r="O16" s="56">
        <v>1286854.4</v>
      </c>
      <c r="P16" s="57" t="s">
        <v>109</v>
      </c>
      <c r="Q16" s="56" t="s">
        <v>5</v>
      </c>
      <c r="R16" s="56">
        <v>983374.6</v>
      </c>
      <c r="S16" s="63">
        <v>69597</v>
      </c>
      <c r="T16" s="56">
        <v>916257.3</v>
      </c>
      <c r="U16" s="63">
        <v>162655</v>
      </c>
      <c r="V16" s="56" t="s">
        <v>5</v>
      </c>
      <c r="W16" s="63">
        <v>2911</v>
      </c>
      <c r="X16" s="56" t="s">
        <v>5</v>
      </c>
      <c r="Y16" s="56" t="s">
        <v>5</v>
      </c>
      <c r="Z16" s="63">
        <v>13587</v>
      </c>
      <c r="AA16" s="63">
        <v>1808</v>
      </c>
      <c r="AB16" s="56" t="s">
        <v>5</v>
      </c>
      <c r="AC16" s="63">
        <v>105033</v>
      </c>
      <c r="AD16" s="63">
        <v>120672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46.5" customHeight="1" thickBot="1">
      <c r="A17" s="30" t="s">
        <v>110</v>
      </c>
      <c r="B17" s="60">
        <f t="shared" si="2"/>
        <v>55925401</v>
      </c>
      <c r="C17" s="64">
        <v>4074673</v>
      </c>
      <c r="D17" s="64">
        <v>4908243</v>
      </c>
      <c r="E17" s="64">
        <v>98130</v>
      </c>
      <c r="F17" s="64">
        <v>170572</v>
      </c>
      <c r="G17" s="64">
        <v>43123446</v>
      </c>
      <c r="H17" s="61" t="s">
        <v>5</v>
      </c>
      <c r="I17" s="64">
        <v>401053</v>
      </c>
      <c r="J17" s="64">
        <v>500</v>
      </c>
      <c r="K17" s="64">
        <v>51187</v>
      </c>
      <c r="L17" s="61" t="s">
        <v>5</v>
      </c>
      <c r="M17" s="64" t="s">
        <v>5</v>
      </c>
      <c r="N17" s="64">
        <v>1704</v>
      </c>
      <c r="O17" s="64">
        <v>1473170</v>
      </c>
      <c r="P17" s="62" t="s">
        <v>110</v>
      </c>
      <c r="Q17" s="61" t="s">
        <v>5</v>
      </c>
      <c r="R17" s="64">
        <v>614490</v>
      </c>
      <c r="S17" s="64">
        <v>25125</v>
      </c>
      <c r="T17" s="64">
        <v>622579</v>
      </c>
      <c r="U17" s="64">
        <v>194682</v>
      </c>
      <c r="V17" s="61" t="s">
        <v>5</v>
      </c>
      <c r="W17" s="61" t="s">
        <v>5</v>
      </c>
      <c r="X17" s="61" t="s">
        <v>5</v>
      </c>
      <c r="Y17" s="61" t="s">
        <v>5</v>
      </c>
      <c r="Z17" s="61" t="s">
        <v>5</v>
      </c>
      <c r="AA17" s="64">
        <v>2569</v>
      </c>
      <c r="AB17" s="61" t="s">
        <v>5</v>
      </c>
      <c r="AC17" s="64">
        <v>149325</v>
      </c>
      <c r="AD17" s="64">
        <v>13953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30" ht="21" customHeight="1">
      <c r="A18" s="104"/>
      <c r="B18" s="10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7" t="s">
        <v>36</v>
      </c>
      <c r="P18" s="100"/>
      <c r="Q18" s="100"/>
      <c r="AD18" s="50" t="s">
        <v>36</v>
      </c>
    </row>
    <row r="19" spans="1:15" ht="27.75" customHeight="1">
      <c r="A19" s="3"/>
      <c r="B19" s="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</row>
    <row r="20" spans="1:15" ht="27.75" customHeight="1">
      <c r="A20" s="3"/>
      <c r="B20" s="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3"/>
    </row>
    <row r="21" spans="1:15" ht="27.75" customHeight="1">
      <c r="A21" s="3"/>
      <c r="B21" s="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3"/>
    </row>
    <row r="22" ht="27.75" customHeight="1"/>
    <row r="23" ht="30" customHeight="1"/>
    <row r="24" ht="30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s="24" customFormat="1" ht="21.75" customHeight="1"/>
    <row r="32" spans="48:68" ht="21.75" customHeight="1"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</row>
    <row r="33" spans="48:68" ht="21.75" customHeight="1"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</row>
    <row r="34" spans="48:68" ht="21.75" customHeight="1"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</row>
    <row r="35" spans="48:68" ht="21.75" customHeight="1"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</row>
    <row r="36" spans="48:68" ht="21.75" customHeight="1"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</row>
    <row r="37" spans="48:68" ht="21.75" customHeight="1"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</row>
    <row r="38" spans="48:68" ht="21.75" customHeight="1"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</row>
  </sheetData>
  <mergeCells count="32">
    <mergeCell ref="P18:Q18"/>
    <mergeCell ref="Z4:Z5"/>
    <mergeCell ref="AC4:AC5"/>
    <mergeCell ref="AD4:AD5"/>
    <mergeCell ref="V4:V5"/>
    <mergeCell ref="W4:W5"/>
    <mergeCell ref="X4:X5"/>
    <mergeCell ref="Y4:Y5"/>
    <mergeCell ref="AA4:AA5"/>
    <mergeCell ref="AB4:AB5"/>
    <mergeCell ref="Q4:Q5"/>
    <mergeCell ref="R4:R5"/>
    <mergeCell ref="S4:S5"/>
    <mergeCell ref="T4:T5"/>
    <mergeCell ref="U4:U5"/>
    <mergeCell ref="F4:F5"/>
    <mergeCell ref="A18:B18"/>
    <mergeCell ref="A2:G2"/>
    <mergeCell ref="P2:W2"/>
    <mergeCell ref="J4:J5"/>
    <mergeCell ref="K4:K5"/>
    <mergeCell ref="N4:N5"/>
    <mergeCell ref="O4:O5"/>
    <mergeCell ref="L4:L5"/>
    <mergeCell ref="M4:M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E6" sqref="E6"/>
    </sheetView>
  </sheetViews>
  <sheetFormatPr defaultColWidth="8.88671875" defaultRowHeight="13.5"/>
  <cols>
    <col min="1" max="1" width="7.77734375" style="12" customWidth="1"/>
    <col min="2" max="4" width="7.3359375" style="12" customWidth="1"/>
    <col min="5" max="5" width="10.77734375" style="12" customWidth="1"/>
    <col min="6" max="10" width="7.3359375" style="12" customWidth="1"/>
    <col min="11" max="16384" width="8.88671875" style="12" customWidth="1"/>
  </cols>
  <sheetData>
    <row r="1" ht="21" customHeight="1"/>
    <row r="2" spans="1:10" s="53" customFormat="1" ht="30" customHeight="1">
      <c r="A2" s="84" t="s">
        <v>215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" customHeight="1" thickBot="1">
      <c r="A3" s="69" t="s">
        <v>114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>
      <c r="A4" s="3" t="s">
        <v>3</v>
      </c>
      <c r="B4" s="87" t="s">
        <v>115</v>
      </c>
      <c r="C4" s="87" t="s">
        <v>116</v>
      </c>
      <c r="D4" s="88" t="s">
        <v>117</v>
      </c>
      <c r="E4" s="5" t="s">
        <v>118</v>
      </c>
      <c r="F4" s="90" t="s">
        <v>119</v>
      </c>
      <c r="G4" s="87" t="s">
        <v>120</v>
      </c>
      <c r="H4" s="87" t="s">
        <v>121</v>
      </c>
      <c r="I4" s="87" t="s">
        <v>122</v>
      </c>
      <c r="J4" s="97" t="s">
        <v>123</v>
      </c>
    </row>
    <row r="5" spans="1:10" ht="21" customHeight="1">
      <c r="A5" s="13" t="s">
        <v>127</v>
      </c>
      <c r="B5" s="94"/>
      <c r="C5" s="94"/>
      <c r="D5" s="95"/>
      <c r="E5" s="4" t="s">
        <v>124</v>
      </c>
      <c r="F5" s="106"/>
      <c r="G5" s="94"/>
      <c r="H5" s="94"/>
      <c r="I5" s="94"/>
      <c r="J5" s="105"/>
    </row>
    <row r="6" spans="1:10" ht="33" customHeight="1">
      <c r="A6" s="19">
        <v>1998</v>
      </c>
      <c r="B6" s="12">
        <v>61</v>
      </c>
      <c r="C6" s="12" t="s">
        <v>16</v>
      </c>
      <c r="D6" s="12">
        <v>130</v>
      </c>
      <c r="E6" s="12">
        <v>125</v>
      </c>
      <c r="F6" s="12">
        <v>109</v>
      </c>
      <c r="G6" s="12">
        <v>82</v>
      </c>
      <c r="H6" s="12">
        <v>30</v>
      </c>
      <c r="I6" s="12">
        <v>20</v>
      </c>
      <c r="J6" s="12" t="s">
        <v>16</v>
      </c>
    </row>
    <row r="7" spans="1:10" ht="33" customHeight="1">
      <c r="A7" s="19">
        <v>1999</v>
      </c>
      <c r="B7" s="12">
        <v>72</v>
      </c>
      <c r="C7" s="12" t="s">
        <v>16</v>
      </c>
      <c r="D7" s="12">
        <v>108</v>
      </c>
      <c r="E7" s="12">
        <v>123</v>
      </c>
      <c r="F7" s="12">
        <v>116</v>
      </c>
      <c r="G7" s="12">
        <v>55</v>
      </c>
      <c r="H7" s="12">
        <v>34</v>
      </c>
      <c r="I7" s="12">
        <v>7</v>
      </c>
      <c r="J7" s="12" t="s">
        <v>16</v>
      </c>
    </row>
    <row r="8" spans="1:10" ht="33" customHeight="1">
      <c r="A8" s="19">
        <v>2000</v>
      </c>
      <c r="B8" s="12">
        <v>54</v>
      </c>
      <c r="C8" s="12">
        <v>49</v>
      </c>
      <c r="D8" s="12">
        <v>62</v>
      </c>
      <c r="E8" s="12">
        <v>109</v>
      </c>
      <c r="F8" s="12">
        <v>72</v>
      </c>
      <c r="G8" s="12">
        <v>23</v>
      </c>
      <c r="H8" s="12">
        <v>21</v>
      </c>
      <c r="I8" s="12">
        <v>10</v>
      </c>
      <c r="J8" s="12" t="s">
        <v>16</v>
      </c>
    </row>
    <row r="9" spans="1:10" ht="33" customHeight="1">
      <c r="A9" s="19">
        <v>2001</v>
      </c>
      <c r="B9" s="12" t="s">
        <v>16</v>
      </c>
      <c r="C9" s="12" t="s">
        <v>16</v>
      </c>
      <c r="D9" s="12" t="s">
        <v>16</v>
      </c>
      <c r="E9" s="12">
        <v>110</v>
      </c>
      <c r="F9" s="12" t="s">
        <v>16</v>
      </c>
      <c r="G9" s="12" t="s">
        <v>16</v>
      </c>
      <c r="H9" s="12" t="s">
        <v>16</v>
      </c>
      <c r="I9" s="12" t="s">
        <v>16</v>
      </c>
      <c r="J9" s="12" t="s">
        <v>16</v>
      </c>
    </row>
    <row r="10" spans="1:10" s="24" customFormat="1" ht="33" customHeight="1">
      <c r="A10" s="23">
        <v>2002</v>
      </c>
      <c r="B10" s="68" t="s">
        <v>5</v>
      </c>
      <c r="C10" s="68" t="s">
        <v>5</v>
      </c>
      <c r="D10" s="68" t="s">
        <v>5</v>
      </c>
      <c r="E10" s="68">
        <f>SUM(E11:E22)</f>
        <v>126</v>
      </c>
      <c r="F10" s="68" t="s">
        <v>5</v>
      </c>
      <c r="G10" s="68" t="s">
        <v>5</v>
      </c>
      <c r="H10" s="68" t="s">
        <v>5</v>
      </c>
      <c r="I10" s="68" t="s">
        <v>5</v>
      </c>
      <c r="J10" s="68" t="s">
        <v>5</v>
      </c>
    </row>
    <row r="11" spans="1:10" ht="33" customHeight="1">
      <c r="A11" s="19" t="s">
        <v>52</v>
      </c>
      <c r="B11" s="3" t="s">
        <v>5</v>
      </c>
      <c r="C11" s="3" t="s">
        <v>5</v>
      </c>
      <c r="D11" s="3" t="s">
        <v>5</v>
      </c>
      <c r="E11" s="3">
        <v>15</v>
      </c>
      <c r="F11" s="3" t="s">
        <v>5</v>
      </c>
      <c r="G11" s="3" t="s">
        <v>5</v>
      </c>
      <c r="H11" s="3" t="s">
        <v>5</v>
      </c>
      <c r="I11" s="3" t="s">
        <v>5</v>
      </c>
      <c r="J11" s="3" t="s">
        <v>5</v>
      </c>
    </row>
    <row r="12" spans="1:10" ht="33" customHeight="1">
      <c r="A12" s="19" t="s">
        <v>53</v>
      </c>
      <c r="B12" s="3" t="s">
        <v>5</v>
      </c>
      <c r="C12" s="3" t="s">
        <v>5</v>
      </c>
      <c r="D12" s="3" t="s">
        <v>5</v>
      </c>
      <c r="E12" s="3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</row>
    <row r="13" spans="1:10" ht="33" customHeight="1">
      <c r="A13" s="19" t="s">
        <v>54</v>
      </c>
      <c r="B13" s="3" t="s">
        <v>5</v>
      </c>
      <c r="C13" s="3" t="s">
        <v>5</v>
      </c>
      <c r="D13" s="3" t="s">
        <v>5</v>
      </c>
      <c r="E13" s="3">
        <v>8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</row>
    <row r="14" spans="1:10" ht="33" customHeight="1">
      <c r="A14" s="19" t="s">
        <v>55</v>
      </c>
      <c r="B14" s="3" t="s">
        <v>5</v>
      </c>
      <c r="C14" s="3" t="s">
        <v>5</v>
      </c>
      <c r="D14" s="3" t="s">
        <v>5</v>
      </c>
      <c r="E14" s="3">
        <v>8</v>
      </c>
      <c r="F14" s="3" t="s">
        <v>5</v>
      </c>
      <c r="G14" s="3" t="s">
        <v>5</v>
      </c>
      <c r="H14" s="3" t="s">
        <v>5</v>
      </c>
      <c r="I14" s="3" t="s">
        <v>5</v>
      </c>
      <c r="J14" s="3" t="s">
        <v>5</v>
      </c>
    </row>
    <row r="15" spans="1:10" ht="33" customHeight="1">
      <c r="A15" s="19" t="s">
        <v>56</v>
      </c>
      <c r="B15" s="3" t="s">
        <v>5</v>
      </c>
      <c r="C15" s="3" t="s">
        <v>5</v>
      </c>
      <c r="D15" s="3" t="s">
        <v>5</v>
      </c>
      <c r="E15" s="3">
        <v>12</v>
      </c>
      <c r="F15" s="3" t="s">
        <v>5</v>
      </c>
      <c r="G15" s="3" t="s">
        <v>5</v>
      </c>
      <c r="H15" s="3" t="s">
        <v>5</v>
      </c>
      <c r="I15" s="3" t="s">
        <v>5</v>
      </c>
      <c r="J15" s="3" t="s">
        <v>5</v>
      </c>
    </row>
    <row r="16" spans="1:10" ht="33" customHeight="1">
      <c r="A16" s="19" t="s">
        <v>57</v>
      </c>
      <c r="B16" s="3" t="s">
        <v>5</v>
      </c>
      <c r="C16" s="3" t="s">
        <v>5</v>
      </c>
      <c r="D16" s="3" t="s">
        <v>5</v>
      </c>
      <c r="E16" s="3">
        <v>8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</row>
    <row r="17" spans="1:10" ht="33" customHeight="1">
      <c r="A17" s="19" t="s">
        <v>58</v>
      </c>
      <c r="B17" s="3" t="s">
        <v>5</v>
      </c>
      <c r="C17" s="3" t="s">
        <v>5</v>
      </c>
      <c r="D17" s="3" t="s">
        <v>5</v>
      </c>
      <c r="E17" s="3">
        <v>14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</row>
    <row r="18" spans="1:10" ht="33" customHeight="1">
      <c r="A18" s="19" t="s">
        <v>59</v>
      </c>
      <c r="B18" s="3" t="s">
        <v>5</v>
      </c>
      <c r="C18" s="3" t="s">
        <v>5</v>
      </c>
      <c r="D18" s="3" t="s">
        <v>5</v>
      </c>
      <c r="E18" s="3">
        <v>19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</row>
    <row r="19" spans="1:10" ht="33" customHeight="1">
      <c r="A19" s="19" t="s">
        <v>60</v>
      </c>
      <c r="B19" s="3" t="s">
        <v>5</v>
      </c>
      <c r="C19" s="3" t="s">
        <v>5</v>
      </c>
      <c r="D19" s="3" t="s">
        <v>5</v>
      </c>
      <c r="E19" s="3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3" t="s">
        <v>5</v>
      </c>
    </row>
    <row r="20" spans="1:10" ht="33" customHeight="1">
      <c r="A20" s="19" t="s">
        <v>61</v>
      </c>
      <c r="B20" s="3" t="s">
        <v>5</v>
      </c>
      <c r="C20" s="3" t="s">
        <v>5</v>
      </c>
      <c r="D20" s="3" t="s">
        <v>5</v>
      </c>
      <c r="E20" s="3">
        <v>8</v>
      </c>
      <c r="F20" s="3" t="s">
        <v>5</v>
      </c>
      <c r="G20" s="3" t="s">
        <v>5</v>
      </c>
      <c r="H20" s="3" t="s">
        <v>5</v>
      </c>
      <c r="I20" s="3" t="s">
        <v>5</v>
      </c>
      <c r="J20" s="3" t="s">
        <v>5</v>
      </c>
    </row>
    <row r="21" spans="1:10" ht="33" customHeight="1">
      <c r="A21" s="19" t="s">
        <v>62</v>
      </c>
      <c r="B21" s="3" t="s">
        <v>5</v>
      </c>
      <c r="C21" s="3" t="s">
        <v>5</v>
      </c>
      <c r="D21" s="3" t="s">
        <v>5</v>
      </c>
      <c r="E21" s="3">
        <v>10</v>
      </c>
      <c r="F21" s="3" t="s">
        <v>5</v>
      </c>
      <c r="G21" s="3" t="s">
        <v>5</v>
      </c>
      <c r="H21" s="3" t="s">
        <v>5</v>
      </c>
      <c r="I21" s="3" t="s">
        <v>5</v>
      </c>
      <c r="J21" s="3" t="s">
        <v>5</v>
      </c>
    </row>
    <row r="22" spans="1:11" ht="33" customHeight="1" thickBot="1">
      <c r="A22" s="30" t="s">
        <v>63</v>
      </c>
      <c r="B22" s="3" t="s">
        <v>5</v>
      </c>
      <c r="C22" s="31" t="s">
        <v>5</v>
      </c>
      <c r="D22" s="31" t="s">
        <v>5</v>
      </c>
      <c r="E22" s="31">
        <v>14</v>
      </c>
      <c r="F22" s="31" t="s">
        <v>5</v>
      </c>
      <c r="G22" s="31" t="s">
        <v>5</v>
      </c>
      <c r="H22" s="31" t="s">
        <v>5</v>
      </c>
      <c r="I22" s="31" t="s">
        <v>5</v>
      </c>
      <c r="J22" s="31" t="s">
        <v>5</v>
      </c>
      <c r="K22" s="3"/>
    </row>
    <row r="23" spans="1:3" ht="21" customHeight="1">
      <c r="A23" s="104" t="s">
        <v>125</v>
      </c>
      <c r="B23" s="104"/>
      <c r="C23" s="104"/>
    </row>
  </sheetData>
  <mergeCells count="10">
    <mergeCell ref="A2:J2"/>
    <mergeCell ref="A23:C23"/>
    <mergeCell ref="G4:G5"/>
    <mergeCell ref="H4:H5"/>
    <mergeCell ref="I4:I5"/>
    <mergeCell ref="J4:J5"/>
    <mergeCell ref="B4:B5"/>
    <mergeCell ref="C4:C5"/>
    <mergeCell ref="D4:D5"/>
    <mergeCell ref="F4:F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E6" sqref="E6"/>
    </sheetView>
  </sheetViews>
  <sheetFormatPr defaultColWidth="8.88671875" defaultRowHeight="13.5"/>
  <cols>
    <col min="1" max="1" width="7.21484375" style="77" customWidth="1"/>
    <col min="2" max="7" width="11.4453125" style="77" customWidth="1"/>
    <col min="8" max="16384" width="8.88671875" style="77" customWidth="1"/>
  </cols>
  <sheetData>
    <row r="1" ht="21" customHeight="1"/>
    <row r="2" spans="1:7" s="53" customFormat="1" ht="30" customHeight="1">
      <c r="A2" s="84" t="s">
        <v>216</v>
      </c>
      <c r="B2" s="84"/>
      <c r="C2" s="84"/>
      <c r="D2" s="84"/>
      <c r="E2" s="84"/>
      <c r="F2" s="84"/>
      <c r="G2" s="84"/>
    </row>
    <row r="3" spans="1:7" ht="21" customHeight="1" thickBot="1">
      <c r="A3" s="78"/>
      <c r="B3" s="78"/>
      <c r="C3" s="78"/>
      <c r="D3" s="78"/>
      <c r="E3" s="78"/>
      <c r="F3" s="78"/>
      <c r="G3" s="81" t="s">
        <v>114</v>
      </c>
    </row>
    <row r="4" spans="1:8" ht="21" customHeight="1">
      <c r="A4" s="108" t="s">
        <v>128</v>
      </c>
      <c r="B4" s="110" t="s">
        <v>129</v>
      </c>
      <c r="C4" s="110"/>
      <c r="D4" s="110" t="s">
        <v>130</v>
      </c>
      <c r="E4" s="110"/>
      <c r="F4" s="110" t="s">
        <v>131</v>
      </c>
      <c r="G4" s="111"/>
      <c r="H4" s="79"/>
    </row>
    <row r="5" spans="1:8" ht="21" customHeight="1">
      <c r="A5" s="109"/>
      <c r="B5" s="71" t="s">
        <v>132</v>
      </c>
      <c r="C5" s="71" t="s">
        <v>133</v>
      </c>
      <c r="D5" s="71" t="s">
        <v>132</v>
      </c>
      <c r="E5" s="71" t="s">
        <v>133</v>
      </c>
      <c r="F5" s="71" t="s">
        <v>132</v>
      </c>
      <c r="G5" s="72" t="s">
        <v>133</v>
      </c>
      <c r="H5" s="79"/>
    </row>
    <row r="6" spans="1:7" ht="93" customHeight="1">
      <c r="A6" s="70">
        <v>1997</v>
      </c>
      <c r="B6" s="73" t="s">
        <v>134</v>
      </c>
      <c r="C6" s="73" t="s">
        <v>135</v>
      </c>
      <c r="D6" s="73" t="s">
        <v>136</v>
      </c>
      <c r="E6" s="73" t="s">
        <v>137</v>
      </c>
      <c r="F6" s="73" t="s">
        <v>138</v>
      </c>
      <c r="G6" s="73" t="s">
        <v>139</v>
      </c>
    </row>
    <row r="7" spans="1:7" ht="93" customHeight="1">
      <c r="A7" s="70">
        <v>1998</v>
      </c>
      <c r="B7" s="73" t="s">
        <v>140</v>
      </c>
      <c r="C7" s="73" t="s">
        <v>141</v>
      </c>
      <c r="D7" s="73" t="s">
        <v>142</v>
      </c>
      <c r="E7" s="73" t="s">
        <v>143</v>
      </c>
      <c r="F7" s="73" t="s">
        <v>144</v>
      </c>
      <c r="G7" s="73" t="s">
        <v>145</v>
      </c>
    </row>
    <row r="8" spans="1:7" ht="93" customHeight="1">
      <c r="A8" s="70">
        <v>1999</v>
      </c>
      <c r="B8" s="73" t="s">
        <v>146</v>
      </c>
      <c r="C8" s="73" t="s">
        <v>147</v>
      </c>
      <c r="D8" s="73" t="s">
        <v>148</v>
      </c>
      <c r="E8" s="73" t="s">
        <v>149</v>
      </c>
      <c r="F8" s="73" t="s">
        <v>150</v>
      </c>
      <c r="G8" s="73" t="s">
        <v>151</v>
      </c>
    </row>
    <row r="9" spans="1:7" ht="93" customHeight="1">
      <c r="A9" s="70">
        <v>2000</v>
      </c>
      <c r="B9" s="74" t="s">
        <v>152</v>
      </c>
      <c r="C9" s="74" t="s">
        <v>153</v>
      </c>
      <c r="D9" s="74" t="s">
        <v>146</v>
      </c>
      <c r="E9" s="74" t="s">
        <v>154</v>
      </c>
      <c r="F9" s="74" t="s">
        <v>155</v>
      </c>
      <c r="G9" s="74" t="s">
        <v>156</v>
      </c>
    </row>
    <row r="10" spans="1:7" ht="93" customHeight="1">
      <c r="A10" s="70">
        <v>2001</v>
      </c>
      <c r="B10" s="74" t="s">
        <v>157</v>
      </c>
      <c r="C10" s="74" t="s">
        <v>158</v>
      </c>
      <c r="D10" s="74" t="s">
        <v>159</v>
      </c>
      <c r="E10" s="74" t="s">
        <v>160</v>
      </c>
      <c r="F10" s="74" t="s">
        <v>161</v>
      </c>
      <c r="G10" s="74" t="s">
        <v>162</v>
      </c>
    </row>
    <row r="11" spans="1:7" s="80" customFormat="1" ht="93" customHeight="1" thickBot="1">
      <c r="A11" s="75">
        <v>2002</v>
      </c>
      <c r="B11" s="76" t="s">
        <v>136</v>
      </c>
      <c r="C11" s="76" t="s">
        <v>163</v>
      </c>
      <c r="D11" s="76" t="s">
        <v>136</v>
      </c>
      <c r="E11" s="76" t="s">
        <v>164</v>
      </c>
      <c r="F11" s="76" t="s">
        <v>165</v>
      </c>
      <c r="G11" s="76" t="s">
        <v>166</v>
      </c>
    </row>
    <row r="12" spans="5:7" ht="21" customHeight="1">
      <c r="E12" s="107" t="s">
        <v>167</v>
      </c>
      <c r="F12" s="107"/>
      <c r="G12" s="107"/>
    </row>
  </sheetData>
  <mergeCells count="6">
    <mergeCell ref="A2:G2"/>
    <mergeCell ref="E12:G12"/>
    <mergeCell ref="A4:A5"/>
    <mergeCell ref="B4:C4"/>
    <mergeCell ref="D4:E4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H1">
      <selection activeCell="L8" sqref="L8"/>
    </sheetView>
  </sheetViews>
  <sheetFormatPr defaultColWidth="8.88671875" defaultRowHeight="13.5"/>
  <cols>
    <col min="1" max="1" width="7.21484375" style="12" customWidth="1"/>
    <col min="2" max="8" width="9.3359375" style="12" customWidth="1"/>
    <col min="9" max="9" width="9.4453125" style="12" customWidth="1"/>
    <col min="10" max="10" width="10.4453125" style="12" bestFit="1" customWidth="1"/>
    <col min="11" max="11" width="8.77734375" style="12" customWidth="1"/>
    <col min="12" max="12" width="8.3359375" style="12" customWidth="1"/>
    <col min="13" max="13" width="10.4453125" style="12" bestFit="1" customWidth="1"/>
    <col min="14" max="16" width="8.3359375" style="12" customWidth="1"/>
    <col min="17" max="16384" width="8.88671875" style="12" customWidth="1"/>
  </cols>
  <sheetData>
    <row r="1" ht="21" customHeight="1"/>
    <row r="2" spans="1:16" s="53" customFormat="1" ht="30" customHeight="1">
      <c r="A2" s="84" t="s">
        <v>217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1" customHeight="1" thickBot="1">
      <c r="A3" s="31"/>
      <c r="B3" s="31"/>
      <c r="C3" s="31"/>
      <c r="D3" s="31"/>
      <c r="E3" s="31"/>
      <c r="F3" s="31"/>
      <c r="G3" s="83"/>
      <c r="H3" s="83"/>
      <c r="I3" s="31"/>
      <c r="J3" s="31"/>
      <c r="K3" s="31"/>
      <c r="L3" s="31"/>
      <c r="M3" s="31"/>
      <c r="N3" s="99" t="s">
        <v>212</v>
      </c>
      <c r="O3" s="99"/>
      <c r="P3" s="99"/>
    </row>
    <row r="4" spans="1:16" ht="21" customHeight="1">
      <c r="A4" s="3" t="s">
        <v>168</v>
      </c>
      <c r="B4" s="87" t="s">
        <v>169</v>
      </c>
      <c r="C4" s="87"/>
      <c r="D4" s="87"/>
      <c r="E4" s="5" t="s">
        <v>170</v>
      </c>
      <c r="F4" s="5" t="s">
        <v>171</v>
      </c>
      <c r="G4" s="97" t="s">
        <v>172</v>
      </c>
      <c r="H4" s="97"/>
      <c r="I4" s="6" t="s">
        <v>173</v>
      </c>
      <c r="J4" s="7" t="s">
        <v>174</v>
      </c>
      <c r="K4" s="7" t="s">
        <v>175</v>
      </c>
      <c r="L4" s="7" t="s">
        <v>176</v>
      </c>
      <c r="M4" s="7" t="s">
        <v>177</v>
      </c>
      <c r="N4" s="82" t="s">
        <v>178</v>
      </c>
      <c r="O4" s="82"/>
      <c r="P4" s="82"/>
    </row>
    <row r="5" spans="1:16" ht="21" customHeight="1">
      <c r="A5" s="13" t="s">
        <v>179</v>
      </c>
      <c r="B5" s="8" t="s">
        <v>180</v>
      </c>
      <c r="C5" s="8" t="s">
        <v>181</v>
      </c>
      <c r="D5" s="8" t="s">
        <v>182</v>
      </c>
      <c r="E5" s="4" t="s">
        <v>183</v>
      </c>
      <c r="F5" s="4" t="s">
        <v>183</v>
      </c>
      <c r="G5" s="8" t="s">
        <v>180</v>
      </c>
      <c r="H5" s="9" t="s">
        <v>184</v>
      </c>
      <c r="I5" s="14" t="s">
        <v>185</v>
      </c>
      <c r="J5" s="15" t="s">
        <v>51</v>
      </c>
      <c r="K5" s="16" t="s">
        <v>186</v>
      </c>
      <c r="L5" s="15" t="s">
        <v>187</v>
      </c>
      <c r="M5" s="15" t="s">
        <v>188</v>
      </c>
      <c r="N5" s="17" t="s">
        <v>189</v>
      </c>
      <c r="O5" s="17" t="s">
        <v>190</v>
      </c>
      <c r="P5" s="18" t="s">
        <v>191</v>
      </c>
    </row>
    <row r="6" spans="1:16" ht="33" customHeight="1">
      <c r="A6" s="19">
        <v>1998</v>
      </c>
      <c r="B6" s="12">
        <v>11.5</v>
      </c>
      <c r="C6" s="12">
        <v>31.6</v>
      </c>
      <c r="D6" s="12">
        <v>-17.1</v>
      </c>
      <c r="E6" s="20">
        <v>19853.1</v>
      </c>
      <c r="F6" s="12" t="s">
        <v>16</v>
      </c>
      <c r="G6" s="12">
        <v>75</v>
      </c>
      <c r="H6" s="12">
        <v>15</v>
      </c>
      <c r="I6" s="21">
        <v>1017.1</v>
      </c>
      <c r="J6" s="12">
        <v>6.9</v>
      </c>
      <c r="K6" s="22">
        <v>5.8</v>
      </c>
      <c r="L6" s="12">
        <v>1852.2</v>
      </c>
      <c r="M6" s="12">
        <v>22.3</v>
      </c>
      <c r="N6" s="12">
        <v>1.5</v>
      </c>
      <c r="O6" s="12" t="s">
        <v>16</v>
      </c>
      <c r="P6" s="12" t="s">
        <v>18</v>
      </c>
    </row>
    <row r="7" spans="1:16" ht="33" customHeight="1">
      <c r="A7" s="19">
        <v>1999</v>
      </c>
      <c r="B7" s="12">
        <v>11</v>
      </c>
      <c r="C7" s="12">
        <v>32.2</v>
      </c>
      <c r="D7" s="12">
        <v>-19.1</v>
      </c>
      <c r="E7" s="20">
        <v>1550.3</v>
      </c>
      <c r="F7" s="12" t="s">
        <v>16</v>
      </c>
      <c r="G7" s="12">
        <v>71</v>
      </c>
      <c r="H7" s="12">
        <v>15</v>
      </c>
      <c r="I7" s="21">
        <v>1016.8</v>
      </c>
      <c r="J7" s="12">
        <v>5.4</v>
      </c>
      <c r="K7" s="22">
        <v>5.3</v>
      </c>
      <c r="L7" s="12">
        <v>2005.8</v>
      </c>
      <c r="M7" s="12">
        <v>8.7</v>
      </c>
      <c r="N7" s="12">
        <v>1.5</v>
      </c>
      <c r="O7" s="12">
        <v>15.9</v>
      </c>
      <c r="P7" s="12" t="s">
        <v>19</v>
      </c>
    </row>
    <row r="8" spans="1:16" ht="33" customHeight="1">
      <c r="A8" s="19">
        <v>2000</v>
      </c>
      <c r="B8" s="12">
        <v>10.2</v>
      </c>
      <c r="C8" s="12">
        <v>32</v>
      </c>
      <c r="D8" s="12">
        <v>-19.6</v>
      </c>
      <c r="E8" s="20">
        <v>1433.5</v>
      </c>
      <c r="F8" s="12" t="s">
        <v>16</v>
      </c>
      <c r="G8" s="12">
        <v>72</v>
      </c>
      <c r="H8" s="12">
        <v>14</v>
      </c>
      <c r="I8" s="21">
        <v>1017</v>
      </c>
      <c r="J8" s="12">
        <v>4.6</v>
      </c>
      <c r="K8" s="22" t="s">
        <v>192</v>
      </c>
      <c r="L8" s="12">
        <v>1671.1</v>
      </c>
      <c r="M8" s="22" t="s">
        <v>192</v>
      </c>
      <c r="N8" s="12">
        <v>1.6</v>
      </c>
      <c r="O8" s="12">
        <v>13.4</v>
      </c>
      <c r="P8" s="12" t="s">
        <v>20</v>
      </c>
    </row>
    <row r="9" spans="1:16" ht="33" customHeight="1">
      <c r="A9" s="19">
        <v>2001</v>
      </c>
      <c r="B9" s="12">
        <v>10.3</v>
      </c>
      <c r="C9" s="12">
        <v>34</v>
      </c>
      <c r="D9" s="12">
        <v>-18.9</v>
      </c>
      <c r="E9" s="20">
        <v>1355.5</v>
      </c>
      <c r="F9" s="12" t="s">
        <v>16</v>
      </c>
      <c r="G9" s="12">
        <v>69</v>
      </c>
      <c r="H9" s="12">
        <v>14</v>
      </c>
      <c r="I9" s="21">
        <v>1017</v>
      </c>
      <c r="J9" s="12">
        <v>4.3</v>
      </c>
      <c r="K9" s="22" t="s">
        <v>16</v>
      </c>
      <c r="L9" s="12">
        <v>2175.9</v>
      </c>
      <c r="M9" s="22" t="s">
        <v>16</v>
      </c>
      <c r="N9" s="12">
        <v>1.5</v>
      </c>
      <c r="O9" s="12">
        <v>9.7</v>
      </c>
      <c r="P9" s="12" t="s">
        <v>21</v>
      </c>
    </row>
    <row r="10" spans="1:16" s="24" customFormat="1" ht="33" customHeight="1">
      <c r="A10" s="23">
        <v>2002</v>
      </c>
      <c r="B10" s="24">
        <v>10.6</v>
      </c>
      <c r="C10" s="25">
        <f>MAX(C11:C22)</f>
        <v>32.7</v>
      </c>
      <c r="D10" s="25">
        <f>MIN(D11:D22)</f>
        <v>-14.3</v>
      </c>
      <c r="E10" s="26">
        <f>SUM(E11:E22)</f>
        <v>1698.5</v>
      </c>
      <c r="F10" s="24" t="s">
        <v>192</v>
      </c>
      <c r="G10" s="27">
        <f>AVERAGE(G11:G22)</f>
        <v>66.16666666666667</v>
      </c>
      <c r="H10" s="27">
        <f>MIN(H11:H22)</f>
        <v>13</v>
      </c>
      <c r="I10" s="26">
        <v>1016.6</v>
      </c>
      <c r="J10" s="24">
        <v>40</v>
      </c>
      <c r="K10" s="24" t="s">
        <v>192</v>
      </c>
      <c r="L10" s="26">
        <f>SUM(L11:L22)</f>
        <v>2082</v>
      </c>
      <c r="M10" s="24">
        <v>13</v>
      </c>
      <c r="N10" s="28">
        <f>AVERAGE(N11:N22)</f>
        <v>1.6333333333333335</v>
      </c>
      <c r="O10" s="24">
        <f>MAX(O11:O22)</f>
        <v>108</v>
      </c>
      <c r="P10" s="24" t="s">
        <v>193</v>
      </c>
    </row>
    <row r="11" spans="1:16" ht="33" customHeight="1">
      <c r="A11" s="19" t="s">
        <v>194</v>
      </c>
      <c r="B11" s="12">
        <v>-3</v>
      </c>
      <c r="C11" s="12">
        <v>16.1</v>
      </c>
      <c r="D11" s="12">
        <v>-12.8</v>
      </c>
      <c r="E11" s="29">
        <v>108.1</v>
      </c>
      <c r="F11" s="12" t="s">
        <v>192</v>
      </c>
      <c r="G11" s="12">
        <v>69</v>
      </c>
      <c r="H11" s="12">
        <v>20</v>
      </c>
      <c r="I11" s="21">
        <v>1022</v>
      </c>
      <c r="J11" s="12">
        <v>-5.6</v>
      </c>
      <c r="K11" s="22" t="s">
        <v>192</v>
      </c>
      <c r="L11" s="12">
        <v>135</v>
      </c>
      <c r="M11" s="22">
        <v>13</v>
      </c>
      <c r="N11" s="12">
        <v>2.3</v>
      </c>
      <c r="O11" s="12">
        <v>97</v>
      </c>
      <c r="P11" s="12" t="s">
        <v>193</v>
      </c>
    </row>
    <row r="12" spans="1:16" ht="33" customHeight="1">
      <c r="A12" s="19" t="s">
        <v>195</v>
      </c>
      <c r="B12" s="12">
        <v>-2</v>
      </c>
      <c r="C12" s="12">
        <v>12.6</v>
      </c>
      <c r="D12" s="12">
        <v>-12.6</v>
      </c>
      <c r="E12" s="29">
        <v>13.8</v>
      </c>
      <c r="F12" s="12" t="s">
        <v>192</v>
      </c>
      <c r="G12" s="12">
        <v>66</v>
      </c>
      <c r="H12" s="12">
        <v>20</v>
      </c>
      <c r="I12" s="21">
        <v>1025</v>
      </c>
      <c r="J12" s="12">
        <v>-6.7</v>
      </c>
      <c r="K12" s="22" t="s">
        <v>192</v>
      </c>
      <c r="L12" s="12">
        <v>173.3</v>
      </c>
      <c r="M12" s="22">
        <v>3.5</v>
      </c>
      <c r="N12" s="12">
        <v>1.5</v>
      </c>
      <c r="O12" s="12">
        <v>78</v>
      </c>
      <c r="P12" s="12" t="s">
        <v>196</v>
      </c>
    </row>
    <row r="13" spans="1:16" ht="33" customHeight="1">
      <c r="A13" s="19" t="s">
        <v>197</v>
      </c>
      <c r="B13" s="12">
        <v>5.6</v>
      </c>
      <c r="C13" s="12">
        <v>20.7</v>
      </c>
      <c r="D13" s="12">
        <v>-8.6</v>
      </c>
      <c r="E13" s="29">
        <v>73.2</v>
      </c>
      <c r="F13" s="12" t="s">
        <v>192</v>
      </c>
      <c r="G13" s="12">
        <v>59</v>
      </c>
      <c r="H13" s="12">
        <v>17</v>
      </c>
      <c r="I13" s="21">
        <v>1018.4</v>
      </c>
      <c r="J13" s="12">
        <v>-2.5</v>
      </c>
      <c r="K13" s="22" t="s">
        <v>192</v>
      </c>
      <c r="L13" s="12">
        <v>216.7</v>
      </c>
      <c r="M13" s="22">
        <v>2.9</v>
      </c>
      <c r="N13" s="12">
        <v>2</v>
      </c>
      <c r="O13" s="12">
        <v>108</v>
      </c>
      <c r="P13" s="12" t="s">
        <v>193</v>
      </c>
    </row>
    <row r="14" spans="1:16" ht="33" customHeight="1">
      <c r="A14" s="19" t="s">
        <v>198</v>
      </c>
      <c r="B14" s="12">
        <v>11.9</v>
      </c>
      <c r="C14" s="12">
        <v>27.3</v>
      </c>
      <c r="D14" s="12">
        <v>-8</v>
      </c>
      <c r="E14" s="29">
        <v>150</v>
      </c>
      <c r="F14" s="12" t="s">
        <v>192</v>
      </c>
      <c r="G14" s="12">
        <v>55</v>
      </c>
      <c r="H14" s="12">
        <v>13</v>
      </c>
      <c r="I14" s="21">
        <v>1015.8</v>
      </c>
      <c r="J14" s="12">
        <v>2.6</v>
      </c>
      <c r="K14" s="22" t="s">
        <v>192</v>
      </c>
      <c r="L14" s="12">
        <v>222.2</v>
      </c>
      <c r="M14" s="22" t="s">
        <v>192</v>
      </c>
      <c r="N14" s="12">
        <v>2.1</v>
      </c>
      <c r="O14" s="12">
        <v>83</v>
      </c>
      <c r="P14" s="12" t="s">
        <v>199</v>
      </c>
    </row>
    <row r="15" spans="1:16" ht="33" customHeight="1">
      <c r="A15" s="19" t="s">
        <v>200</v>
      </c>
      <c r="B15" s="12">
        <v>15.4</v>
      </c>
      <c r="C15" s="12">
        <v>26.1</v>
      </c>
      <c r="D15" s="12">
        <v>5.4</v>
      </c>
      <c r="E15" s="29">
        <v>116.5</v>
      </c>
      <c r="F15" s="12" t="s">
        <v>192</v>
      </c>
      <c r="G15" s="12">
        <v>60</v>
      </c>
      <c r="H15" s="12">
        <v>20</v>
      </c>
      <c r="I15" s="21">
        <v>1012.4</v>
      </c>
      <c r="J15" s="12">
        <v>7.3</v>
      </c>
      <c r="K15" s="22" t="s">
        <v>192</v>
      </c>
      <c r="L15" s="12">
        <v>197.9</v>
      </c>
      <c r="M15" s="22" t="s">
        <v>192</v>
      </c>
      <c r="N15" s="12">
        <v>1.6</v>
      </c>
      <c r="O15" s="12">
        <v>72</v>
      </c>
      <c r="P15" s="12" t="s">
        <v>196</v>
      </c>
    </row>
    <row r="16" spans="1:16" ht="33" customHeight="1">
      <c r="A16" s="19" t="s">
        <v>201</v>
      </c>
      <c r="B16" s="12">
        <v>19.5</v>
      </c>
      <c r="C16" s="12">
        <v>31.1</v>
      </c>
      <c r="D16" s="12">
        <v>8.6</v>
      </c>
      <c r="E16" s="29">
        <v>81</v>
      </c>
      <c r="F16" s="12" t="s">
        <v>192</v>
      </c>
      <c r="G16" s="12">
        <v>60</v>
      </c>
      <c r="H16" s="12">
        <v>20</v>
      </c>
      <c r="I16" s="21">
        <v>1008.4</v>
      </c>
      <c r="J16" s="12">
        <v>11.3</v>
      </c>
      <c r="K16" s="22" t="s">
        <v>192</v>
      </c>
      <c r="L16" s="12">
        <v>231.9</v>
      </c>
      <c r="M16" s="22" t="s">
        <v>192</v>
      </c>
      <c r="N16" s="12">
        <v>1.4</v>
      </c>
      <c r="O16" s="12">
        <v>57</v>
      </c>
      <c r="P16" s="12" t="s">
        <v>202</v>
      </c>
    </row>
    <row r="17" spans="1:16" ht="33" customHeight="1">
      <c r="A17" s="19" t="s">
        <v>203</v>
      </c>
      <c r="B17" s="12">
        <v>23.1</v>
      </c>
      <c r="C17" s="12">
        <v>32.7</v>
      </c>
      <c r="D17" s="12">
        <v>15.3</v>
      </c>
      <c r="E17" s="29">
        <v>150.5</v>
      </c>
      <c r="F17" s="12" t="s">
        <v>192</v>
      </c>
      <c r="G17" s="12">
        <v>66</v>
      </c>
      <c r="H17" s="12">
        <v>39</v>
      </c>
      <c r="I17" s="21">
        <v>1005.3</v>
      </c>
      <c r="J17" s="12">
        <v>16.3</v>
      </c>
      <c r="K17" s="22" t="s">
        <v>192</v>
      </c>
      <c r="L17" s="12">
        <v>174.2</v>
      </c>
      <c r="M17" s="22" t="s">
        <v>192</v>
      </c>
      <c r="N17" s="12">
        <v>1.5</v>
      </c>
      <c r="O17" s="12">
        <v>55</v>
      </c>
      <c r="P17" s="12" t="s">
        <v>202</v>
      </c>
    </row>
    <row r="18" spans="1:16" ht="33" customHeight="1">
      <c r="A18" s="19" t="s">
        <v>204</v>
      </c>
      <c r="B18" s="12">
        <v>22.3</v>
      </c>
      <c r="C18" s="12">
        <v>32</v>
      </c>
      <c r="D18" s="12">
        <v>16.1</v>
      </c>
      <c r="E18" s="29">
        <v>789.5</v>
      </c>
      <c r="F18" s="12" t="s">
        <v>192</v>
      </c>
      <c r="G18" s="12">
        <v>72</v>
      </c>
      <c r="H18" s="12">
        <v>41</v>
      </c>
      <c r="I18" s="21">
        <v>1008.4</v>
      </c>
      <c r="J18" s="12">
        <v>16.9</v>
      </c>
      <c r="K18" s="22" t="s">
        <v>192</v>
      </c>
      <c r="L18" s="12">
        <v>108.4</v>
      </c>
      <c r="M18" s="22" t="s">
        <v>192</v>
      </c>
      <c r="N18" s="12">
        <v>1.1</v>
      </c>
      <c r="O18" s="12">
        <v>91</v>
      </c>
      <c r="P18" s="12" t="s">
        <v>205</v>
      </c>
    </row>
    <row r="19" spans="1:16" ht="33" customHeight="1">
      <c r="A19" s="19" t="s">
        <v>206</v>
      </c>
      <c r="B19" s="12">
        <v>17.6</v>
      </c>
      <c r="C19" s="12">
        <v>31.2</v>
      </c>
      <c r="D19" s="12">
        <v>7</v>
      </c>
      <c r="E19" s="29">
        <v>68.5</v>
      </c>
      <c r="F19" s="12" t="s">
        <v>192</v>
      </c>
      <c r="G19" s="12">
        <v>74</v>
      </c>
      <c r="H19" s="12">
        <v>26</v>
      </c>
      <c r="I19" s="21">
        <v>1015.1</v>
      </c>
      <c r="J19" s="12">
        <v>12.6</v>
      </c>
      <c r="K19" s="22" t="s">
        <v>192</v>
      </c>
      <c r="L19" s="12">
        <v>177.6</v>
      </c>
      <c r="M19" s="22" t="s">
        <v>192</v>
      </c>
      <c r="N19" s="12">
        <v>1.1</v>
      </c>
      <c r="O19" s="12">
        <v>52</v>
      </c>
      <c r="P19" s="12" t="s">
        <v>205</v>
      </c>
    </row>
    <row r="20" spans="1:16" ht="33" customHeight="1">
      <c r="A20" s="19" t="s">
        <v>207</v>
      </c>
      <c r="B20" s="12">
        <v>10.1</v>
      </c>
      <c r="C20" s="12">
        <v>26.7</v>
      </c>
      <c r="D20" s="12">
        <v>-4</v>
      </c>
      <c r="E20" s="29">
        <v>35</v>
      </c>
      <c r="F20" s="12" t="s">
        <v>192</v>
      </c>
      <c r="G20" s="12">
        <v>73</v>
      </c>
      <c r="H20" s="12">
        <v>21</v>
      </c>
      <c r="I20" s="21">
        <v>1019</v>
      </c>
      <c r="J20" s="12">
        <v>4.9</v>
      </c>
      <c r="K20" s="22" t="s">
        <v>192</v>
      </c>
      <c r="L20" s="12">
        <v>164.6</v>
      </c>
      <c r="M20" s="22" t="s">
        <v>192</v>
      </c>
      <c r="N20" s="12">
        <v>1.5</v>
      </c>
      <c r="O20" s="12">
        <v>100</v>
      </c>
      <c r="P20" s="12" t="s">
        <v>208</v>
      </c>
    </row>
    <row r="21" spans="1:16" ht="33" customHeight="1">
      <c r="A21" s="19" t="s">
        <v>209</v>
      </c>
      <c r="B21" s="12">
        <v>19</v>
      </c>
      <c r="C21" s="12">
        <v>16.5</v>
      </c>
      <c r="D21" s="12">
        <v>-8.8</v>
      </c>
      <c r="E21" s="29">
        <v>49.4</v>
      </c>
      <c r="F21" s="12" t="s">
        <v>192</v>
      </c>
      <c r="G21" s="12">
        <v>70</v>
      </c>
      <c r="H21" s="12">
        <v>21</v>
      </c>
      <c r="I21" s="21">
        <v>1023.1</v>
      </c>
      <c r="J21" s="12">
        <v>-3.4</v>
      </c>
      <c r="K21" s="22" t="s">
        <v>192</v>
      </c>
      <c r="L21" s="12">
        <v>156.7</v>
      </c>
      <c r="M21" s="22">
        <v>5</v>
      </c>
      <c r="N21" s="12">
        <v>2</v>
      </c>
      <c r="O21" s="12">
        <v>89</v>
      </c>
      <c r="P21" s="12" t="s">
        <v>208</v>
      </c>
    </row>
    <row r="22" spans="1:16" ht="33" customHeight="1" thickBot="1">
      <c r="A22" s="30" t="s">
        <v>210</v>
      </c>
      <c r="B22" s="31">
        <v>-1</v>
      </c>
      <c r="C22" s="31">
        <v>13.3</v>
      </c>
      <c r="D22" s="31">
        <v>-14.3</v>
      </c>
      <c r="E22" s="32">
        <v>63</v>
      </c>
      <c r="F22" s="12" t="s">
        <v>192</v>
      </c>
      <c r="G22" s="31">
        <v>70</v>
      </c>
      <c r="H22" s="31">
        <v>21</v>
      </c>
      <c r="I22" s="33">
        <v>1026.3</v>
      </c>
      <c r="J22" s="31">
        <v>-5.5</v>
      </c>
      <c r="K22" s="34" t="s">
        <v>192</v>
      </c>
      <c r="L22" s="31">
        <v>123.5</v>
      </c>
      <c r="M22" s="34">
        <v>12.9</v>
      </c>
      <c r="N22" s="31">
        <v>1.5</v>
      </c>
      <c r="O22" s="31">
        <v>82</v>
      </c>
      <c r="P22" s="31" t="s">
        <v>196</v>
      </c>
    </row>
    <row r="23" spans="6:16" ht="21" customHeight="1">
      <c r="F23" s="100"/>
      <c r="G23" s="100"/>
      <c r="H23" s="100"/>
      <c r="I23" s="100"/>
      <c r="J23" s="100"/>
      <c r="N23" s="91" t="s">
        <v>211</v>
      </c>
      <c r="O23" s="91"/>
      <c r="P23" s="91"/>
    </row>
    <row r="24" ht="6" customHeight="1"/>
  </sheetData>
  <mergeCells count="10">
    <mergeCell ref="A2:H2"/>
    <mergeCell ref="I2:P2"/>
    <mergeCell ref="N23:P23"/>
    <mergeCell ref="F23:H23"/>
    <mergeCell ref="N4:P4"/>
    <mergeCell ref="I23:J23"/>
    <mergeCell ref="B4:D4"/>
    <mergeCell ref="G4:H4"/>
    <mergeCell ref="G3:H3"/>
    <mergeCell ref="N3:P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2003-12-12T06:21:27Z</cp:lastPrinted>
  <dcterms:created xsi:type="dcterms:W3CDTF">2002-06-10T01:32:12Z</dcterms:created>
  <dcterms:modified xsi:type="dcterms:W3CDTF">2003-12-12T06:23:20Z</dcterms:modified>
  <cp:category/>
  <cp:version/>
  <cp:contentType/>
  <cp:contentStatus/>
</cp:coreProperties>
</file>