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4" activeTab="7"/>
  </bookViews>
  <sheets>
    <sheet name="17.농업협동조합현황" sheetId="1" r:id="rId1"/>
    <sheet name="18.수리시설현황" sheetId="2" r:id="rId2"/>
    <sheet name="19.수리상태별답면적" sheetId="3" r:id="rId3"/>
    <sheet name="20.행정관서양수기보유현황" sheetId="4" r:id="rId4"/>
    <sheet name="21.인삼재배현황" sheetId="5" r:id="rId5"/>
    <sheet name="22.상전면적및잠견생산현황" sheetId="6" r:id="rId6"/>
    <sheet name="23.엽연초경작현황" sheetId="7" r:id="rId7"/>
    <sheet name="24.가축전염발생현황" sheetId="8" r:id="rId8"/>
  </sheets>
  <definedNames/>
  <calcPr fullCalcOnLoad="1"/>
</workbook>
</file>

<file path=xl/sharedStrings.xml><?xml version="1.0" encoding="utf-8"?>
<sst xmlns="http://schemas.openxmlformats.org/spreadsheetml/2006/main" count="392" uniqueCount="160">
  <si>
    <t>읍면별</t>
  </si>
  <si>
    <t xml:space="preserve">계 </t>
  </si>
  <si>
    <t>남</t>
  </si>
  <si>
    <t>여</t>
  </si>
  <si>
    <t>계</t>
  </si>
  <si>
    <t>금융자금</t>
  </si>
  <si>
    <t>저축성예금</t>
  </si>
  <si>
    <t>요구불예금</t>
  </si>
  <si>
    <t>자료 : 농협중앙회, 농협(장수, 장계)</t>
  </si>
  <si>
    <t>20. 행정관서 양수기 보유 현황</t>
  </si>
  <si>
    <t>( )홍삼포</t>
  </si>
  <si>
    <t xml:space="preserve"> </t>
  </si>
  <si>
    <t>연 중 여 신 실 적</t>
  </si>
  <si>
    <t>연 말 현 재 수 신 잔 고</t>
  </si>
  <si>
    <t>자료 : 전북 인삼협동조합(03. . 현재)</t>
  </si>
  <si>
    <t>-</t>
  </si>
  <si>
    <t>자료 : 농업소득과</t>
  </si>
  <si>
    <t>(단위 : 개소, 명, 백만원)</t>
  </si>
  <si>
    <t>직  원  수</t>
  </si>
  <si>
    <t>구  매</t>
  </si>
  <si>
    <t>판  매</t>
  </si>
  <si>
    <t>이용기타</t>
  </si>
  <si>
    <t>가  공</t>
  </si>
  <si>
    <t>공  제</t>
  </si>
  <si>
    <t>정책자금</t>
  </si>
  <si>
    <t>연도및</t>
  </si>
  <si>
    <t>장수읍</t>
  </si>
  <si>
    <t>조합수</t>
  </si>
  <si>
    <t>(개소)</t>
  </si>
  <si>
    <t>조합</t>
  </si>
  <si>
    <t>원수</t>
  </si>
  <si>
    <t>주요경제 사업실적</t>
  </si>
  <si>
    <t>산서면</t>
  </si>
  <si>
    <t>번암면</t>
  </si>
  <si>
    <t>장계면</t>
  </si>
  <si>
    <t>천천면</t>
  </si>
  <si>
    <t>계남면</t>
  </si>
  <si>
    <t>계북면</t>
  </si>
  <si>
    <t>(단위 : 조, m)</t>
  </si>
  <si>
    <t>(17)</t>
  </si>
  <si>
    <t>(601.7)</t>
  </si>
  <si>
    <t>(15)</t>
  </si>
  <si>
    <t>(502.5)</t>
  </si>
  <si>
    <t>(2)</t>
  </si>
  <si>
    <t>(99.2)</t>
  </si>
  <si>
    <t>(4,464))</t>
  </si>
  <si>
    <t>(6)</t>
  </si>
  <si>
    <t>(325.3)</t>
  </si>
  <si>
    <t>(5)</t>
  </si>
  <si>
    <t>(261.3)</t>
  </si>
  <si>
    <t>(1)</t>
  </si>
  <si>
    <t>(64.0)</t>
  </si>
  <si>
    <t>(11)</t>
  </si>
  <si>
    <t>(747.8)</t>
  </si>
  <si>
    <t>(3)</t>
  </si>
  <si>
    <t>(151.5)</t>
  </si>
  <si>
    <t>(271.0)</t>
  </si>
  <si>
    <t>(636.3)</t>
  </si>
  <si>
    <t>(219.1)</t>
  </si>
  <si>
    <t>(113)</t>
  </si>
  <si>
    <t>(91.9)</t>
  </si>
  <si>
    <t>22. 상전면적 및 잠견생산 현황</t>
  </si>
  <si>
    <t>24. 가축전염병 발생현황</t>
  </si>
  <si>
    <t>(단위 : 개소, ha)</t>
  </si>
  <si>
    <t>연도및</t>
  </si>
  <si>
    <t>합     계</t>
  </si>
  <si>
    <t>저 수 지</t>
  </si>
  <si>
    <t>보</t>
  </si>
  <si>
    <t>관     정</t>
  </si>
  <si>
    <t>암     거</t>
  </si>
  <si>
    <t>양 수 장</t>
  </si>
  <si>
    <t>이동식 양수시설</t>
  </si>
  <si>
    <t>기     타</t>
  </si>
  <si>
    <t>읍면별</t>
  </si>
  <si>
    <t>개  소</t>
  </si>
  <si>
    <t>몽리면적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</si>
  <si>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</si>
  <si>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</si>
  <si>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</si>
  <si>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</si>
  <si>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</si>
  <si>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</si>
  <si>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</si>
  <si>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</si>
  <si>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농업소득과</t>
  </si>
  <si>
    <t>(단위 : 마리)</t>
  </si>
  <si>
    <t>연별및</t>
  </si>
  <si>
    <t>기 종 저</t>
  </si>
  <si>
    <t>돈콜레라</t>
  </si>
  <si>
    <t>탄  저</t>
  </si>
  <si>
    <t>독 단 독</t>
  </si>
  <si>
    <t>광 견 병</t>
  </si>
  <si>
    <t>뉴캐슬병</t>
  </si>
  <si>
    <t>추 백 리</t>
  </si>
  <si>
    <t>기  타</t>
  </si>
  <si>
    <t>읍면별</t>
  </si>
  <si>
    <t>-</t>
  </si>
  <si>
    <t>`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</si>
  <si>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</si>
  <si>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</si>
  <si>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</si>
  <si>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</si>
  <si>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</si>
  <si>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</si>
  <si>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</si>
  <si>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산림축산과</t>
  </si>
  <si>
    <t>(단위 : ha, kg, 천원)</t>
  </si>
  <si>
    <t>연도및</t>
  </si>
  <si>
    <t>버  어  리  종 (음  건)</t>
  </si>
  <si>
    <t>경 작 가 구</t>
  </si>
  <si>
    <t>경 작 면 적</t>
  </si>
  <si>
    <t>10a당 수량</t>
  </si>
  <si>
    <t>생 산 량</t>
  </si>
  <si>
    <t>수 납 대 금</t>
  </si>
  <si>
    <t>자료 :장수엽연초생산협동조합</t>
  </si>
  <si>
    <t>(단위 : ha, 호, kg)</t>
  </si>
  <si>
    <t>상전면적</t>
  </si>
  <si>
    <t>양 잠 농 가 수</t>
  </si>
  <si>
    <t>소     잠</t>
  </si>
  <si>
    <t>건 조 누 에</t>
  </si>
  <si>
    <t>동 충 하 초</t>
  </si>
  <si>
    <t>공  판  장</t>
  </si>
  <si>
    <t>계</t>
  </si>
  <si>
    <t>춘</t>
  </si>
  <si>
    <t>추</t>
  </si>
  <si>
    <t>자료 : 농업기술센터</t>
  </si>
  <si>
    <t>(단위 : 명, a, kg)</t>
  </si>
  <si>
    <t>경   작   별</t>
  </si>
  <si>
    <t>수확면적</t>
  </si>
  <si>
    <t>수확량</t>
  </si>
  <si>
    <t>총     수</t>
  </si>
  <si>
    <t>묘     삼</t>
  </si>
  <si>
    <t>2  년  근</t>
  </si>
  <si>
    <t>3  년  근</t>
  </si>
  <si>
    <t>4  년  근</t>
  </si>
  <si>
    <t>5  년  근</t>
  </si>
  <si>
    <t>6  년  근</t>
  </si>
  <si>
    <t>경작인원</t>
  </si>
  <si>
    <t>면   적</t>
  </si>
  <si>
    <t>펌  프</t>
  </si>
  <si>
    <t>엔  진</t>
  </si>
  <si>
    <t>부   대   품</t>
  </si>
  <si>
    <t>(대)</t>
  </si>
  <si>
    <t>(개)</t>
  </si>
  <si>
    <t>송수호스</t>
  </si>
  <si>
    <t>후드발브</t>
  </si>
  <si>
    <t>벨  트</t>
  </si>
  <si>
    <t>밴  드</t>
  </si>
  <si>
    <t>공  구</t>
  </si>
  <si>
    <t>본  청</t>
  </si>
  <si>
    <t>(단위 : ha)</t>
  </si>
  <si>
    <t>총답면적</t>
  </si>
  <si>
    <t>수 리 안 전 답</t>
  </si>
  <si>
    <t>농 조 답</t>
  </si>
  <si>
    <t>일 반 답</t>
  </si>
  <si>
    <t>21. 인 삼 재 배 현 황</t>
  </si>
  <si>
    <t>23. 엽 연 초 경 작 현 황</t>
  </si>
  <si>
    <t>17. 농 업 협 동 조 합 현 황</t>
  </si>
  <si>
    <t>18. 수 리 시 설 현 황</t>
  </si>
  <si>
    <t>19. 수 리 상 태 별  답 면 적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</si>
</sst>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0.0_ "/>
    <numFmt numFmtId="180" formatCode="0.00_ "/>
    <numFmt numFmtId="181" formatCode="\-"/>
    <numFmt numFmtId="182" formatCode="0_ "/>
    <numFmt numFmtId="183" formatCode="#,##0_);[Red]\(#,##0\)"/>
    <numFmt numFmtId="184" formatCode="#,##0_);\(#,##0\)"/>
    <numFmt numFmtId="185" formatCode="0_);[Red]\(0\)"/>
    <numFmt numFmtId="186" formatCode="#,##0,"/>
  </numFmts>
  <fonts count="8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84" fontId="4" fillId="0" borderId="0" xfId="0" applyNumberFormat="1" applyFont="1" applyAlignment="1">
      <alignment horizontal="center" vertical="top"/>
    </xf>
    <xf numFmtId="183" fontId="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E6" sqref="E6"/>
    </sheetView>
  </sheetViews>
  <sheetFormatPr defaultColWidth="8.88671875" defaultRowHeight="13.5"/>
  <cols>
    <col min="1" max="9" width="8.3359375" style="2" customWidth="1"/>
    <col min="10" max="18" width="8.4453125" style="2" customWidth="1"/>
    <col min="19" max="16384" width="8.88671875" style="2" customWidth="1"/>
  </cols>
  <sheetData>
    <row r="1" ht="21" customHeight="1"/>
    <row r="2" spans="1:9" s="52" customFormat="1" ht="30" customHeight="1">
      <c r="A2" s="57" t="s">
        <v>157</v>
      </c>
      <c r="B2" s="57"/>
      <c r="C2" s="57"/>
      <c r="D2" s="57"/>
      <c r="E2" s="57"/>
      <c r="F2" s="57"/>
      <c r="G2" s="57"/>
      <c r="H2" s="57"/>
      <c r="I2" s="57"/>
    </row>
    <row r="3" spans="1:18" ht="21" customHeight="1" thickBot="1">
      <c r="A3" s="61"/>
      <c r="B3" s="61"/>
      <c r="C3" s="6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8" t="s">
        <v>17</v>
      </c>
      <c r="Q3" s="58"/>
      <c r="R3" s="58"/>
    </row>
    <row r="4" spans="1:18" ht="21" customHeight="1">
      <c r="A4" s="6" t="s">
        <v>25</v>
      </c>
      <c r="B4" s="26" t="s">
        <v>27</v>
      </c>
      <c r="C4" s="26" t="s">
        <v>29</v>
      </c>
      <c r="D4" s="62" t="s">
        <v>18</v>
      </c>
      <c r="E4" s="63"/>
      <c r="F4" s="64"/>
      <c r="G4" s="65" t="s">
        <v>31</v>
      </c>
      <c r="H4" s="66"/>
      <c r="I4" s="66"/>
      <c r="J4" s="66" t="s">
        <v>31</v>
      </c>
      <c r="K4" s="66"/>
      <c r="L4" s="66"/>
      <c r="M4" s="62" t="s">
        <v>12</v>
      </c>
      <c r="N4" s="63"/>
      <c r="O4" s="64"/>
      <c r="P4" s="62" t="s">
        <v>13</v>
      </c>
      <c r="Q4" s="63"/>
      <c r="R4" s="63"/>
    </row>
    <row r="5" spans="1:18" ht="21" customHeight="1">
      <c r="A5" s="8" t="s">
        <v>0</v>
      </c>
      <c r="B5" s="27" t="s">
        <v>28</v>
      </c>
      <c r="C5" s="27" t="s">
        <v>30</v>
      </c>
      <c r="D5" s="4" t="s">
        <v>1</v>
      </c>
      <c r="E5" s="4" t="s">
        <v>2</v>
      </c>
      <c r="F5" s="4" t="s">
        <v>3</v>
      </c>
      <c r="G5" s="4" t="s">
        <v>1</v>
      </c>
      <c r="H5" s="4" t="s">
        <v>19</v>
      </c>
      <c r="I5" s="9" t="s">
        <v>20</v>
      </c>
      <c r="J5" s="38" t="s">
        <v>21</v>
      </c>
      <c r="K5" s="4" t="s">
        <v>22</v>
      </c>
      <c r="L5" s="10" t="s">
        <v>23</v>
      </c>
      <c r="M5" s="4" t="s">
        <v>4</v>
      </c>
      <c r="N5" s="4" t="s">
        <v>5</v>
      </c>
      <c r="O5" s="4" t="s">
        <v>24</v>
      </c>
      <c r="P5" s="4" t="s">
        <v>4</v>
      </c>
      <c r="Q5" s="49" t="s">
        <v>6</v>
      </c>
      <c r="R5" s="50" t="s">
        <v>7</v>
      </c>
    </row>
    <row r="6" spans="1:18" ht="79.5" customHeight="1">
      <c r="A6" s="11">
        <v>1998</v>
      </c>
      <c r="B6" s="2">
        <v>2</v>
      </c>
      <c r="C6" s="5">
        <v>7428</v>
      </c>
      <c r="D6" s="2">
        <f>SUM(E6:F6)</f>
        <v>150</v>
      </c>
      <c r="E6" s="2">
        <v>108</v>
      </c>
      <c r="F6" s="2">
        <v>42</v>
      </c>
      <c r="G6" s="48">
        <v>49102</v>
      </c>
      <c r="H6" s="5">
        <v>13513</v>
      </c>
      <c r="I6" s="5">
        <v>24902</v>
      </c>
      <c r="J6" s="5">
        <v>57</v>
      </c>
      <c r="K6" s="5">
        <v>5596</v>
      </c>
      <c r="L6" s="5">
        <v>5034</v>
      </c>
      <c r="M6" s="5">
        <f>SUM(N6:O6)</f>
        <v>127605</v>
      </c>
      <c r="N6" s="5">
        <v>76077</v>
      </c>
      <c r="O6" s="5">
        <v>51528</v>
      </c>
      <c r="P6" s="5">
        <f>SUM(Q6:R6)</f>
        <v>109828</v>
      </c>
      <c r="Q6" s="5">
        <v>104497</v>
      </c>
      <c r="R6" s="5">
        <v>5331</v>
      </c>
    </row>
    <row r="7" spans="1:18" ht="79.5" customHeight="1">
      <c r="A7" s="11">
        <v>1999</v>
      </c>
      <c r="B7" s="2">
        <v>2</v>
      </c>
      <c r="C7" s="5">
        <v>7300</v>
      </c>
      <c r="D7" s="2">
        <f>SUM(E7:F7)</f>
        <v>145</v>
      </c>
      <c r="E7" s="2">
        <v>87</v>
      </c>
      <c r="F7" s="2">
        <v>58</v>
      </c>
      <c r="G7" s="48">
        <f>SUM(H7:L7)</f>
        <v>49295</v>
      </c>
      <c r="H7" s="5">
        <v>11819</v>
      </c>
      <c r="I7" s="5">
        <v>21048</v>
      </c>
      <c r="J7" s="5">
        <v>35</v>
      </c>
      <c r="K7" s="5">
        <v>10499</v>
      </c>
      <c r="L7" s="5">
        <v>5894</v>
      </c>
      <c r="M7" s="5">
        <f>SUM(N7:O7)</f>
        <v>140940</v>
      </c>
      <c r="N7" s="5">
        <v>76076</v>
      </c>
      <c r="O7" s="5">
        <v>64864</v>
      </c>
      <c r="P7" s="5">
        <f>SUM(Q7:R7)</f>
        <v>119893</v>
      </c>
      <c r="Q7" s="5">
        <v>18790</v>
      </c>
      <c r="R7" s="5">
        <v>101103</v>
      </c>
    </row>
    <row r="8" spans="1:18" ht="79.5" customHeight="1">
      <c r="A8" s="11">
        <v>2000</v>
      </c>
      <c r="B8" s="2">
        <v>2</v>
      </c>
      <c r="C8" s="5">
        <v>7512</v>
      </c>
      <c r="D8" s="2">
        <f>SUM(E8:F8)</f>
        <v>126</v>
      </c>
      <c r="E8" s="2">
        <v>84</v>
      </c>
      <c r="F8" s="2">
        <v>42</v>
      </c>
      <c r="G8" s="48">
        <f>SUM(H8:L8)</f>
        <v>58737</v>
      </c>
      <c r="H8" s="5">
        <v>15836</v>
      </c>
      <c r="I8" s="5">
        <v>22394</v>
      </c>
      <c r="J8" s="5">
        <v>34</v>
      </c>
      <c r="K8" s="5">
        <v>9834</v>
      </c>
      <c r="L8" s="5">
        <v>10639</v>
      </c>
      <c r="M8" s="5">
        <f>SUM(N8:O8)</f>
        <v>256501</v>
      </c>
      <c r="N8" s="5">
        <v>140968</v>
      </c>
      <c r="O8" s="5">
        <v>115533</v>
      </c>
      <c r="P8" s="5">
        <f>SUM(Q8:R8)</f>
        <v>129707</v>
      </c>
      <c r="Q8" s="5">
        <v>115896</v>
      </c>
      <c r="R8" s="5">
        <v>13811</v>
      </c>
    </row>
    <row r="9" spans="1:18" ht="79.5" customHeight="1">
      <c r="A9" s="11">
        <v>2001</v>
      </c>
      <c r="B9" s="2">
        <v>2</v>
      </c>
      <c r="C9" s="5">
        <v>7573</v>
      </c>
      <c r="D9" s="2">
        <v>159</v>
      </c>
      <c r="E9" s="2">
        <v>104</v>
      </c>
      <c r="F9" s="2">
        <v>55</v>
      </c>
      <c r="G9" s="48">
        <v>60217</v>
      </c>
      <c r="H9" s="5">
        <v>12525</v>
      </c>
      <c r="I9" s="5">
        <v>30522</v>
      </c>
      <c r="J9" s="5">
        <v>29</v>
      </c>
      <c r="K9" s="5">
        <v>7530</v>
      </c>
      <c r="L9" s="5">
        <v>9611</v>
      </c>
      <c r="M9" s="5">
        <v>166559</v>
      </c>
      <c r="N9" s="5">
        <v>102969</v>
      </c>
      <c r="O9" s="5">
        <v>63590</v>
      </c>
      <c r="P9" s="5">
        <v>145186</v>
      </c>
      <c r="Q9" s="5">
        <v>123002</v>
      </c>
      <c r="R9" s="5">
        <v>22184</v>
      </c>
    </row>
    <row r="10" spans="1:18" s="16" customFormat="1" ht="79.5" customHeight="1">
      <c r="A10" s="12">
        <v>2002</v>
      </c>
      <c r="B10" s="13">
        <f>SUM(B11:B12)</f>
        <v>2</v>
      </c>
      <c r="C10" s="13">
        <f aca="true" t="shared" si="0" ref="C10:R10">SUM(C11:C12)</f>
        <v>7665</v>
      </c>
      <c r="D10" s="13">
        <f t="shared" si="0"/>
        <v>145</v>
      </c>
      <c r="E10" s="13">
        <f t="shared" si="0"/>
        <v>97</v>
      </c>
      <c r="F10" s="13">
        <f t="shared" si="0"/>
        <v>48</v>
      </c>
      <c r="G10" s="13">
        <f t="shared" si="0"/>
        <v>71896</v>
      </c>
      <c r="H10" s="13">
        <f t="shared" si="0"/>
        <v>12580</v>
      </c>
      <c r="I10" s="13">
        <f t="shared" si="0"/>
        <v>34306</v>
      </c>
      <c r="J10" s="13">
        <f t="shared" si="0"/>
        <v>6529</v>
      </c>
      <c r="K10" s="13">
        <f t="shared" si="0"/>
        <v>6678</v>
      </c>
      <c r="L10" s="13">
        <f t="shared" si="0"/>
        <v>11803</v>
      </c>
      <c r="M10" s="51">
        <f t="shared" si="0"/>
        <v>174488</v>
      </c>
      <c r="N10" s="51">
        <f t="shared" si="0"/>
        <v>113207</v>
      </c>
      <c r="O10" s="13">
        <f t="shared" si="0"/>
        <v>61281</v>
      </c>
      <c r="P10" s="51">
        <f t="shared" si="0"/>
        <v>152774</v>
      </c>
      <c r="Q10" s="51">
        <f t="shared" si="0"/>
        <v>129138</v>
      </c>
      <c r="R10" s="13">
        <f t="shared" si="0"/>
        <v>23636</v>
      </c>
    </row>
    <row r="11" spans="1:18" ht="79.5" customHeight="1">
      <c r="A11" s="11" t="s">
        <v>26</v>
      </c>
      <c r="B11" s="2">
        <v>1</v>
      </c>
      <c r="C11" s="5">
        <v>3750</v>
      </c>
      <c r="D11" s="2">
        <f>E11+F11</f>
        <v>75</v>
      </c>
      <c r="E11" s="2">
        <v>50</v>
      </c>
      <c r="F11" s="2">
        <v>25</v>
      </c>
      <c r="G11" s="48">
        <f>H11+I11+J11+K11+L11</f>
        <v>30093</v>
      </c>
      <c r="H11" s="5">
        <v>6547</v>
      </c>
      <c r="I11" s="5">
        <v>11671</v>
      </c>
      <c r="J11" s="5">
        <v>5</v>
      </c>
      <c r="K11" s="5">
        <v>6273</v>
      </c>
      <c r="L11" s="5">
        <v>5597</v>
      </c>
      <c r="M11" s="5">
        <f>N11+O11</f>
        <v>83349</v>
      </c>
      <c r="N11" s="5">
        <v>51153</v>
      </c>
      <c r="O11" s="5">
        <v>32196</v>
      </c>
      <c r="P11" s="5">
        <f>Q11+R11</f>
        <v>69150</v>
      </c>
      <c r="Q11" s="5">
        <v>66346</v>
      </c>
      <c r="R11" s="5">
        <v>2804</v>
      </c>
    </row>
    <row r="12" spans="1:18" ht="79.5" customHeight="1" thickBot="1">
      <c r="A12" s="20" t="s">
        <v>34</v>
      </c>
      <c r="B12" s="28">
        <v>1</v>
      </c>
      <c r="C12" s="29">
        <v>3915</v>
      </c>
      <c r="D12" s="28">
        <f>E12+F12</f>
        <v>70</v>
      </c>
      <c r="E12" s="28">
        <v>47</v>
      </c>
      <c r="F12" s="28">
        <v>23</v>
      </c>
      <c r="G12" s="29">
        <f>H12+I12+J12+K12+L12</f>
        <v>41803</v>
      </c>
      <c r="H12" s="29">
        <v>6033</v>
      </c>
      <c r="I12" s="29">
        <v>22635</v>
      </c>
      <c r="J12" s="29">
        <v>6524</v>
      </c>
      <c r="K12" s="29">
        <v>405</v>
      </c>
      <c r="L12" s="29">
        <v>6206</v>
      </c>
      <c r="M12" s="29">
        <f>N12+O12</f>
        <v>91139</v>
      </c>
      <c r="N12" s="29">
        <v>62054</v>
      </c>
      <c r="O12" s="29">
        <v>29085</v>
      </c>
      <c r="P12" s="5">
        <f>Q12+R12</f>
        <v>83624</v>
      </c>
      <c r="Q12" s="29">
        <v>62792</v>
      </c>
      <c r="R12" s="29">
        <v>20832</v>
      </c>
    </row>
    <row r="13" spans="1:18" ht="21" customHeight="1">
      <c r="A13" s="60"/>
      <c r="B13" s="60"/>
      <c r="C13" s="60"/>
      <c r="D13" s="60"/>
      <c r="O13" s="59" t="s">
        <v>8</v>
      </c>
      <c r="P13" s="59"/>
      <c r="Q13" s="59"/>
      <c r="R13" s="59"/>
    </row>
    <row r="14" ht="46.5" customHeight="1"/>
    <row r="15" ht="46.5" customHeight="1"/>
    <row r="16" ht="46.5" customHeight="1"/>
    <row r="17" ht="46.5" customHeight="1"/>
    <row r="18" ht="21" customHeight="1"/>
  </sheetData>
  <mergeCells count="10">
    <mergeCell ref="A2:I2"/>
    <mergeCell ref="P3:R3"/>
    <mergeCell ref="O13:R13"/>
    <mergeCell ref="A13:D13"/>
    <mergeCell ref="A3:C3"/>
    <mergeCell ref="D4:F4"/>
    <mergeCell ref="G4:I4"/>
    <mergeCell ref="M4:O4"/>
    <mergeCell ref="P4:R4"/>
    <mergeCell ref="J4:L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G7" sqref="G7"/>
    </sheetView>
  </sheetViews>
  <sheetFormatPr defaultColWidth="8.88671875" defaultRowHeight="13.5"/>
  <cols>
    <col min="1" max="9" width="8.3359375" style="2" customWidth="1"/>
    <col min="10" max="17" width="9.77734375" style="2" customWidth="1"/>
    <col min="18" max="49" width="8.3359375" style="2" customWidth="1"/>
    <col min="50" max="16384" width="8.88671875" style="2" customWidth="1"/>
  </cols>
  <sheetData>
    <row r="1" ht="21" customHeight="1"/>
    <row r="2" spans="1:9" s="52" customFormat="1" ht="30" customHeight="1">
      <c r="A2" s="57" t="s">
        <v>158</v>
      </c>
      <c r="B2" s="57"/>
      <c r="C2" s="57"/>
      <c r="D2" s="57"/>
      <c r="E2" s="57"/>
      <c r="F2" s="57"/>
      <c r="G2" s="57"/>
      <c r="H2" s="57"/>
      <c r="I2" s="57"/>
    </row>
    <row r="3" spans="1:17" ht="21" customHeight="1" thickBot="1">
      <c r="A3" s="61"/>
      <c r="B3" s="61"/>
      <c r="C3" s="61"/>
      <c r="D3" s="61"/>
      <c r="E3" s="28"/>
      <c r="F3" s="28"/>
      <c r="G3" s="28"/>
      <c r="H3" s="28"/>
      <c r="I3" s="28"/>
      <c r="J3" s="28"/>
      <c r="K3" s="28"/>
      <c r="L3" s="28"/>
      <c r="M3" s="28"/>
      <c r="N3" s="28"/>
      <c r="O3" s="58" t="s">
        <v>63</v>
      </c>
      <c r="P3" s="58"/>
      <c r="Q3" s="58"/>
    </row>
    <row r="4" spans="1:17" ht="21" customHeight="1">
      <c r="A4" s="6" t="s">
        <v>64</v>
      </c>
      <c r="B4" s="62" t="s">
        <v>65</v>
      </c>
      <c r="C4" s="64"/>
      <c r="D4" s="62" t="s">
        <v>66</v>
      </c>
      <c r="E4" s="64"/>
      <c r="F4" s="62" t="s">
        <v>67</v>
      </c>
      <c r="G4" s="64"/>
      <c r="H4" s="62" t="s">
        <v>68</v>
      </c>
      <c r="I4" s="63"/>
      <c r="J4" s="67" t="s">
        <v>69</v>
      </c>
      <c r="K4" s="67"/>
      <c r="L4" s="63" t="s">
        <v>70</v>
      </c>
      <c r="M4" s="64"/>
      <c r="N4" s="62" t="s">
        <v>71</v>
      </c>
      <c r="O4" s="64"/>
      <c r="P4" s="62" t="s">
        <v>72</v>
      </c>
      <c r="Q4" s="63"/>
    </row>
    <row r="5" spans="1:17" ht="21" customHeight="1">
      <c r="A5" s="8" t="s">
        <v>73</v>
      </c>
      <c r="B5" s="4" t="s">
        <v>74</v>
      </c>
      <c r="C5" s="4" t="s">
        <v>75</v>
      </c>
      <c r="D5" s="4" t="s">
        <v>74</v>
      </c>
      <c r="E5" s="4" t="s">
        <v>75</v>
      </c>
      <c r="F5" s="4" t="s">
        <v>74</v>
      </c>
      <c r="G5" s="4" t="s">
        <v>75</v>
      </c>
      <c r="H5" s="4" t="s">
        <v>74</v>
      </c>
      <c r="I5" s="9" t="s">
        <v>75</v>
      </c>
      <c r="J5" s="10" t="s">
        <v>74</v>
      </c>
      <c r="K5" s="4" t="s">
        <v>75</v>
      </c>
      <c r="L5" s="10" t="s">
        <v>74</v>
      </c>
      <c r="M5" s="4" t="s">
        <v>75</v>
      </c>
      <c r="N5" s="4" t="s">
        <v>74</v>
      </c>
      <c r="O5" s="4" t="s">
        <v>75</v>
      </c>
      <c r="P5" s="4" t="s">
        <v>74</v>
      </c>
      <c r="Q5" s="9" t="s">
        <v>75</v>
      </c>
    </row>
    <row r="6" spans="1:17" ht="46.5" customHeight="1">
      <c r="A6" s="11">
        <v>1998</v>
      </c>
      <c r="B6" s="5">
        <f aca="true" t="shared" si="0" ref="B6:C8">SUM(D6,F6,H6,J6,L6,N6,P6)</f>
        <v>1682</v>
      </c>
      <c r="C6" s="1">
        <f t="shared" si="0"/>
        <v>2174.9</v>
      </c>
      <c r="D6" s="2">
        <v>50</v>
      </c>
      <c r="E6" s="2">
        <v>279</v>
      </c>
      <c r="F6" s="2">
        <v>89</v>
      </c>
      <c r="G6" s="2">
        <v>505.6</v>
      </c>
      <c r="H6" s="5">
        <v>1531</v>
      </c>
      <c r="I6" s="2">
        <v>943.5</v>
      </c>
      <c r="J6" s="2">
        <v>6</v>
      </c>
      <c r="K6" s="2">
        <v>37.3</v>
      </c>
      <c r="L6" s="2">
        <v>6</v>
      </c>
      <c r="M6" s="2">
        <v>64.7</v>
      </c>
      <c r="N6" s="2" t="s">
        <v>76</v>
      </c>
      <c r="O6" s="2" t="s">
        <v>76</v>
      </c>
      <c r="P6" s="2" t="s">
        <v>76</v>
      </c>
      <c r="Q6" s="2">
        <v>344.8</v>
      </c>
    </row>
    <row r="7" spans="1:17" ht="46.5" customHeight="1">
      <c r="A7" s="11">
        <v>1999</v>
      </c>
      <c r="B7" s="5">
        <f t="shared" si="0"/>
        <v>1639</v>
      </c>
      <c r="C7" s="1">
        <f t="shared" si="0"/>
        <v>2193.9</v>
      </c>
      <c r="D7" s="2">
        <v>50</v>
      </c>
      <c r="E7" s="2">
        <v>279</v>
      </c>
      <c r="F7" s="2">
        <v>89</v>
      </c>
      <c r="G7" s="2">
        <v>505.6</v>
      </c>
      <c r="H7" s="5">
        <v>1488</v>
      </c>
      <c r="I7" s="2">
        <v>962.5</v>
      </c>
      <c r="J7" s="2">
        <v>6</v>
      </c>
      <c r="K7" s="2">
        <v>37.3</v>
      </c>
      <c r="L7" s="2">
        <v>6</v>
      </c>
      <c r="M7" s="2">
        <v>64.7</v>
      </c>
      <c r="N7" s="2" t="s">
        <v>76</v>
      </c>
      <c r="O7" s="2" t="s">
        <v>76</v>
      </c>
      <c r="P7" s="2" t="s">
        <v>76</v>
      </c>
      <c r="Q7" s="2">
        <v>344.8</v>
      </c>
    </row>
    <row r="8" spans="1:17" ht="46.5" customHeight="1">
      <c r="A8" s="11">
        <v>2000</v>
      </c>
      <c r="B8" s="5">
        <f t="shared" si="0"/>
        <v>1644</v>
      </c>
      <c r="C8" s="1">
        <f t="shared" si="0"/>
        <v>2230.9</v>
      </c>
      <c r="D8" s="2">
        <v>50</v>
      </c>
      <c r="E8" s="2">
        <v>279</v>
      </c>
      <c r="F8" s="2">
        <v>90</v>
      </c>
      <c r="G8" s="2">
        <v>530.6</v>
      </c>
      <c r="H8" s="5">
        <v>1492</v>
      </c>
      <c r="I8" s="2">
        <v>974.5</v>
      </c>
      <c r="J8" s="2">
        <v>6</v>
      </c>
      <c r="K8" s="2">
        <v>37.3</v>
      </c>
      <c r="L8" s="2">
        <v>6</v>
      </c>
      <c r="M8" s="2">
        <v>64.7</v>
      </c>
      <c r="N8" s="2" t="s">
        <v>76</v>
      </c>
      <c r="O8" s="2" t="s">
        <v>76</v>
      </c>
      <c r="P8" s="2" t="s">
        <v>76</v>
      </c>
      <c r="Q8" s="2">
        <v>344.8</v>
      </c>
    </row>
    <row r="9" spans="1:17" ht="46.5" customHeight="1">
      <c r="A9" s="11">
        <v>2001</v>
      </c>
      <c r="B9" s="5">
        <v>2092</v>
      </c>
      <c r="C9" s="1">
        <v>2486.4</v>
      </c>
      <c r="D9" s="2">
        <v>50</v>
      </c>
      <c r="E9" s="2">
        <v>279</v>
      </c>
      <c r="F9" s="2">
        <v>90</v>
      </c>
      <c r="G9" s="2">
        <v>530.6</v>
      </c>
      <c r="H9" s="5">
        <v>1940</v>
      </c>
      <c r="I9" s="2">
        <v>1230</v>
      </c>
      <c r="J9" s="2">
        <v>6</v>
      </c>
      <c r="K9" s="2">
        <v>37.3</v>
      </c>
      <c r="L9" s="2">
        <v>6</v>
      </c>
      <c r="M9" s="2">
        <v>64.7</v>
      </c>
      <c r="N9" s="2" t="s">
        <v>76</v>
      </c>
      <c r="O9" s="2" t="s">
        <v>76</v>
      </c>
      <c r="P9" s="2" t="s">
        <v>76</v>
      </c>
      <c r="Q9" s="2">
        <v>344.8</v>
      </c>
    </row>
    <row r="10" spans="1:17" s="16" customFormat="1" ht="46.5" customHeight="1">
      <c r="A10" s="12">
        <v>2002</v>
      </c>
      <c r="B10" s="13">
        <f>SUM(B11:B17)</f>
        <v>2107</v>
      </c>
      <c r="C10" s="14">
        <f aca="true" t="shared" si="1" ref="C10:L10">SUM(C11:C17)</f>
        <v>2565.8</v>
      </c>
      <c r="D10" s="13">
        <f t="shared" si="1"/>
        <v>49</v>
      </c>
      <c r="E10" s="14">
        <f t="shared" si="1"/>
        <v>270.9</v>
      </c>
      <c r="F10" s="13">
        <f t="shared" si="1"/>
        <v>102</v>
      </c>
      <c r="G10" s="14">
        <f t="shared" si="1"/>
        <v>605.6</v>
      </c>
      <c r="H10" s="13">
        <f t="shared" si="1"/>
        <v>1945</v>
      </c>
      <c r="I10" s="13">
        <f t="shared" si="1"/>
        <v>1251</v>
      </c>
      <c r="J10" s="13">
        <f t="shared" si="1"/>
        <v>6</v>
      </c>
      <c r="K10" s="14">
        <f t="shared" si="1"/>
        <v>37.3</v>
      </c>
      <c r="L10" s="13">
        <f t="shared" si="1"/>
        <v>5</v>
      </c>
      <c r="M10" s="14">
        <f>SUM(M11:M17)</f>
        <v>56.2</v>
      </c>
      <c r="N10" s="15">
        <f>SUM(N11:N17)</f>
        <v>0</v>
      </c>
      <c r="O10" s="15">
        <f>SUM(O11:O17)</f>
        <v>0</v>
      </c>
      <c r="P10" s="15">
        <f>SUM(P11:P17)</f>
        <v>0</v>
      </c>
      <c r="Q10" s="14">
        <f>SUM(Q11:Q17)</f>
        <v>344.8</v>
      </c>
    </row>
    <row r="11" spans="1:17" ht="46.5" customHeight="1">
      <c r="A11" s="11" t="s">
        <v>77</v>
      </c>
      <c r="B11" s="17">
        <f>D11+F11+H11+J11+L11+N11+P11</f>
        <v>632</v>
      </c>
      <c r="C11" s="17">
        <f>E11+G11+I11+K11+M11+O11+Q11</f>
        <v>689</v>
      </c>
      <c r="D11" s="17">
        <v>8</v>
      </c>
      <c r="E11" s="18">
        <v>67.1</v>
      </c>
      <c r="F11" s="17">
        <v>27</v>
      </c>
      <c r="G11" s="1">
        <v>125.9</v>
      </c>
      <c r="H11" s="17">
        <v>594</v>
      </c>
      <c r="I11" s="17">
        <v>387</v>
      </c>
      <c r="J11" s="17">
        <v>3</v>
      </c>
      <c r="K11" s="1">
        <v>12.8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">
        <v>96.2</v>
      </c>
    </row>
    <row r="12" spans="1:17" ht="46.5" customHeight="1">
      <c r="A12" s="11" t="s">
        <v>78</v>
      </c>
      <c r="B12" s="17">
        <f aca="true" t="shared" si="2" ref="B12:B17">D12+F12+H12+J12+L12+N12+P12</f>
        <v>302</v>
      </c>
      <c r="C12" s="17">
        <f aca="true" t="shared" si="3" ref="C12:C17">E12+G12+I12+K12+M12+O12+Q12</f>
        <v>257.40000000000003</v>
      </c>
      <c r="D12" s="17">
        <v>11</v>
      </c>
      <c r="E12" s="18">
        <v>30.4</v>
      </c>
      <c r="F12" s="17">
        <v>3</v>
      </c>
      <c r="G12" s="1">
        <v>9.5</v>
      </c>
      <c r="H12" s="17">
        <v>286</v>
      </c>
      <c r="I12" s="17">
        <v>181</v>
      </c>
      <c r="J12" s="17">
        <v>1</v>
      </c>
      <c r="K12" s="1">
        <v>9.5</v>
      </c>
      <c r="L12" s="17">
        <v>1</v>
      </c>
      <c r="M12" s="1">
        <v>10.9</v>
      </c>
      <c r="N12" s="19">
        <v>0</v>
      </c>
      <c r="O12" s="19">
        <v>0</v>
      </c>
      <c r="P12" s="19">
        <v>0</v>
      </c>
      <c r="Q12" s="1">
        <v>16.1</v>
      </c>
    </row>
    <row r="13" spans="1:17" ht="46.5" customHeight="1">
      <c r="A13" s="11" t="s">
        <v>79</v>
      </c>
      <c r="B13" s="17">
        <f t="shared" si="2"/>
        <v>119</v>
      </c>
      <c r="C13" s="17">
        <f t="shared" si="3"/>
        <v>380.20000000000005</v>
      </c>
      <c r="D13" s="17">
        <v>1</v>
      </c>
      <c r="E13" s="18">
        <v>18</v>
      </c>
      <c r="F13" s="17">
        <v>24</v>
      </c>
      <c r="G13" s="1">
        <v>195.3</v>
      </c>
      <c r="H13" s="17">
        <v>92</v>
      </c>
      <c r="I13" s="17">
        <v>61</v>
      </c>
      <c r="J13" s="17">
        <v>1</v>
      </c>
      <c r="K13" s="17">
        <v>6</v>
      </c>
      <c r="L13" s="17">
        <v>1</v>
      </c>
      <c r="M13" s="1">
        <v>7.3</v>
      </c>
      <c r="N13" s="19">
        <v>0</v>
      </c>
      <c r="O13" s="19">
        <v>0</v>
      </c>
      <c r="P13" s="19">
        <v>0</v>
      </c>
      <c r="Q13" s="1">
        <v>92.6</v>
      </c>
    </row>
    <row r="14" spans="1:17" ht="46.5" customHeight="1">
      <c r="A14" s="11" t="s">
        <v>80</v>
      </c>
      <c r="B14" s="17">
        <f t="shared" si="2"/>
        <v>249</v>
      </c>
      <c r="C14" s="17">
        <f t="shared" si="3"/>
        <v>263.3</v>
      </c>
      <c r="D14" s="17">
        <v>10</v>
      </c>
      <c r="E14" s="18">
        <v>66.2</v>
      </c>
      <c r="F14" s="17">
        <v>5</v>
      </c>
      <c r="G14" s="1">
        <v>24.6</v>
      </c>
      <c r="H14" s="17">
        <v>233</v>
      </c>
      <c r="I14" s="17">
        <v>144</v>
      </c>
      <c r="J14" s="19">
        <v>0</v>
      </c>
      <c r="K14" s="19">
        <v>0</v>
      </c>
      <c r="L14" s="17">
        <v>1</v>
      </c>
      <c r="M14" s="17">
        <v>7</v>
      </c>
      <c r="N14" s="19">
        <v>0</v>
      </c>
      <c r="O14" s="19">
        <v>0</v>
      </c>
      <c r="P14" s="19">
        <v>0</v>
      </c>
      <c r="Q14" s="1">
        <v>21.5</v>
      </c>
    </row>
    <row r="15" spans="1:17" ht="46.5" customHeight="1">
      <c r="A15" s="11" t="s">
        <v>81</v>
      </c>
      <c r="B15" s="17">
        <f t="shared" si="2"/>
        <v>184</v>
      </c>
      <c r="C15" s="17">
        <f t="shared" si="3"/>
        <v>317.6</v>
      </c>
      <c r="D15" s="17">
        <v>8</v>
      </c>
      <c r="E15" s="18">
        <v>23.1</v>
      </c>
      <c r="F15" s="17">
        <v>22</v>
      </c>
      <c r="G15" s="1">
        <v>159.9</v>
      </c>
      <c r="H15" s="17">
        <v>153</v>
      </c>
      <c r="I15" s="1">
        <v>101.5</v>
      </c>
      <c r="J15" s="19">
        <v>0</v>
      </c>
      <c r="K15" s="19">
        <v>0</v>
      </c>
      <c r="L15" s="17">
        <v>1</v>
      </c>
      <c r="M15" s="17">
        <v>7</v>
      </c>
      <c r="N15" s="19">
        <v>0</v>
      </c>
      <c r="O15" s="19">
        <v>0</v>
      </c>
      <c r="P15" s="19">
        <v>0</v>
      </c>
      <c r="Q15" s="1">
        <v>26.1</v>
      </c>
    </row>
    <row r="16" spans="1:17" ht="46.5" customHeight="1">
      <c r="A16" s="11" t="s">
        <v>82</v>
      </c>
      <c r="B16" s="17">
        <f t="shared" si="2"/>
        <v>468</v>
      </c>
      <c r="C16" s="17">
        <f t="shared" si="3"/>
        <v>428.79999999999995</v>
      </c>
      <c r="D16" s="17">
        <v>3</v>
      </c>
      <c r="E16" s="18">
        <v>17.9</v>
      </c>
      <c r="F16" s="17">
        <v>8</v>
      </c>
      <c r="G16" s="1">
        <v>37.8</v>
      </c>
      <c r="H16" s="17">
        <v>455</v>
      </c>
      <c r="I16" s="1">
        <v>272.5</v>
      </c>
      <c r="J16" s="17">
        <v>1</v>
      </c>
      <c r="K16" s="17">
        <v>9</v>
      </c>
      <c r="L16" s="17">
        <v>1</v>
      </c>
      <c r="M16" s="17">
        <v>24</v>
      </c>
      <c r="N16" s="19">
        <v>0</v>
      </c>
      <c r="O16" s="19">
        <v>0</v>
      </c>
      <c r="P16" s="19">
        <v>0</v>
      </c>
      <c r="Q16" s="1">
        <v>67.6</v>
      </c>
    </row>
    <row r="17" spans="1:17" ht="46.5" customHeight="1" thickBot="1">
      <c r="A17" s="20" t="s">
        <v>83</v>
      </c>
      <c r="B17" s="17">
        <f t="shared" si="2"/>
        <v>153</v>
      </c>
      <c r="C17" s="17">
        <f t="shared" si="3"/>
        <v>229.5</v>
      </c>
      <c r="D17" s="21">
        <v>8</v>
      </c>
      <c r="E17" s="22">
        <v>48.2</v>
      </c>
      <c r="F17" s="21">
        <v>13</v>
      </c>
      <c r="G17" s="23">
        <v>52.6</v>
      </c>
      <c r="H17" s="21">
        <v>132</v>
      </c>
      <c r="I17" s="21">
        <v>104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3">
        <v>24.7</v>
      </c>
    </row>
    <row r="18" spans="1:17" ht="21" customHeight="1">
      <c r="A18" s="60"/>
      <c r="B18" s="60"/>
      <c r="C18" s="60"/>
      <c r="P18" s="59" t="s">
        <v>84</v>
      </c>
      <c r="Q18" s="59"/>
    </row>
  </sheetData>
  <mergeCells count="13">
    <mergeCell ref="F4:G4"/>
    <mergeCell ref="A2:I2"/>
    <mergeCell ref="N4:O4"/>
    <mergeCell ref="A18:C18"/>
    <mergeCell ref="A3:D3"/>
    <mergeCell ref="B4:C4"/>
    <mergeCell ref="D4:E4"/>
    <mergeCell ref="P4:Q4"/>
    <mergeCell ref="P18:Q18"/>
    <mergeCell ref="O3:Q3"/>
    <mergeCell ref="H4:I4"/>
    <mergeCell ref="J4:K4"/>
    <mergeCell ref="L4:M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D6" sqref="D6"/>
    </sheetView>
  </sheetViews>
  <sheetFormatPr defaultColWidth="8.88671875" defaultRowHeight="13.5"/>
  <cols>
    <col min="1" max="5" width="14.77734375" style="2" customWidth="1"/>
    <col min="6" max="16384" width="8.88671875" style="2" customWidth="1"/>
  </cols>
  <sheetData>
    <row r="1" ht="21" customHeight="1"/>
    <row r="2" spans="1:5" s="52" customFormat="1" ht="30" customHeight="1">
      <c r="A2" s="57" t="s">
        <v>159</v>
      </c>
      <c r="B2" s="57"/>
      <c r="C2" s="57"/>
      <c r="D2" s="57"/>
      <c r="E2" s="57"/>
    </row>
    <row r="3" spans="1:5" ht="21" customHeight="1" thickBot="1">
      <c r="A3" s="54" t="s">
        <v>150</v>
      </c>
      <c r="B3" s="28"/>
      <c r="C3" s="28"/>
      <c r="D3" s="28"/>
      <c r="E3" s="28"/>
    </row>
    <row r="4" spans="1:5" ht="21" customHeight="1">
      <c r="A4" s="6" t="s">
        <v>25</v>
      </c>
      <c r="B4" s="68" t="s">
        <v>151</v>
      </c>
      <c r="C4" s="62" t="s">
        <v>152</v>
      </c>
      <c r="D4" s="63"/>
      <c r="E4" s="63"/>
    </row>
    <row r="5" spans="1:5" ht="21" customHeight="1">
      <c r="A5" s="8" t="s">
        <v>0</v>
      </c>
      <c r="B5" s="69"/>
      <c r="C5" s="4" t="s">
        <v>4</v>
      </c>
      <c r="D5" s="4" t="s">
        <v>153</v>
      </c>
      <c r="E5" s="9" t="s">
        <v>154</v>
      </c>
    </row>
    <row r="6" spans="1:5" ht="46.5" customHeight="1">
      <c r="A6" s="11">
        <v>1998</v>
      </c>
      <c r="B6" s="5">
        <v>5058</v>
      </c>
      <c r="C6" s="5">
        <f>SUM(D6:E6)</f>
        <v>4603</v>
      </c>
      <c r="D6" s="5">
        <v>2532</v>
      </c>
      <c r="E6" s="5">
        <v>2071</v>
      </c>
    </row>
    <row r="7" spans="1:5" ht="46.5" customHeight="1">
      <c r="A7" s="11">
        <v>1999</v>
      </c>
      <c r="B7" s="5">
        <v>5058</v>
      </c>
      <c r="C7" s="5">
        <f>SUM(D7:E7)</f>
        <v>4603</v>
      </c>
      <c r="D7" s="5">
        <v>2532</v>
      </c>
      <c r="E7" s="5">
        <v>2071</v>
      </c>
    </row>
    <row r="8" spans="1:5" ht="46.5" customHeight="1">
      <c r="A8" s="11">
        <v>2000</v>
      </c>
      <c r="B8" s="5">
        <v>5058</v>
      </c>
      <c r="C8" s="1">
        <f>SUM(D8:E8)</f>
        <v>4524.7</v>
      </c>
      <c r="D8" s="18">
        <v>2453.7</v>
      </c>
      <c r="E8" s="5">
        <v>2071</v>
      </c>
    </row>
    <row r="9" spans="1:5" ht="46.5" customHeight="1">
      <c r="A9" s="11">
        <v>2001</v>
      </c>
      <c r="B9" s="5">
        <v>5058</v>
      </c>
      <c r="C9" s="1">
        <v>4506.9</v>
      </c>
      <c r="D9" s="18">
        <v>2435.9</v>
      </c>
      <c r="E9" s="5">
        <v>2071</v>
      </c>
    </row>
    <row r="10" spans="1:5" ht="46.5" customHeight="1">
      <c r="A10" s="12">
        <v>2002</v>
      </c>
      <c r="B10" s="13">
        <f>SUM(B11:B17)</f>
        <v>5058</v>
      </c>
      <c r="C10" s="13">
        <f>SUM(D10:E10)</f>
        <v>4506.9</v>
      </c>
      <c r="D10" s="14">
        <f>SUM(D11:D17)</f>
        <v>2435.9</v>
      </c>
      <c r="E10" s="13">
        <f>SUM(E11:E17)</f>
        <v>2071</v>
      </c>
    </row>
    <row r="11" spans="1:5" ht="46.5" customHeight="1">
      <c r="A11" s="11" t="s">
        <v>26</v>
      </c>
      <c r="B11" s="17">
        <v>930</v>
      </c>
      <c r="C11" s="48">
        <f aca="true" t="shared" si="0" ref="C11:C17">SUM(D11:E11)</f>
        <v>865.7</v>
      </c>
      <c r="D11" s="18">
        <v>170.7</v>
      </c>
      <c r="E11" s="17">
        <v>695</v>
      </c>
    </row>
    <row r="12" spans="1:5" ht="46.5" customHeight="1">
      <c r="A12" s="11" t="s">
        <v>32</v>
      </c>
      <c r="B12" s="17">
        <v>1053</v>
      </c>
      <c r="C12" s="48">
        <f t="shared" si="0"/>
        <v>844.3</v>
      </c>
      <c r="D12" s="18">
        <v>786.3</v>
      </c>
      <c r="E12" s="17">
        <v>58</v>
      </c>
    </row>
    <row r="13" spans="1:5" ht="46.5" customHeight="1">
      <c r="A13" s="11" t="s">
        <v>33</v>
      </c>
      <c r="B13" s="17">
        <v>580</v>
      </c>
      <c r="C13" s="48">
        <f t="shared" si="0"/>
        <v>483.9</v>
      </c>
      <c r="D13" s="18">
        <v>118.9</v>
      </c>
      <c r="E13" s="17">
        <v>365</v>
      </c>
    </row>
    <row r="14" spans="1:5" ht="46.5" customHeight="1">
      <c r="A14" s="11" t="s">
        <v>34</v>
      </c>
      <c r="B14" s="17">
        <v>689</v>
      </c>
      <c r="C14" s="48">
        <f t="shared" si="0"/>
        <v>678.8</v>
      </c>
      <c r="D14" s="18">
        <v>411.8</v>
      </c>
      <c r="E14" s="17">
        <v>267</v>
      </c>
    </row>
    <row r="15" spans="1:5" ht="46.5" customHeight="1">
      <c r="A15" s="11" t="s">
        <v>35</v>
      </c>
      <c r="B15" s="17">
        <v>690</v>
      </c>
      <c r="C15" s="48">
        <f t="shared" si="0"/>
        <v>599.1</v>
      </c>
      <c r="D15" s="18">
        <v>180.1</v>
      </c>
      <c r="E15" s="17">
        <v>419</v>
      </c>
    </row>
    <row r="16" spans="1:5" ht="46.5" customHeight="1">
      <c r="A16" s="11" t="s">
        <v>36</v>
      </c>
      <c r="B16" s="17">
        <v>601</v>
      </c>
      <c r="C16" s="48">
        <f t="shared" si="0"/>
        <v>544.2</v>
      </c>
      <c r="D16" s="18">
        <v>529.2</v>
      </c>
      <c r="E16" s="17">
        <v>15</v>
      </c>
    </row>
    <row r="17" spans="1:5" ht="46.5" customHeight="1" thickBot="1">
      <c r="A17" s="20" t="s">
        <v>37</v>
      </c>
      <c r="B17" s="21">
        <v>515</v>
      </c>
      <c r="C17" s="29">
        <f t="shared" si="0"/>
        <v>490.9</v>
      </c>
      <c r="D17" s="22">
        <v>238.9</v>
      </c>
      <c r="E17" s="21">
        <v>252</v>
      </c>
    </row>
    <row r="18" spans="1:3" ht="21" customHeight="1">
      <c r="A18" s="70" t="s">
        <v>16</v>
      </c>
      <c r="B18" s="70"/>
      <c r="C18" s="70"/>
    </row>
  </sheetData>
  <mergeCells count="4">
    <mergeCell ref="B4:B5"/>
    <mergeCell ref="C4:E4"/>
    <mergeCell ref="A18:C18"/>
    <mergeCell ref="A2:E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G8" sqref="G8"/>
    </sheetView>
  </sheetViews>
  <sheetFormatPr defaultColWidth="8.88671875" defaultRowHeight="13.5"/>
  <cols>
    <col min="1" max="1" width="8.77734375" style="2" customWidth="1"/>
    <col min="2" max="8" width="9.3359375" style="2" customWidth="1"/>
    <col min="9" max="16384" width="8.88671875" style="2" customWidth="1"/>
  </cols>
  <sheetData>
    <row r="1" ht="21" customHeight="1"/>
    <row r="2" spans="1:8" s="52" customFormat="1" ht="30" customHeight="1">
      <c r="A2" s="57" t="s">
        <v>9</v>
      </c>
      <c r="B2" s="57"/>
      <c r="C2" s="57"/>
      <c r="D2" s="57"/>
      <c r="E2" s="57"/>
      <c r="F2" s="57"/>
      <c r="G2" s="57"/>
      <c r="H2" s="57"/>
    </row>
    <row r="3" spans="1:8" ht="21" customHeight="1" thickBot="1">
      <c r="A3" s="28"/>
      <c r="B3" s="28"/>
      <c r="C3" s="28"/>
      <c r="D3" s="28"/>
      <c r="E3" s="28"/>
      <c r="F3" s="28"/>
      <c r="G3" s="58" t="s">
        <v>38</v>
      </c>
      <c r="H3" s="58"/>
    </row>
    <row r="4" spans="1:8" ht="21" customHeight="1">
      <c r="A4" s="6" t="s">
        <v>25</v>
      </c>
      <c r="B4" s="26" t="s">
        <v>139</v>
      </c>
      <c r="C4" s="26" t="s">
        <v>140</v>
      </c>
      <c r="D4" s="62" t="s">
        <v>141</v>
      </c>
      <c r="E4" s="63"/>
      <c r="F4" s="63"/>
      <c r="G4" s="63"/>
      <c r="H4" s="63"/>
    </row>
    <row r="5" spans="1:8" ht="21" customHeight="1">
      <c r="A5" s="8" t="s">
        <v>0</v>
      </c>
      <c r="B5" s="27" t="s">
        <v>142</v>
      </c>
      <c r="C5" s="27" t="s">
        <v>143</v>
      </c>
      <c r="D5" s="4" t="s">
        <v>144</v>
      </c>
      <c r="E5" s="4" t="s">
        <v>145</v>
      </c>
      <c r="F5" s="4" t="s">
        <v>146</v>
      </c>
      <c r="G5" s="4" t="s">
        <v>147</v>
      </c>
      <c r="H5" s="9" t="s">
        <v>148</v>
      </c>
    </row>
    <row r="6" spans="1:8" ht="42.75" customHeight="1">
      <c r="A6" s="11">
        <v>1998</v>
      </c>
      <c r="B6" s="2">
        <v>213</v>
      </c>
      <c r="C6" s="2">
        <v>66</v>
      </c>
      <c r="D6" s="5">
        <v>18100</v>
      </c>
      <c r="E6" s="2">
        <v>213</v>
      </c>
      <c r="F6" s="2">
        <v>213</v>
      </c>
      <c r="G6" s="2">
        <v>213</v>
      </c>
      <c r="H6" s="2">
        <v>213</v>
      </c>
    </row>
    <row r="7" spans="1:8" ht="42.75" customHeight="1">
      <c r="A7" s="11">
        <v>1999</v>
      </c>
      <c r="B7" s="2">
        <v>213</v>
      </c>
      <c r="C7" s="2">
        <v>66</v>
      </c>
      <c r="D7" s="5">
        <v>18100</v>
      </c>
      <c r="E7" s="2">
        <v>213</v>
      </c>
      <c r="F7" s="2">
        <v>213</v>
      </c>
      <c r="G7" s="2">
        <v>213</v>
      </c>
      <c r="H7" s="2">
        <v>213</v>
      </c>
    </row>
    <row r="8" spans="1:8" ht="42.75" customHeight="1">
      <c r="A8" s="11">
        <v>2000</v>
      </c>
      <c r="B8" s="2">
        <v>213</v>
      </c>
      <c r="C8" s="2">
        <v>66</v>
      </c>
      <c r="D8" s="5">
        <v>14200</v>
      </c>
      <c r="E8" s="2">
        <v>213</v>
      </c>
      <c r="F8" s="2">
        <v>213</v>
      </c>
      <c r="G8" s="2">
        <v>213</v>
      </c>
      <c r="H8" s="2">
        <v>213</v>
      </c>
    </row>
    <row r="9" spans="1:8" ht="42.75" customHeight="1">
      <c r="A9" s="11">
        <v>2001</v>
      </c>
      <c r="B9" s="2">
        <v>259</v>
      </c>
      <c r="C9" s="2">
        <v>79</v>
      </c>
      <c r="D9" s="5">
        <v>35500</v>
      </c>
      <c r="E9" s="2">
        <v>259</v>
      </c>
      <c r="F9" s="2">
        <v>259</v>
      </c>
      <c r="G9" s="2">
        <v>259</v>
      </c>
      <c r="H9" s="2">
        <v>259</v>
      </c>
    </row>
    <row r="10" spans="1:8" ht="42.75" customHeight="1">
      <c r="A10" s="12">
        <v>2002</v>
      </c>
      <c r="B10" s="16">
        <f>SUM(B11:B18)</f>
        <v>215</v>
      </c>
      <c r="C10" s="16">
        <f aca="true" t="shared" si="0" ref="C10:H10">SUM(C11:C18)</f>
        <v>76</v>
      </c>
      <c r="D10" s="13">
        <f t="shared" si="0"/>
        <v>29200</v>
      </c>
      <c r="E10" s="16">
        <f t="shared" si="0"/>
        <v>259</v>
      </c>
      <c r="F10" s="16">
        <f t="shared" si="0"/>
        <v>259</v>
      </c>
      <c r="G10" s="16">
        <f t="shared" si="0"/>
        <v>259</v>
      </c>
      <c r="H10" s="16">
        <f t="shared" si="0"/>
        <v>259</v>
      </c>
    </row>
    <row r="11" spans="1:8" ht="42.75" customHeight="1">
      <c r="A11" s="11" t="s">
        <v>149</v>
      </c>
      <c r="B11" s="17">
        <v>13</v>
      </c>
      <c r="C11" s="17">
        <v>8</v>
      </c>
      <c r="D11" s="17">
        <v>11100</v>
      </c>
      <c r="E11" s="17">
        <v>13</v>
      </c>
      <c r="F11" s="17">
        <v>13</v>
      </c>
      <c r="G11" s="17">
        <v>13</v>
      </c>
      <c r="H11" s="17">
        <v>13</v>
      </c>
    </row>
    <row r="12" spans="1:8" ht="42.75" customHeight="1">
      <c r="A12" s="11" t="s">
        <v>26</v>
      </c>
      <c r="B12" s="17">
        <v>20</v>
      </c>
      <c r="C12" s="17">
        <v>7</v>
      </c>
      <c r="D12" s="17">
        <v>1600</v>
      </c>
      <c r="E12" s="17">
        <v>20</v>
      </c>
      <c r="F12" s="17">
        <v>20</v>
      </c>
      <c r="G12" s="17">
        <v>20</v>
      </c>
      <c r="H12" s="17">
        <v>20</v>
      </c>
    </row>
    <row r="13" spans="1:8" ht="42.75" customHeight="1">
      <c r="A13" s="11" t="s">
        <v>32</v>
      </c>
      <c r="B13" s="17">
        <v>31</v>
      </c>
      <c r="C13" s="17">
        <v>8</v>
      </c>
      <c r="D13" s="17">
        <v>2700</v>
      </c>
      <c r="E13" s="17">
        <v>41</v>
      </c>
      <c r="F13" s="17">
        <v>41</v>
      </c>
      <c r="G13" s="17">
        <v>41</v>
      </c>
      <c r="H13" s="17">
        <v>41</v>
      </c>
    </row>
    <row r="14" spans="1:8" ht="42.75" customHeight="1">
      <c r="A14" s="11" t="s">
        <v>33</v>
      </c>
      <c r="B14" s="17">
        <v>38</v>
      </c>
      <c r="C14" s="17">
        <v>7</v>
      </c>
      <c r="D14" s="17">
        <v>2000</v>
      </c>
      <c r="E14" s="17">
        <v>45</v>
      </c>
      <c r="F14" s="17">
        <v>45</v>
      </c>
      <c r="G14" s="17">
        <v>45</v>
      </c>
      <c r="H14" s="17">
        <v>45</v>
      </c>
    </row>
    <row r="15" spans="1:8" ht="42.75" customHeight="1">
      <c r="A15" s="11" t="s">
        <v>34</v>
      </c>
      <c r="B15" s="17">
        <v>18</v>
      </c>
      <c r="C15" s="17">
        <v>7</v>
      </c>
      <c r="D15" s="17">
        <v>2500</v>
      </c>
      <c r="E15" s="17">
        <v>29</v>
      </c>
      <c r="F15" s="17">
        <v>29</v>
      </c>
      <c r="G15" s="17">
        <v>29</v>
      </c>
      <c r="H15" s="17">
        <v>29</v>
      </c>
    </row>
    <row r="16" spans="1:8" ht="42.75" customHeight="1">
      <c r="A16" s="11" t="s">
        <v>35</v>
      </c>
      <c r="B16" s="17">
        <v>35</v>
      </c>
      <c r="C16" s="17">
        <v>20</v>
      </c>
      <c r="D16" s="17">
        <v>3400</v>
      </c>
      <c r="E16" s="17">
        <v>40</v>
      </c>
      <c r="F16" s="17">
        <v>40</v>
      </c>
      <c r="G16" s="17">
        <v>40</v>
      </c>
      <c r="H16" s="17">
        <v>40</v>
      </c>
    </row>
    <row r="17" spans="1:8" ht="42.75" customHeight="1">
      <c r="A17" s="11" t="s">
        <v>36</v>
      </c>
      <c r="B17" s="32">
        <v>34</v>
      </c>
      <c r="C17" s="32">
        <v>12</v>
      </c>
      <c r="D17" s="32">
        <v>3400</v>
      </c>
      <c r="E17" s="32">
        <v>40</v>
      </c>
      <c r="F17" s="32">
        <v>40</v>
      </c>
      <c r="G17" s="32">
        <v>40</v>
      </c>
      <c r="H17" s="32">
        <v>40</v>
      </c>
    </row>
    <row r="18" spans="1:8" ht="42.75" customHeight="1" thickBot="1">
      <c r="A18" s="20" t="s">
        <v>37</v>
      </c>
      <c r="B18" s="21">
        <v>26</v>
      </c>
      <c r="C18" s="21">
        <v>7</v>
      </c>
      <c r="D18" s="21">
        <v>2500</v>
      </c>
      <c r="E18" s="21">
        <v>31</v>
      </c>
      <c r="F18" s="21">
        <v>31</v>
      </c>
      <c r="G18" s="21">
        <v>31</v>
      </c>
      <c r="H18" s="21">
        <v>31</v>
      </c>
    </row>
    <row r="19" spans="7:8" ht="22.5" customHeight="1">
      <c r="G19" s="59" t="s">
        <v>16</v>
      </c>
      <c r="H19" s="59"/>
    </row>
  </sheetData>
  <mergeCells count="4">
    <mergeCell ref="G3:H3"/>
    <mergeCell ref="D4:H4"/>
    <mergeCell ref="G19:H19"/>
    <mergeCell ref="A2:H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3">
      <selection activeCell="I9" sqref="I9:I10"/>
    </sheetView>
  </sheetViews>
  <sheetFormatPr defaultColWidth="8.88671875" defaultRowHeight="13.5"/>
  <cols>
    <col min="1" max="2" width="7.77734375" style="2" customWidth="1"/>
    <col min="3" max="3" width="8.10546875" style="2" customWidth="1"/>
    <col min="4" max="6" width="7.77734375" style="2" customWidth="1"/>
    <col min="7" max="7" width="8.3359375" style="2" customWidth="1"/>
    <col min="8" max="8" width="7.77734375" style="2" customWidth="1"/>
    <col min="9" max="9" width="8.21484375" style="2" customWidth="1"/>
    <col min="10" max="17" width="8.77734375" style="2" customWidth="1"/>
    <col min="18" max="16384" width="8.88671875" style="2" customWidth="1"/>
  </cols>
  <sheetData>
    <row r="1" ht="21" customHeight="1"/>
    <row r="2" spans="1:9" s="52" customFormat="1" ht="24.75" customHeight="1">
      <c r="A2" s="57" t="s">
        <v>155</v>
      </c>
      <c r="B2" s="57"/>
      <c r="C2" s="57"/>
      <c r="D2" s="57"/>
      <c r="E2" s="57"/>
      <c r="F2" s="57"/>
      <c r="G2" s="57"/>
      <c r="H2" s="57"/>
      <c r="I2" s="57"/>
    </row>
    <row r="3" spans="1:17" ht="21" customHeight="1" thickBot="1">
      <c r="A3" s="61"/>
      <c r="B3" s="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8" t="s">
        <v>126</v>
      </c>
      <c r="Q3" s="58"/>
    </row>
    <row r="4" spans="1:17" ht="21" customHeight="1">
      <c r="A4" s="25" t="s">
        <v>107</v>
      </c>
      <c r="B4" s="66" t="s">
        <v>127</v>
      </c>
      <c r="C4" s="66"/>
      <c r="D4" s="66"/>
      <c r="E4" s="66"/>
      <c r="F4" s="66"/>
      <c r="G4" s="66"/>
      <c r="H4" s="66"/>
      <c r="I4" s="66"/>
      <c r="J4" s="66" t="s">
        <v>127</v>
      </c>
      <c r="K4" s="66"/>
      <c r="L4" s="66"/>
      <c r="M4" s="66"/>
      <c r="N4" s="66"/>
      <c r="O4" s="74"/>
      <c r="P4" s="68" t="s">
        <v>128</v>
      </c>
      <c r="Q4" s="78" t="s">
        <v>129</v>
      </c>
    </row>
    <row r="5" spans="1:17" ht="21" customHeight="1">
      <c r="A5" s="11"/>
      <c r="B5" s="77" t="s">
        <v>130</v>
      </c>
      <c r="C5" s="79"/>
      <c r="D5" s="80" t="s">
        <v>131</v>
      </c>
      <c r="E5" s="79"/>
      <c r="F5" s="80" t="s">
        <v>132</v>
      </c>
      <c r="G5" s="79"/>
      <c r="H5" s="80" t="s">
        <v>133</v>
      </c>
      <c r="I5" s="77"/>
      <c r="J5" s="77" t="s">
        <v>134</v>
      </c>
      <c r="K5" s="77"/>
      <c r="L5" s="77" t="s">
        <v>135</v>
      </c>
      <c r="M5" s="79"/>
      <c r="N5" s="80" t="s">
        <v>136</v>
      </c>
      <c r="O5" s="79"/>
      <c r="P5" s="68"/>
      <c r="Q5" s="78"/>
    </row>
    <row r="6" spans="1:17" ht="21" customHeight="1">
      <c r="A6" s="7" t="s">
        <v>95</v>
      </c>
      <c r="B6" s="10" t="s">
        <v>137</v>
      </c>
      <c r="C6" s="4" t="s">
        <v>138</v>
      </c>
      <c r="D6" s="4" t="s">
        <v>137</v>
      </c>
      <c r="E6" s="4" t="s">
        <v>138</v>
      </c>
      <c r="F6" s="4" t="s">
        <v>137</v>
      </c>
      <c r="G6" s="4" t="s">
        <v>138</v>
      </c>
      <c r="H6" s="4" t="s">
        <v>137</v>
      </c>
      <c r="I6" s="9" t="s">
        <v>138</v>
      </c>
      <c r="J6" s="10" t="s">
        <v>137</v>
      </c>
      <c r="K6" s="4" t="s">
        <v>138</v>
      </c>
      <c r="L6" s="10" t="s">
        <v>137</v>
      </c>
      <c r="M6" s="4" t="s">
        <v>138</v>
      </c>
      <c r="N6" s="4" t="s">
        <v>137</v>
      </c>
      <c r="O6" s="4" t="s">
        <v>138</v>
      </c>
      <c r="P6" s="69"/>
      <c r="Q6" s="62"/>
    </row>
    <row r="7" spans="1:17" s="41" customFormat="1" ht="22.5" customHeight="1">
      <c r="A7" s="73">
        <v>1999</v>
      </c>
      <c r="B7" s="41">
        <v>208</v>
      </c>
      <c r="C7" s="42">
        <v>9602.2</v>
      </c>
      <c r="D7" s="72" t="s">
        <v>15</v>
      </c>
      <c r="E7" s="72" t="s">
        <v>15</v>
      </c>
      <c r="F7" s="72">
        <v>66</v>
      </c>
      <c r="G7" s="75">
        <v>3207.2</v>
      </c>
      <c r="H7" s="72">
        <v>72</v>
      </c>
      <c r="I7" s="75">
        <v>3518.3</v>
      </c>
      <c r="J7" s="72">
        <v>51</v>
      </c>
      <c r="K7" s="75">
        <v>2244.7</v>
      </c>
      <c r="L7" s="41">
        <v>17</v>
      </c>
      <c r="M7" s="41">
        <v>532.8</v>
      </c>
      <c r="N7" s="41">
        <v>2</v>
      </c>
      <c r="O7" s="41">
        <v>99.2</v>
      </c>
      <c r="P7" s="42">
        <v>1018.5</v>
      </c>
      <c r="Q7" s="43">
        <v>45832</v>
      </c>
    </row>
    <row r="8" spans="1:17" s="56" customFormat="1" ht="22.5" customHeight="1">
      <c r="A8" s="73"/>
      <c r="B8" s="44" t="s">
        <v>39</v>
      </c>
      <c r="C8" s="45" t="s">
        <v>40</v>
      </c>
      <c r="D8" s="72"/>
      <c r="E8" s="72"/>
      <c r="F8" s="72"/>
      <c r="G8" s="75"/>
      <c r="H8" s="72"/>
      <c r="I8" s="75"/>
      <c r="J8" s="72"/>
      <c r="K8" s="75"/>
      <c r="L8" s="45" t="s">
        <v>41</v>
      </c>
      <c r="M8" s="45" t="s">
        <v>42</v>
      </c>
      <c r="N8" s="45" t="s">
        <v>43</v>
      </c>
      <c r="O8" s="45" t="s">
        <v>44</v>
      </c>
      <c r="P8" s="45" t="s">
        <v>44</v>
      </c>
      <c r="Q8" s="45" t="s">
        <v>45</v>
      </c>
    </row>
    <row r="9" spans="1:17" ht="22.5" customHeight="1">
      <c r="A9" s="73">
        <v>2000</v>
      </c>
      <c r="B9" s="41">
        <v>257</v>
      </c>
      <c r="C9" s="42">
        <v>13415.4</v>
      </c>
      <c r="D9" s="72">
        <v>30</v>
      </c>
      <c r="E9" s="75">
        <v>2300.5</v>
      </c>
      <c r="F9" s="41">
        <v>71</v>
      </c>
      <c r="G9" s="42">
        <v>3935.6</v>
      </c>
      <c r="H9" s="72">
        <v>81</v>
      </c>
      <c r="I9" s="75">
        <v>3624.8</v>
      </c>
      <c r="J9" s="41">
        <v>70</v>
      </c>
      <c r="K9" s="42">
        <v>3207.2</v>
      </c>
      <c r="L9" s="72">
        <v>4</v>
      </c>
      <c r="M9" s="72">
        <v>305.5</v>
      </c>
      <c r="N9" s="72">
        <v>1</v>
      </c>
      <c r="O9" s="72">
        <v>41.8</v>
      </c>
      <c r="P9" s="75">
        <v>3490.5</v>
      </c>
      <c r="Q9" s="76">
        <v>159532</v>
      </c>
    </row>
    <row r="10" spans="1:17" ht="22.5" customHeight="1">
      <c r="A10" s="73"/>
      <c r="B10" s="44" t="s">
        <v>46</v>
      </c>
      <c r="C10" s="45" t="s">
        <v>47</v>
      </c>
      <c r="D10" s="72"/>
      <c r="E10" s="75"/>
      <c r="F10" s="45" t="s">
        <v>48</v>
      </c>
      <c r="G10" s="45" t="s">
        <v>49</v>
      </c>
      <c r="H10" s="72"/>
      <c r="I10" s="75"/>
      <c r="J10" s="45" t="s">
        <v>50</v>
      </c>
      <c r="K10" s="45" t="s">
        <v>51</v>
      </c>
      <c r="L10" s="72"/>
      <c r="M10" s="72"/>
      <c r="N10" s="72"/>
      <c r="O10" s="72"/>
      <c r="P10" s="75"/>
      <c r="Q10" s="76"/>
    </row>
    <row r="11" spans="1:17" ht="22.5" customHeight="1">
      <c r="A11" s="73">
        <v>2001</v>
      </c>
      <c r="B11" s="41">
        <v>228</v>
      </c>
      <c r="C11" s="42">
        <v>11034.5</v>
      </c>
      <c r="D11" s="72">
        <v>30</v>
      </c>
      <c r="E11" s="76">
        <v>1804</v>
      </c>
      <c r="F11" s="42">
        <v>30</v>
      </c>
      <c r="G11" s="42">
        <v>1653</v>
      </c>
      <c r="H11" s="42">
        <v>83</v>
      </c>
      <c r="I11" s="42">
        <v>3674.3</v>
      </c>
      <c r="J11" s="72">
        <v>80</v>
      </c>
      <c r="K11" s="75">
        <v>3624.8</v>
      </c>
      <c r="L11" s="41">
        <v>5</v>
      </c>
      <c r="M11" s="41">
        <v>278.4</v>
      </c>
      <c r="N11" s="71" t="s">
        <v>43</v>
      </c>
      <c r="O11" s="71" t="s">
        <v>56</v>
      </c>
      <c r="P11" s="75">
        <v>4174.2</v>
      </c>
      <c r="Q11" s="76">
        <v>162793</v>
      </c>
    </row>
    <row r="12" spans="1:17" ht="22.5" customHeight="1">
      <c r="A12" s="73"/>
      <c r="B12" s="44" t="s">
        <v>52</v>
      </c>
      <c r="C12" s="45" t="s">
        <v>53</v>
      </c>
      <c r="D12" s="72"/>
      <c r="E12" s="76"/>
      <c r="F12" s="45" t="s">
        <v>54</v>
      </c>
      <c r="G12" s="45" t="s">
        <v>55</v>
      </c>
      <c r="H12" s="45" t="s">
        <v>48</v>
      </c>
      <c r="I12" s="45" t="s">
        <v>49</v>
      </c>
      <c r="J12" s="72"/>
      <c r="K12" s="75"/>
      <c r="L12" s="45" t="s">
        <v>50</v>
      </c>
      <c r="M12" s="45" t="s">
        <v>51</v>
      </c>
      <c r="N12" s="71"/>
      <c r="O12" s="71"/>
      <c r="P12" s="75"/>
      <c r="Q12" s="76"/>
    </row>
    <row r="13" spans="1:17" ht="22.5" customHeight="1">
      <c r="A13" s="73">
        <v>2002</v>
      </c>
      <c r="B13" s="41">
        <f>B16+B17+B18+B19+B20+B21+B22</f>
        <v>176</v>
      </c>
      <c r="C13" s="42">
        <f>C16+C17+C18+C19+C20+C21+C22</f>
        <v>9093</v>
      </c>
      <c r="D13" s="72">
        <v>21</v>
      </c>
      <c r="E13" s="76">
        <v>1354</v>
      </c>
      <c r="F13" s="42">
        <f aca="true" t="shared" si="0" ref="F13:M13">F16+F17+F18+F19+F20+F21+F22</f>
        <v>29</v>
      </c>
      <c r="G13" s="42">
        <f t="shared" si="0"/>
        <v>1661</v>
      </c>
      <c r="H13" s="42">
        <f t="shared" si="0"/>
        <v>34</v>
      </c>
      <c r="I13" s="42">
        <f t="shared" si="0"/>
        <v>1871</v>
      </c>
      <c r="J13" s="42">
        <f t="shared" si="0"/>
        <v>88</v>
      </c>
      <c r="K13" s="42">
        <f t="shared" si="0"/>
        <v>3936</v>
      </c>
      <c r="L13" s="75">
        <f t="shared" si="0"/>
        <v>3</v>
      </c>
      <c r="M13" s="75">
        <f t="shared" si="0"/>
        <v>207</v>
      </c>
      <c r="N13" s="81">
        <v>-2</v>
      </c>
      <c r="O13" s="81">
        <v>-128</v>
      </c>
      <c r="P13" s="75">
        <v>3834.7</v>
      </c>
      <c r="Q13" s="76">
        <v>158483</v>
      </c>
    </row>
    <row r="14" spans="1:17" ht="22.5" customHeight="1">
      <c r="A14" s="73"/>
      <c r="B14" s="44" t="s">
        <v>52</v>
      </c>
      <c r="C14" s="45" t="s">
        <v>57</v>
      </c>
      <c r="D14" s="72"/>
      <c r="E14" s="76"/>
      <c r="F14" s="45" t="s">
        <v>54</v>
      </c>
      <c r="G14" s="45" t="s">
        <v>58</v>
      </c>
      <c r="H14" s="45" t="s">
        <v>59</v>
      </c>
      <c r="I14" s="45" t="s">
        <v>60</v>
      </c>
      <c r="J14" s="46">
        <v>-5</v>
      </c>
      <c r="K14" s="46">
        <v>-261.3</v>
      </c>
      <c r="L14" s="75"/>
      <c r="M14" s="75"/>
      <c r="N14" s="81"/>
      <c r="O14" s="81"/>
      <c r="P14" s="75"/>
      <c r="Q14" s="76"/>
    </row>
    <row r="15" spans="1:17" s="16" customFormat="1" ht="45" customHeight="1">
      <c r="A15" s="12">
        <v>2003</v>
      </c>
      <c r="B15" s="47">
        <f>SUM(B16:B22)</f>
        <v>176</v>
      </c>
      <c r="C15" s="47">
        <f aca="true" t="shared" si="1" ref="C15:Q15">SUM(C16:C22)</f>
        <v>9093</v>
      </c>
      <c r="D15" s="47">
        <f t="shared" si="1"/>
        <v>21</v>
      </c>
      <c r="E15" s="47">
        <f t="shared" si="1"/>
        <v>1354</v>
      </c>
      <c r="F15" s="47">
        <f t="shared" si="1"/>
        <v>29</v>
      </c>
      <c r="G15" s="47">
        <f t="shared" si="1"/>
        <v>1661</v>
      </c>
      <c r="H15" s="47">
        <f t="shared" si="1"/>
        <v>34</v>
      </c>
      <c r="I15" s="47">
        <f t="shared" si="1"/>
        <v>1871</v>
      </c>
      <c r="J15" s="47">
        <f t="shared" si="1"/>
        <v>88</v>
      </c>
      <c r="K15" s="47">
        <f t="shared" si="1"/>
        <v>3936</v>
      </c>
      <c r="L15" s="47">
        <f t="shared" si="1"/>
        <v>3</v>
      </c>
      <c r="M15" s="47">
        <f t="shared" si="1"/>
        <v>207</v>
      </c>
      <c r="N15" s="47">
        <f t="shared" si="1"/>
        <v>1</v>
      </c>
      <c r="O15" s="47">
        <f t="shared" si="1"/>
        <v>64</v>
      </c>
      <c r="P15" s="47">
        <f t="shared" si="1"/>
        <v>4207</v>
      </c>
      <c r="Q15" s="47">
        <f t="shared" si="1"/>
        <v>191404</v>
      </c>
    </row>
    <row r="16" spans="1:17" ht="45" customHeight="1">
      <c r="A16" s="11" t="s">
        <v>26</v>
      </c>
      <c r="B16" s="17">
        <f>D16+F16+H16+J16+L16+N16</f>
        <v>14</v>
      </c>
      <c r="C16" s="17">
        <f>E16+G16+I16+K16+M16+O16</f>
        <v>957</v>
      </c>
      <c r="D16" s="17">
        <v>3</v>
      </c>
      <c r="E16" s="17">
        <v>98</v>
      </c>
      <c r="F16" s="17">
        <v>5</v>
      </c>
      <c r="G16" s="17">
        <v>328</v>
      </c>
      <c r="H16" s="17">
        <v>1</v>
      </c>
      <c r="I16" s="17">
        <v>163</v>
      </c>
      <c r="J16" s="17">
        <v>5</v>
      </c>
      <c r="K16" s="17">
        <v>368</v>
      </c>
      <c r="L16" s="19">
        <v>0</v>
      </c>
      <c r="M16" s="19">
        <v>0</v>
      </c>
      <c r="N16" s="19">
        <v>0</v>
      </c>
      <c r="O16" s="19">
        <v>0</v>
      </c>
      <c r="P16" s="17">
        <v>368</v>
      </c>
      <c r="Q16" s="17">
        <v>16560</v>
      </c>
    </row>
    <row r="17" spans="1:17" ht="45" customHeight="1">
      <c r="A17" s="11" t="s">
        <v>32</v>
      </c>
      <c r="B17" s="17">
        <f aca="true" t="shared" si="2" ref="B17:B22">D17+F17+H17+J17+L17+N17</f>
        <v>26</v>
      </c>
      <c r="C17" s="17">
        <f aca="true" t="shared" si="3" ref="C17:C22">E17+G17+I17+K17+M17+O17</f>
        <v>1438</v>
      </c>
      <c r="D17" s="17">
        <v>4</v>
      </c>
      <c r="E17" s="17">
        <v>247</v>
      </c>
      <c r="F17" s="17">
        <v>5</v>
      </c>
      <c r="G17" s="17">
        <v>254</v>
      </c>
      <c r="H17" s="17">
        <v>12</v>
      </c>
      <c r="I17" s="17">
        <v>556</v>
      </c>
      <c r="J17" s="17">
        <v>3</v>
      </c>
      <c r="K17" s="17">
        <v>201</v>
      </c>
      <c r="L17" s="17">
        <v>2</v>
      </c>
      <c r="M17" s="17">
        <v>180</v>
      </c>
      <c r="N17" s="19">
        <v>0</v>
      </c>
      <c r="O17" s="19">
        <v>0</v>
      </c>
      <c r="P17" s="17">
        <v>381</v>
      </c>
      <c r="Q17" s="17">
        <v>18405</v>
      </c>
    </row>
    <row r="18" spans="1:17" ht="45" customHeight="1">
      <c r="A18" s="11" t="s">
        <v>33</v>
      </c>
      <c r="B18" s="19">
        <f t="shared" si="2"/>
        <v>0</v>
      </c>
      <c r="C18" s="19">
        <f t="shared" si="3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45" customHeight="1">
      <c r="A19" s="11" t="s">
        <v>34</v>
      </c>
      <c r="B19" s="17">
        <f t="shared" si="2"/>
        <v>17</v>
      </c>
      <c r="C19" s="17">
        <f t="shared" si="3"/>
        <v>913</v>
      </c>
      <c r="D19" s="17">
        <v>1</v>
      </c>
      <c r="E19" s="17">
        <v>48</v>
      </c>
      <c r="F19" s="17">
        <v>2</v>
      </c>
      <c r="G19" s="17">
        <v>144</v>
      </c>
      <c r="H19" s="19">
        <v>0</v>
      </c>
      <c r="I19" s="19">
        <v>0</v>
      </c>
      <c r="J19" s="17">
        <v>14</v>
      </c>
      <c r="K19" s="17">
        <v>721</v>
      </c>
      <c r="L19" s="19">
        <v>0</v>
      </c>
      <c r="M19" s="19">
        <v>0</v>
      </c>
      <c r="N19" s="19">
        <v>0</v>
      </c>
      <c r="O19" s="19">
        <v>0</v>
      </c>
      <c r="P19" s="17">
        <v>721</v>
      </c>
      <c r="Q19" s="17">
        <v>32445</v>
      </c>
    </row>
    <row r="20" spans="1:17" ht="45" customHeight="1">
      <c r="A20" s="11" t="s">
        <v>35</v>
      </c>
      <c r="B20" s="17">
        <f t="shared" si="2"/>
        <v>44</v>
      </c>
      <c r="C20" s="17">
        <f t="shared" si="3"/>
        <v>1917</v>
      </c>
      <c r="D20" s="17">
        <v>3</v>
      </c>
      <c r="E20" s="17">
        <v>202</v>
      </c>
      <c r="F20" s="17">
        <v>6</v>
      </c>
      <c r="G20" s="17">
        <v>234</v>
      </c>
      <c r="H20" s="17">
        <v>8</v>
      </c>
      <c r="I20" s="17">
        <v>465</v>
      </c>
      <c r="J20" s="17">
        <v>26</v>
      </c>
      <c r="K20" s="17">
        <v>952</v>
      </c>
      <c r="L20" s="19">
        <v>0</v>
      </c>
      <c r="M20" s="19">
        <v>0</v>
      </c>
      <c r="N20" s="17">
        <v>1</v>
      </c>
      <c r="O20" s="17">
        <v>64</v>
      </c>
      <c r="P20" s="17">
        <v>1016</v>
      </c>
      <c r="Q20" s="17">
        <v>46360</v>
      </c>
    </row>
    <row r="21" spans="1:17" ht="45" customHeight="1">
      <c r="A21" s="11" t="s">
        <v>36</v>
      </c>
      <c r="B21" s="17">
        <f t="shared" si="2"/>
        <v>38</v>
      </c>
      <c r="C21" s="17">
        <f t="shared" si="3"/>
        <v>1836</v>
      </c>
      <c r="D21" s="17">
        <v>5</v>
      </c>
      <c r="E21" s="17">
        <v>446</v>
      </c>
      <c r="F21" s="17">
        <v>6</v>
      </c>
      <c r="G21" s="17">
        <v>402</v>
      </c>
      <c r="H21" s="17">
        <v>5</v>
      </c>
      <c r="I21" s="17">
        <v>263</v>
      </c>
      <c r="J21" s="17">
        <v>21</v>
      </c>
      <c r="K21" s="17">
        <v>698</v>
      </c>
      <c r="L21" s="17">
        <v>1</v>
      </c>
      <c r="M21" s="17">
        <v>27</v>
      </c>
      <c r="N21" s="19">
        <v>0</v>
      </c>
      <c r="O21" s="19">
        <v>0</v>
      </c>
      <c r="P21" s="17">
        <v>725</v>
      </c>
      <c r="Q21" s="17">
        <v>32814</v>
      </c>
    </row>
    <row r="22" spans="1:17" ht="45" customHeight="1" thickBot="1">
      <c r="A22" s="20" t="s">
        <v>37</v>
      </c>
      <c r="B22" s="21">
        <f t="shared" si="2"/>
        <v>37</v>
      </c>
      <c r="C22" s="21">
        <f t="shared" si="3"/>
        <v>2032</v>
      </c>
      <c r="D22" s="21">
        <v>5</v>
      </c>
      <c r="E22" s="21">
        <v>313</v>
      </c>
      <c r="F22" s="21">
        <v>5</v>
      </c>
      <c r="G22" s="21">
        <v>299</v>
      </c>
      <c r="H22" s="21">
        <v>8</v>
      </c>
      <c r="I22" s="21">
        <v>424</v>
      </c>
      <c r="J22" s="21">
        <v>19</v>
      </c>
      <c r="K22" s="21">
        <v>996</v>
      </c>
      <c r="L22" s="24">
        <v>0</v>
      </c>
      <c r="M22" s="24">
        <v>0</v>
      </c>
      <c r="N22" s="24">
        <v>0</v>
      </c>
      <c r="O22" s="24">
        <v>0</v>
      </c>
      <c r="P22" s="21">
        <v>996</v>
      </c>
      <c r="Q22" s="21">
        <v>44820</v>
      </c>
    </row>
    <row r="23" spans="1:17" ht="21" customHeight="1">
      <c r="A23" s="67"/>
      <c r="B23" s="67"/>
      <c r="C23" s="67"/>
      <c r="D23" s="67"/>
      <c r="J23" s="55" t="s">
        <v>10</v>
      </c>
      <c r="K23" s="2" t="s">
        <v>11</v>
      </c>
      <c r="N23" s="59" t="s">
        <v>14</v>
      </c>
      <c r="O23" s="59"/>
      <c r="P23" s="59"/>
      <c r="Q23" s="59"/>
    </row>
  </sheetData>
  <mergeCells count="54">
    <mergeCell ref="N23:Q23"/>
    <mergeCell ref="A13:A14"/>
    <mergeCell ref="A11:A12"/>
    <mergeCell ref="D11:D12"/>
    <mergeCell ref="E11:E12"/>
    <mergeCell ref="J11:J12"/>
    <mergeCell ref="A23:D23"/>
    <mergeCell ref="M13:M14"/>
    <mergeCell ref="N13:N14"/>
    <mergeCell ref="O13:O14"/>
    <mergeCell ref="N5:O5"/>
    <mergeCell ref="L5:M5"/>
    <mergeCell ref="A9:A10"/>
    <mergeCell ref="D9:D10"/>
    <mergeCell ref="E9:E10"/>
    <mergeCell ref="H9:H10"/>
    <mergeCell ref="L9:L10"/>
    <mergeCell ref="I7:I8"/>
    <mergeCell ref="F7:F8"/>
    <mergeCell ref="G7:G8"/>
    <mergeCell ref="Q13:Q14"/>
    <mergeCell ref="J5:K5"/>
    <mergeCell ref="Q9:Q10"/>
    <mergeCell ref="K11:K12"/>
    <mergeCell ref="P11:P12"/>
    <mergeCell ref="Q11:Q12"/>
    <mergeCell ref="O9:O10"/>
    <mergeCell ref="J7:J8"/>
    <mergeCell ref="P9:P10"/>
    <mergeCell ref="M9:M10"/>
    <mergeCell ref="J4:O4"/>
    <mergeCell ref="A3:B3"/>
    <mergeCell ref="P13:P14"/>
    <mergeCell ref="L13:L14"/>
    <mergeCell ref="D13:D14"/>
    <mergeCell ref="E13:E14"/>
    <mergeCell ref="P3:Q3"/>
    <mergeCell ref="P4:P6"/>
    <mergeCell ref="Q4:Q6"/>
    <mergeCell ref="B5:C5"/>
    <mergeCell ref="A7:A8"/>
    <mergeCell ref="D7:D8"/>
    <mergeCell ref="E7:E8"/>
    <mergeCell ref="A2:I2"/>
    <mergeCell ref="B4:I4"/>
    <mergeCell ref="D5:E5"/>
    <mergeCell ref="F5:G5"/>
    <mergeCell ref="H5:I5"/>
    <mergeCell ref="N11:N12"/>
    <mergeCell ref="O11:O12"/>
    <mergeCell ref="N9:N10"/>
    <mergeCell ref="H7:H8"/>
    <mergeCell ref="K7:K8"/>
    <mergeCell ref="I9:I10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G7" sqref="G7"/>
    </sheetView>
  </sheetViews>
  <sheetFormatPr defaultColWidth="8.88671875" defaultRowHeight="13.5"/>
  <cols>
    <col min="1" max="1" width="8.77734375" style="2" customWidth="1"/>
    <col min="2" max="8" width="9.3359375" style="2" customWidth="1"/>
    <col min="9" max="17" width="8.5546875" style="2" customWidth="1"/>
    <col min="18" max="33" width="8.77734375" style="2" customWidth="1"/>
    <col min="34" max="16384" width="8.88671875" style="2" customWidth="1"/>
  </cols>
  <sheetData>
    <row r="1" ht="21" customHeight="1"/>
    <row r="2" spans="1:8" s="52" customFormat="1" ht="30" customHeight="1">
      <c r="A2" s="57" t="s">
        <v>61</v>
      </c>
      <c r="B2" s="57"/>
      <c r="C2" s="57"/>
      <c r="D2" s="57"/>
      <c r="E2" s="57"/>
      <c r="F2" s="57"/>
      <c r="G2" s="57"/>
      <c r="H2" s="57"/>
    </row>
    <row r="3" spans="1:17" ht="21" customHeight="1" thickBot="1">
      <c r="A3" s="61"/>
      <c r="B3" s="61"/>
      <c r="C3" s="6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8" t="s">
        <v>115</v>
      </c>
      <c r="Q3" s="58"/>
    </row>
    <row r="4" spans="1:17" ht="21" customHeight="1">
      <c r="A4" s="6" t="s">
        <v>107</v>
      </c>
      <c r="B4" s="68" t="s">
        <v>116</v>
      </c>
      <c r="C4" s="62" t="s">
        <v>117</v>
      </c>
      <c r="D4" s="63"/>
      <c r="E4" s="64"/>
      <c r="F4" s="62" t="s">
        <v>118</v>
      </c>
      <c r="G4" s="63"/>
      <c r="H4" s="63"/>
      <c r="I4" s="67" t="s">
        <v>119</v>
      </c>
      <c r="J4" s="67"/>
      <c r="K4" s="67"/>
      <c r="L4" s="63" t="s">
        <v>120</v>
      </c>
      <c r="M4" s="63"/>
      <c r="N4" s="64"/>
      <c r="O4" s="62" t="s">
        <v>121</v>
      </c>
      <c r="P4" s="63"/>
      <c r="Q4" s="63"/>
    </row>
    <row r="5" spans="1:17" ht="21" customHeight="1">
      <c r="A5" s="8" t="s">
        <v>95</v>
      </c>
      <c r="B5" s="69"/>
      <c r="C5" s="4" t="s">
        <v>122</v>
      </c>
      <c r="D5" s="4" t="s">
        <v>123</v>
      </c>
      <c r="E5" s="4" t="s">
        <v>124</v>
      </c>
      <c r="F5" s="4" t="s">
        <v>122</v>
      </c>
      <c r="G5" s="4" t="s">
        <v>123</v>
      </c>
      <c r="H5" s="9" t="s">
        <v>124</v>
      </c>
      <c r="I5" s="38" t="s">
        <v>122</v>
      </c>
      <c r="J5" s="4" t="s">
        <v>123</v>
      </c>
      <c r="K5" s="4" t="s">
        <v>124</v>
      </c>
      <c r="L5" s="10" t="s">
        <v>122</v>
      </c>
      <c r="M5" s="4" t="s">
        <v>123</v>
      </c>
      <c r="N5" s="4" t="s">
        <v>124</v>
      </c>
      <c r="O5" s="4" t="s">
        <v>122</v>
      </c>
      <c r="P5" s="4" t="s">
        <v>123</v>
      </c>
      <c r="Q5" s="9" t="s">
        <v>124</v>
      </c>
    </row>
    <row r="6" spans="1:17" ht="46.5" customHeight="1">
      <c r="A6" s="11">
        <v>1998</v>
      </c>
      <c r="B6" s="2">
        <v>9.2</v>
      </c>
      <c r="C6" s="2">
        <f>SUM(D6:E6)</f>
        <v>14</v>
      </c>
      <c r="D6" s="2">
        <v>8</v>
      </c>
      <c r="E6" s="2">
        <v>6</v>
      </c>
      <c r="F6" s="2">
        <f>SUM(G6:H6)</f>
        <v>206</v>
      </c>
      <c r="G6" s="2">
        <v>122</v>
      </c>
      <c r="H6" s="2">
        <v>84</v>
      </c>
      <c r="I6" s="2" t="s">
        <v>96</v>
      </c>
      <c r="J6" s="2" t="s">
        <v>96</v>
      </c>
      <c r="K6" s="2" t="s">
        <v>96</v>
      </c>
      <c r="L6" s="2" t="s">
        <v>96</v>
      </c>
      <c r="M6" s="2" t="s">
        <v>96</v>
      </c>
      <c r="N6" s="2" t="s">
        <v>96</v>
      </c>
      <c r="O6" s="2" t="s">
        <v>96</v>
      </c>
      <c r="P6" s="2" t="s">
        <v>96</v>
      </c>
      <c r="Q6" s="2" t="s">
        <v>96</v>
      </c>
    </row>
    <row r="7" spans="1:17" ht="46.5" customHeight="1">
      <c r="A7" s="11">
        <v>1999</v>
      </c>
      <c r="B7" s="2">
        <v>6.7</v>
      </c>
      <c r="C7" s="2">
        <f>SUM(D7:E7)</f>
        <v>11</v>
      </c>
      <c r="D7" s="2">
        <v>6</v>
      </c>
      <c r="E7" s="2">
        <v>5</v>
      </c>
      <c r="F7" s="2">
        <f>SUM(G7:H7)</f>
        <v>186</v>
      </c>
      <c r="G7" s="2">
        <v>108</v>
      </c>
      <c r="H7" s="2">
        <v>78</v>
      </c>
      <c r="I7" s="2" t="s">
        <v>96</v>
      </c>
      <c r="J7" s="2" t="s">
        <v>96</v>
      </c>
      <c r="K7" s="2" t="s">
        <v>96</v>
      </c>
      <c r="L7" s="2" t="s">
        <v>96</v>
      </c>
      <c r="M7" s="2" t="s">
        <v>96</v>
      </c>
      <c r="N7" s="2" t="s">
        <v>96</v>
      </c>
      <c r="O7" s="2" t="s">
        <v>96</v>
      </c>
      <c r="P7" s="2" t="s">
        <v>96</v>
      </c>
      <c r="Q7" s="2" t="s">
        <v>96</v>
      </c>
    </row>
    <row r="8" spans="1:17" ht="46.5" customHeight="1">
      <c r="A8" s="11">
        <v>2000</v>
      </c>
      <c r="B8" s="2">
        <v>6.5</v>
      </c>
      <c r="C8" s="2">
        <f>SUM(D8:E8)</f>
        <v>7</v>
      </c>
      <c r="D8" s="2">
        <v>5</v>
      </c>
      <c r="E8" s="2">
        <v>2</v>
      </c>
      <c r="F8" s="2">
        <f>SUM(G8:H8)</f>
        <v>73</v>
      </c>
      <c r="G8" s="2">
        <v>60</v>
      </c>
      <c r="H8" s="2">
        <v>13</v>
      </c>
      <c r="I8" s="2">
        <f>SUM(J8:K8)</f>
        <v>271</v>
      </c>
      <c r="J8" s="2">
        <v>246</v>
      </c>
      <c r="K8" s="2">
        <v>25</v>
      </c>
      <c r="L8" s="2">
        <f>SUM(M8:N8)</f>
        <v>90</v>
      </c>
      <c r="M8" s="2">
        <v>50</v>
      </c>
      <c r="N8" s="2">
        <v>40</v>
      </c>
      <c r="O8" s="2" t="s">
        <v>96</v>
      </c>
      <c r="P8" s="2" t="s">
        <v>96</v>
      </c>
      <c r="Q8" s="2" t="s">
        <v>96</v>
      </c>
    </row>
    <row r="9" spans="1:17" ht="46.5" customHeight="1">
      <c r="A9" s="11">
        <v>2001</v>
      </c>
      <c r="B9" s="2">
        <v>7</v>
      </c>
      <c r="C9" s="2">
        <v>7</v>
      </c>
      <c r="D9" s="2">
        <v>5</v>
      </c>
      <c r="E9" s="2">
        <v>2</v>
      </c>
      <c r="F9" s="2">
        <v>73</v>
      </c>
      <c r="G9" s="2">
        <v>60</v>
      </c>
      <c r="H9" s="2">
        <v>13</v>
      </c>
      <c r="I9" s="2">
        <v>517</v>
      </c>
      <c r="J9" s="2">
        <v>271</v>
      </c>
      <c r="K9" s="2">
        <v>246</v>
      </c>
      <c r="L9" s="2">
        <v>140</v>
      </c>
      <c r="M9" s="2">
        <v>90</v>
      </c>
      <c r="N9" s="2">
        <v>50</v>
      </c>
      <c r="O9" s="2">
        <v>40</v>
      </c>
      <c r="P9" s="2">
        <v>40</v>
      </c>
      <c r="Q9" s="2" t="s">
        <v>96</v>
      </c>
    </row>
    <row r="10" spans="1:17" s="16" customFormat="1" ht="46.5" customHeight="1">
      <c r="A10" s="12">
        <v>2002</v>
      </c>
      <c r="B10" s="39">
        <f>SUM(B11:B17)</f>
        <v>8.7</v>
      </c>
      <c r="C10" s="16">
        <f aca="true" t="shared" si="0" ref="C10:N10">SUM(C11:C17)</f>
        <v>10</v>
      </c>
      <c r="D10" s="16">
        <f t="shared" si="0"/>
        <v>6</v>
      </c>
      <c r="E10" s="16">
        <f t="shared" si="0"/>
        <v>4</v>
      </c>
      <c r="F10" s="16">
        <f t="shared" si="0"/>
        <v>126</v>
      </c>
      <c r="G10" s="16">
        <f t="shared" si="0"/>
        <v>67</v>
      </c>
      <c r="H10" s="16">
        <f t="shared" si="0"/>
        <v>59</v>
      </c>
      <c r="I10" s="16">
        <f t="shared" si="0"/>
        <v>483</v>
      </c>
      <c r="J10" s="16">
        <f t="shared" si="0"/>
        <v>261</v>
      </c>
      <c r="K10" s="16">
        <f t="shared" si="0"/>
        <v>222</v>
      </c>
      <c r="L10" s="16">
        <f t="shared" si="0"/>
        <v>60</v>
      </c>
      <c r="M10" s="16">
        <f t="shared" si="0"/>
        <v>20</v>
      </c>
      <c r="N10" s="16">
        <f t="shared" si="0"/>
        <v>40</v>
      </c>
      <c r="O10" s="16" t="s">
        <v>96</v>
      </c>
      <c r="P10" s="16" t="s">
        <v>96</v>
      </c>
      <c r="Q10" s="15">
        <v>0</v>
      </c>
    </row>
    <row r="11" spans="1:17" ht="46.5" customHeight="1">
      <c r="A11" s="11" t="s">
        <v>98</v>
      </c>
      <c r="B11" s="19" t="s">
        <v>96</v>
      </c>
      <c r="C11" s="19">
        <f>D11+E11</f>
        <v>0</v>
      </c>
      <c r="D11" s="19">
        <v>0</v>
      </c>
      <c r="E11" s="19">
        <v>0</v>
      </c>
      <c r="F11" s="19">
        <f>G11+H11</f>
        <v>0</v>
      </c>
      <c r="G11" s="19">
        <v>0</v>
      </c>
      <c r="H11" s="19">
        <v>0</v>
      </c>
      <c r="I11" s="19">
        <f>J11+K11</f>
        <v>0</v>
      </c>
      <c r="J11" s="19">
        <v>0</v>
      </c>
      <c r="K11" s="19">
        <v>0</v>
      </c>
      <c r="L11" s="19">
        <f>M11+N11</f>
        <v>0</v>
      </c>
      <c r="M11" s="19">
        <v>0</v>
      </c>
      <c r="N11" s="19">
        <v>0</v>
      </c>
      <c r="O11" s="19">
        <f>P11+Q11</f>
        <v>0</v>
      </c>
      <c r="P11" s="19">
        <v>0</v>
      </c>
      <c r="Q11" s="19">
        <v>0</v>
      </c>
    </row>
    <row r="12" spans="1:17" ht="46.5" customHeight="1">
      <c r="A12" s="11" t="s">
        <v>99</v>
      </c>
      <c r="B12" s="2">
        <v>2</v>
      </c>
      <c r="C12" s="2">
        <f>D12+E12</f>
        <v>2</v>
      </c>
      <c r="D12" s="2">
        <v>1</v>
      </c>
      <c r="E12" s="2">
        <v>1</v>
      </c>
      <c r="F12" s="2">
        <f>G12+H12</f>
        <v>50</v>
      </c>
      <c r="G12" s="2">
        <v>20</v>
      </c>
      <c r="H12" s="2">
        <v>30</v>
      </c>
      <c r="I12" s="2">
        <f>J12+K12</f>
        <v>150</v>
      </c>
      <c r="J12" s="2">
        <v>60</v>
      </c>
      <c r="K12" s="2">
        <v>90</v>
      </c>
      <c r="L12" s="2">
        <f>M12+N12</f>
        <v>60</v>
      </c>
      <c r="M12" s="2">
        <v>20</v>
      </c>
      <c r="N12" s="2">
        <v>40</v>
      </c>
      <c r="O12" s="2" t="s">
        <v>96</v>
      </c>
      <c r="P12" s="2" t="s">
        <v>96</v>
      </c>
      <c r="Q12" s="19">
        <v>0</v>
      </c>
    </row>
    <row r="13" spans="1:17" ht="46.5" customHeight="1">
      <c r="A13" s="11" t="s">
        <v>100</v>
      </c>
      <c r="B13" s="2">
        <v>1</v>
      </c>
      <c r="C13" s="2">
        <f>D13+E13</f>
        <v>2</v>
      </c>
      <c r="D13" s="2">
        <v>1</v>
      </c>
      <c r="E13" s="2">
        <v>1</v>
      </c>
      <c r="F13" s="2">
        <f>G13+H13</f>
        <v>17</v>
      </c>
      <c r="G13" s="2">
        <v>13</v>
      </c>
      <c r="H13" s="2">
        <v>4</v>
      </c>
      <c r="I13" s="2">
        <f>J13+K13</f>
        <v>85</v>
      </c>
      <c r="J13" s="2">
        <v>65</v>
      </c>
      <c r="K13" s="2">
        <v>20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46.5" customHeight="1">
      <c r="A14" s="11" t="s">
        <v>101</v>
      </c>
      <c r="B14" s="2">
        <v>4.2</v>
      </c>
      <c r="C14" s="2">
        <f>D14+E14</f>
        <v>6</v>
      </c>
      <c r="D14" s="2">
        <v>4</v>
      </c>
      <c r="E14" s="40">
        <v>2</v>
      </c>
      <c r="F14" s="2">
        <f>G14+H14</f>
        <v>59</v>
      </c>
      <c r="G14" s="2">
        <v>34</v>
      </c>
      <c r="H14" s="19">
        <v>25</v>
      </c>
      <c r="I14" s="2">
        <f>J14+K14</f>
        <v>248</v>
      </c>
      <c r="J14" s="2">
        <v>136</v>
      </c>
      <c r="K14" s="2">
        <v>112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spans="1:17" ht="46.5" customHeight="1">
      <c r="A15" s="11" t="s">
        <v>102</v>
      </c>
      <c r="B15" s="19" t="s">
        <v>96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46.5" customHeight="1">
      <c r="A16" s="11" t="s">
        <v>103</v>
      </c>
      <c r="B16" s="19" t="s">
        <v>96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46.5" customHeight="1" thickBot="1">
      <c r="A17" s="20" t="s">
        <v>104</v>
      </c>
      <c r="B17" s="28">
        <v>1.5</v>
      </c>
      <c r="C17" s="28" t="s">
        <v>96</v>
      </c>
      <c r="D17" s="24">
        <v>0</v>
      </c>
      <c r="E17" s="24">
        <v>0</v>
      </c>
      <c r="F17" s="28" t="s">
        <v>96</v>
      </c>
      <c r="G17" s="28" t="s">
        <v>96</v>
      </c>
      <c r="H17" s="24" t="s">
        <v>96</v>
      </c>
      <c r="I17" s="28" t="s">
        <v>96</v>
      </c>
      <c r="J17" s="28" t="s">
        <v>96</v>
      </c>
      <c r="K17" s="28" t="s">
        <v>96</v>
      </c>
      <c r="L17" s="28" t="s">
        <v>96</v>
      </c>
      <c r="M17" s="28" t="s">
        <v>96</v>
      </c>
      <c r="N17" s="28" t="s">
        <v>96</v>
      </c>
      <c r="O17" s="24">
        <v>0</v>
      </c>
      <c r="P17" s="24">
        <v>0</v>
      </c>
      <c r="Q17" s="24">
        <v>0</v>
      </c>
    </row>
    <row r="18" spans="1:17" ht="21" customHeight="1">
      <c r="A18" s="60"/>
      <c r="B18" s="60"/>
      <c r="C18" s="60"/>
      <c r="P18" s="59" t="s">
        <v>125</v>
      </c>
      <c r="Q18" s="59"/>
    </row>
  </sheetData>
  <mergeCells count="11">
    <mergeCell ref="F4:H4"/>
    <mergeCell ref="A2:H2"/>
    <mergeCell ref="P3:Q3"/>
    <mergeCell ref="A3:C3"/>
    <mergeCell ref="A18:C18"/>
    <mergeCell ref="P18:Q18"/>
    <mergeCell ref="I4:K4"/>
    <mergeCell ref="L4:N4"/>
    <mergeCell ref="O4:Q4"/>
    <mergeCell ref="B4:B5"/>
    <mergeCell ref="C4:E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2" sqref="A2:F2"/>
    </sheetView>
  </sheetViews>
  <sheetFormatPr defaultColWidth="8.88671875" defaultRowHeight="13.5"/>
  <cols>
    <col min="1" max="6" width="12.77734375" style="2" customWidth="1"/>
    <col min="7" max="16384" width="8.88671875" style="2" customWidth="1"/>
  </cols>
  <sheetData>
    <row r="1" ht="21" customHeight="1"/>
    <row r="2" spans="1:6" s="52" customFormat="1" ht="30" customHeight="1">
      <c r="A2" s="57" t="s">
        <v>156</v>
      </c>
      <c r="B2" s="57"/>
      <c r="C2" s="57"/>
      <c r="D2" s="57"/>
      <c r="E2" s="57"/>
      <c r="F2" s="57"/>
    </row>
    <row r="3" spans="1:6" ht="21" customHeight="1" thickBot="1">
      <c r="A3" s="82" t="s">
        <v>106</v>
      </c>
      <c r="B3" s="82"/>
      <c r="C3" s="28"/>
      <c r="D3" s="28"/>
      <c r="E3" s="28"/>
      <c r="F3" s="28"/>
    </row>
    <row r="4" spans="1:6" ht="21" customHeight="1">
      <c r="A4" s="6" t="s">
        <v>107</v>
      </c>
      <c r="B4" s="62" t="s">
        <v>108</v>
      </c>
      <c r="C4" s="63"/>
      <c r="D4" s="63"/>
      <c r="E4" s="63"/>
      <c r="F4" s="63"/>
    </row>
    <row r="5" spans="1:6" ht="21" customHeight="1">
      <c r="A5" s="8" t="s">
        <v>95</v>
      </c>
      <c r="B5" s="4" t="s">
        <v>109</v>
      </c>
      <c r="C5" s="4" t="s">
        <v>110</v>
      </c>
      <c r="D5" s="4" t="s">
        <v>111</v>
      </c>
      <c r="E5" s="4" t="s">
        <v>112</v>
      </c>
      <c r="F5" s="9" t="s">
        <v>113</v>
      </c>
    </row>
    <row r="6" spans="1:6" ht="46.5" customHeight="1">
      <c r="A6" s="11">
        <v>1998</v>
      </c>
      <c r="B6" s="2">
        <v>788</v>
      </c>
      <c r="C6" s="3">
        <v>328.3</v>
      </c>
      <c r="D6" s="3">
        <v>262.2</v>
      </c>
      <c r="E6" s="18">
        <v>860681.5</v>
      </c>
      <c r="F6" s="5">
        <v>4555424</v>
      </c>
    </row>
    <row r="7" spans="1:6" ht="46.5" customHeight="1">
      <c r="A7" s="11">
        <v>1999</v>
      </c>
      <c r="B7" s="2">
        <v>716</v>
      </c>
      <c r="C7" s="3">
        <v>309.6</v>
      </c>
      <c r="D7" s="3">
        <v>306.5</v>
      </c>
      <c r="E7" s="18">
        <v>948910</v>
      </c>
      <c r="F7" s="5">
        <v>5274614</v>
      </c>
    </row>
    <row r="8" spans="1:6" ht="46.5" customHeight="1">
      <c r="A8" s="11">
        <v>2000</v>
      </c>
      <c r="B8" s="2">
        <v>686</v>
      </c>
      <c r="C8" s="3">
        <v>297.7</v>
      </c>
      <c r="D8" s="3">
        <v>301</v>
      </c>
      <c r="E8" s="18">
        <v>895976.8</v>
      </c>
      <c r="F8" s="5">
        <v>5236992</v>
      </c>
    </row>
    <row r="9" spans="1:6" ht="46.5" customHeight="1">
      <c r="A9" s="11">
        <v>2001</v>
      </c>
      <c r="B9" s="2">
        <v>661</v>
      </c>
      <c r="C9" s="3">
        <v>297.9</v>
      </c>
      <c r="D9" s="3">
        <v>259.1</v>
      </c>
      <c r="E9" s="18">
        <v>771906.2</v>
      </c>
      <c r="F9" s="5">
        <v>4653395</v>
      </c>
    </row>
    <row r="10" spans="1:6" ht="46.5" customHeight="1">
      <c r="A10" s="12">
        <v>2002</v>
      </c>
      <c r="B10" s="13">
        <f>SUM(B11:B17)</f>
        <v>595</v>
      </c>
      <c r="C10" s="13">
        <f>SUM(C11:C17)</f>
        <v>280.90000000000003</v>
      </c>
      <c r="D10" s="14">
        <v>265.1</v>
      </c>
      <c r="E10" s="14">
        <f>SUM(E11:E17)</f>
        <v>744794.0999999999</v>
      </c>
      <c r="F10" s="30">
        <f>SUM(F11:F17)</f>
        <v>4402537114</v>
      </c>
    </row>
    <row r="11" spans="1:6" ht="46.5" customHeight="1">
      <c r="A11" s="11" t="s">
        <v>98</v>
      </c>
      <c r="B11" s="17">
        <v>171</v>
      </c>
      <c r="C11" s="1">
        <v>84.1</v>
      </c>
      <c r="D11" s="18">
        <v>266.1</v>
      </c>
      <c r="E11" s="1">
        <v>223824.6</v>
      </c>
      <c r="F11" s="31">
        <v>1315223242</v>
      </c>
    </row>
    <row r="12" spans="1:6" ht="46.5" customHeight="1">
      <c r="A12" s="11" t="s">
        <v>99</v>
      </c>
      <c r="B12" s="32">
        <v>3</v>
      </c>
      <c r="C12" s="33">
        <v>1.2</v>
      </c>
      <c r="D12" s="34">
        <v>250.6</v>
      </c>
      <c r="E12" s="33">
        <v>3007.7</v>
      </c>
      <c r="F12" s="35">
        <v>16627596</v>
      </c>
    </row>
    <row r="13" spans="1:6" ht="46.5" customHeight="1">
      <c r="A13" s="11" t="s">
        <v>100</v>
      </c>
      <c r="B13" s="17">
        <v>126</v>
      </c>
      <c r="C13" s="1">
        <v>54.7</v>
      </c>
      <c r="D13" s="18">
        <v>268</v>
      </c>
      <c r="E13" s="1">
        <v>146590.3</v>
      </c>
      <c r="F13" s="31">
        <v>865438465</v>
      </c>
    </row>
    <row r="14" spans="1:6" ht="46.5" customHeight="1">
      <c r="A14" s="11" t="s">
        <v>101</v>
      </c>
      <c r="B14" s="17">
        <v>165</v>
      </c>
      <c r="C14" s="1">
        <v>79.7</v>
      </c>
      <c r="D14" s="18">
        <v>264.2</v>
      </c>
      <c r="E14" s="1">
        <v>210601.6</v>
      </c>
      <c r="F14" s="31">
        <v>1247668968</v>
      </c>
    </row>
    <row r="15" spans="1:6" ht="46.5" customHeight="1">
      <c r="A15" s="11" t="s">
        <v>102</v>
      </c>
      <c r="B15" s="17">
        <v>48</v>
      </c>
      <c r="C15" s="1">
        <v>25.4</v>
      </c>
      <c r="D15" s="18">
        <v>269.1</v>
      </c>
      <c r="E15" s="1">
        <v>68346.2</v>
      </c>
      <c r="F15" s="31">
        <v>406498955</v>
      </c>
    </row>
    <row r="16" spans="1:6" ht="46.5" customHeight="1">
      <c r="A16" s="11" t="s">
        <v>103</v>
      </c>
      <c r="B16" s="32">
        <v>37</v>
      </c>
      <c r="C16" s="33">
        <v>19.7</v>
      </c>
      <c r="D16" s="34">
        <v>267.4</v>
      </c>
      <c r="E16" s="33">
        <v>52678.7</v>
      </c>
      <c r="F16" s="35">
        <v>316792647</v>
      </c>
    </row>
    <row r="17" spans="1:6" ht="46.5" customHeight="1" thickBot="1">
      <c r="A17" s="20" t="s">
        <v>104</v>
      </c>
      <c r="B17" s="17">
        <v>45</v>
      </c>
      <c r="C17" s="1">
        <v>16.1</v>
      </c>
      <c r="D17" s="22">
        <v>246.9</v>
      </c>
      <c r="E17" s="23">
        <v>39745</v>
      </c>
      <c r="F17" s="36">
        <v>234287241</v>
      </c>
    </row>
    <row r="18" spans="1:4" ht="21" customHeight="1">
      <c r="A18" s="70" t="s">
        <v>114</v>
      </c>
      <c r="B18" s="70"/>
      <c r="C18" s="70"/>
      <c r="D18" s="37"/>
    </row>
  </sheetData>
  <mergeCells count="4">
    <mergeCell ref="A3:B3"/>
    <mergeCell ref="B4:F4"/>
    <mergeCell ref="A18:C18"/>
    <mergeCell ref="A2:F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H18" sqref="H18:I18"/>
    </sheetView>
  </sheetViews>
  <sheetFormatPr defaultColWidth="8.88671875" defaultRowHeight="13.5"/>
  <cols>
    <col min="1" max="1" width="7.21484375" style="2" customWidth="1"/>
    <col min="2" max="8" width="8.6640625" style="2" customWidth="1"/>
    <col min="9" max="9" width="9.99609375" style="2" customWidth="1"/>
    <col min="10" max="16384" width="8.88671875" style="2" customWidth="1"/>
  </cols>
  <sheetData>
    <row r="1" ht="21" customHeight="1"/>
    <row r="2" spans="1:9" s="52" customFormat="1" ht="30" customHeight="1">
      <c r="A2" s="57" t="s">
        <v>62</v>
      </c>
      <c r="B2" s="57"/>
      <c r="C2" s="57"/>
      <c r="D2" s="57"/>
      <c r="E2" s="57"/>
      <c r="F2" s="57"/>
      <c r="G2" s="57"/>
      <c r="H2" s="57"/>
      <c r="I2" s="57"/>
    </row>
    <row r="3" spans="3:9" ht="21" customHeight="1" thickBot="1">
      <c r="C3" s="28"/>
      <c r="D3" s="28"/>
      <c r="E3" s="28"/>
      <c r="F3" s="28"/>
      <c r="G3" s="28"/>
      <c r="H3" s="58" t="s">
        <v>85</v>
      </c>
      <c r="I3" s="58"/>
    </row>
    <row r="4" spans="1:9" ht="21" customHeight="1">
      <c r="A4" s="25" t="s">
        <v>86</v>
      </c>
      <c r="B4" s="53" t="s">
        <v>87</v>
      </c>
      <c r="C4" s="68" t="s">
        <v>88</v>
      </c>
      <c r="D4" s="68" t="s">
        <v>89</v>
      </c>
      <c r="E4" s="68" t="s">
        <v>90</v>
      </c>
      <c r="F4" s="68" t="s">
        <v>91</v>
      </c>
      <c r="G4" s="68" t="s">
        <v>92</v>
      </c>
      <c r="H4" s="68" t="s">
        <v>93</v>
      </c>
      <c r="I4" s="78" t="s">
        <v>94</v>
      </c>
    </row>
    <row r="5" spans="1:9" ht="21" customHeight="1">
      <c r="A5" s="7" t="s">
        <v>95</v>
      </c>
      <c r="B5" s="69"/>
      <c r="C5" s="69"/>
      <c r="D5" s="69"/>
      <c r="E5" s="69"/>
      <c r="F5" s="69"/>
      <c r="G5" s="69"/>
      <c r="H5" s="69"/>
      <c r="I5" s="62"/>
    </row>
    <row r="6" spans="1:9" ht="46.5" customHeight="1">
      <c r="A6" s="11">
        <v>1998</v>
      </c>
      <c r="B6" s="2" t="s">
        <v>96</v>
      </c>
      <c r="C6" s="2" t="s">
        <v>96</v>
      </c>
      <c r="D6" s="2" t="s">
        <v>96</v>
      </c>
      <c r="E6" s="2" t="s">
        <v>96</v>
      </c>
      <c r="F6" s="2" t="s">
        <v>96</v>
      </c>
      <c r="G6" s="2" t="s">
        <v>96</v>
      </c>
      <c r="H6" s="2" t="s">
        <v>96</v>
      </c>
      <c r="I6" s="2" t="s">
        <v>96</v>
      </c>
    </row>
    <row r="7" spans="1:9" ht="46.5" customHeight="1">
      <c r="A7" s="11">
        <v>1999</v>
      </c>
      <c r="B7" s="2" t="s">
        <v>96</v>
      </c>
      <c r="C7" s="2" t="s">
        <v>96</v>
      </c>
      <c r="D7" s="2" t="s">
        <v>96</v>
      </c>
      <c r="E7" s="2" t="s">
        <v>96</v>
      </c>
      <c r="F7" s="2" t="s">
        <v>96</v>
      </c>
      <c r="G7" s="2" t="s">
        <v>96</v>
      </c>
      <c r="H7" s="2" t="s">
        <v>96</v>
      </c>
      <c r="I7" s="2" t="s">
        <v>96</v>
      </c>
    </row>
    <row r="8" spans="1:9" ht="46.5" customHeight="1">
      <c r="A8" s="11">
        <v>2000</v>
      </c>
      <c r="B8" s="2" t="s">
        <v>96</v>
      </c>
      <c r="C8" s="2" t="s">
        <v>96</v>
      </c>
      <c r="D8" s="2" t="s">
        <v>96</v>
      </c>
      <c r="E8" s="2">
        <v>27</v>
      </c>
      <c r="F8" s="2" t="s">
        <v>96</v>
      </c>
      <c r="G8" s="2" t="s">
        <v>96</v>
      </c>
      <c r="H8" s="2" t="s">
        <v>96</v>
      </c>
      <c r="I8" s="5">
        <v>4600</v>
      </c>
    </row>
    <row r="9" spans="1:9" ht="46.5" customHeight="1">
      <c r="A9" s="11">
        <v>2001</v>
      </c>
      <c r="B9" s="2" t="s">
        <v>96</v>
      </c>
      <c r="C9" s="2" t="s">
        <v>96</v>
      </c>
      <c r="D9" s="2" t="s">
        <v>96</v>
      </c>
      <c r="E9" s="2" t="s">
        <v>96</v>
      </c>
      <c r="F9" s="2" t="s">
        <v>97</v>
      </c>
      <c r="G9" s="2" t="s">
        <v>96</v>
      </c>
      <c r="H9" s="2" t="s">
        <v>96</v>
      </c>
      <c r="I9" s="2" t="s">
        <v>96</v>
      </c>
    </row>
    <row r="10" spans="1:9" s="16" customFormat="1" ht="46.5" customHeight="1">
      <c r="A10" s="12">
        <v>2002</v>
      </c>
      <c r="B10" s="16" t="s">
        <v>96</v>
      </c>
      <c r="C10" s="13" t="s">
        <v>96</v>
      </c>
      <c r="D10" s="16" t="s">
        <v>96</v>
      </c>
      <c r="E10" s="16" t="s">
        <v>96</v>
      </c>
      <c r="F10" s="16" t="s">
        <v>96</v>
      </c>
      <c r="G10" s="13">
        <v>1000</v>
      </c>
      <c r="H10" s="16" t="s">
        <v>96</v>
      </c>
      <c r="I10" s="16" t="s">
        <v>96</v>
      </c>
    </row>
    <row r="11" spans="1:9" ht="46.5" customHeight="1">
      <c r="A11" s="11" t="s">
        <v>98</v>
      </c>
      <c r="B11" s="2" t="s">
        <v>96</v>
      </c>
      <c r="C11" s="2" t="s">
        <v>96</v>
      </c>
      <c r="D11" s="2" t="s">
        <v>96</v>
      </c>
      <c r="E11" s="2" t="s">
        <v>96</v>
      </c>
      <c r="F11" s="2" t="s">
        <v>96</v>
      </c>
      <c r="G11" s="5">
        <v>1000</v>
      </c>
      <c r="H11" s="2" t="s">
        <v>96</v>
      </c>
      <c r="I11" s="2" t="s">
        <v>96</v>
      </c>
    </row>
    <row r="12" spans="1:9" ht="46.5" customHeight="1">
      <c r="A12" s="11" t="s">
        <v>99</v>
      </c>
      <c r="B12" s="2" t="s">
        <v>96</v>
      </c>
      <c r="C12" s="2" t="s">
        <v>96</v>
      </c>
      <c r="D12" s="2" t="s">
        <v>96</v>
      </c>
      <c r="E12" s="2" t="s">
        <v>96</v>
      </c>
      <c r="F12" s="2" t="s">
        <v>96</v>
      </c>
      <c r="G12" s="2" t="s">
        <v>96</v>
      </c>
      <c r="H12" s="2" t="s">
        <v>96</v>
      </c>
      <c r="I12" s="2" t="s">
        <v>96</v>
      </c>
    </row>
    <row r="13" spans="1:9" ht="46.5" customHeight="1">
      <c r="A13" s="11" t="s">
        <v>100</v>
      </c>
      <c r="B13" s="2" t="s">
        <v>96</v>
      </c>
      <c r="C13" s="2" t="s">
        <v>96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</row>
    <row r="14" spans="1:9" ht="46.5" customHeight="1">
      <c r="A14" s="11" t="s">
        <v>101</v>
      </c>
      <c r="B14" s="2" t="s">
        <v>96</v>
      </c>
      <c r="C14" s="2" t="s">
        <v>96</v>
      </c>
      <c r="D14" s="2" t="s">
        <v>96</v>
      </c>
      <c r="E14" s="2" t="s">
        <v>96</v>
      </c>
      <c r="F14" s="2" t="s">
        <v>96</v>
      </c>
      <c r="G14" s="2" t="s">
        <v>96</v>
      </c>
      <c r="H14" s="2" t="s">
        <v>96</v>
      </c>
      <c r="I14" s="2" t="s">
        <v>96</v>
      </c>
    </row>
    <row r="15" spans="1:9" ht="46.5" customHeight="1">
      <c r="A15" s="11" t="s">
        <v>102</v>
      </c>
      <c r="B15" s="2" t="s">
        <v>96</v>
      </c>
      <c r="C15" s="2" t="s">
        <v>96</v>
      </c>
      <c r="D15" s="2" t="s">
        <v>96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</row>
    <row r="16" spans="1:9" ht="46.5" customHeight="1">
      <c r="A16" s="11" t="s">
        <v>103</v>
      </c>
      <c r="B16" s="2" t="s">
        <v>96</v>
      </c>
      <c r="C16" s="2" t="s">
        <v>96</v>
      </c>
      <c r="D16" s="2" t="s">
        <v>96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</row>
    <row r="17" spans="1:9" ht="46.5" customHeight="1" thickBot="1">
      <c r="A17" s="20" t="s">
        <v>104</v>
      </c>
      <c r="B17" s="28" t="s">
        <v>96</v>
      </c>
      <c r="C17" s="29" t="s">
        <v>96</v>
      </c>
      <c r="D17" s="28" t="s">
        <v>96</v>
      </c>
      <c r="E17" s="28" t="s">
        <v>96</v>
      </c>
      <c r="F17" s="28" t="s">
        <v>96</v>
      </c>
      <c r="G17" s="28" t="s">
        <v>96</v>
      </c>
      <c r="H17" s="28" t="s">
        <v>96</v>
      </c>
      <c r="I17" s="28" t="s">
        <v>96</v>
      </c>
    </row>
    <row r="18" spans="8:9" ht="21" customHeight="1">
      <c r="H18" s="59" t="s">
        <v>105</v>
      </c>
      <c r="I18" s="59"/>
    </row>
  </sheetData>
  <mergeCells count="11">
    <mergeCell ref="A2:I2"/>
    <mergeCell ref="H3:I3"/>
    <mergeCell ref="F4:F5"/>
    <mergeCell ref="G4:G5"/>
    <mergeCell ref="H4:H5"/>
    <mergeCell ref="H18:I18"/>
    <mergeCell ref="I4:I5"/>
    <mergeCell ref="B4:B5"/>
    <mergeCell ref="C4:C5"/>
    <mergeCell ref="D4:D5"/>
    <mergeCell ref="E4:E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2003-12-12T05:51:29Z</cp:lastPrinted>
  <dcterms:created xsi:type="dcterms:W3CDTF">2002-02-27T06:41:50Z</dcterms:created>
  <dcterms:modified xsi:type="dcterms:W3CDTF">2003-12-12T05:51:46Z</dcterms:modified>
  <cp:category/>
  <cp:version/>
  <cp:contentType/>
  <cp:contentStatus/>
</cp:coreProperties>
</file>