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firstSheet="3" activeTab="6"/>
  </bookViews>
  <sheets>
    <sheet name="33.사방사업" sheetId="1" r:id="rId1"/>
    <sheet name="34.조림현황" sheetId="2" r:id="rId2"/>
    <sheet name="35.임산물생산량" sheetId="3" r:id="rId3"/>
    <sheet name="36.산림피해" sheetId="4" r:id="rId4"/>
    <sheet name="37.제재공장및생산" sheetId="5" r:id="rId5"/>
    <sheet name="38.목재생산및공급현황" sheetId="6" r:id="rId6"/>
    <sheet name="39.산림병해충발생및방제상황" sheetId="7" r:id="rId7"/>
  </sheets>
  <definedNames/>
  <calcPr fullCalcOnLoad="1"/>
</workbook>
</file>

<file path=xl/sharedStrings.xml><?xml version="1.0" encoding="utf-8"?>
<sst xmlns="http://schemas.openxmlformats.org/spreadsheetml/2006/main" count="780" uniqueCount="130">
  <si>
    <t>(단위 : ha, 천본, 천원, km)</t>
  </si>
  <si>
    <t>합     계</t>
  </si>
  <si>
    <t>야  계  사  방</t>
  </si>
  <si>
    <t>사  방  댐</t>
  </si>
  <si>
    <t>읍면별</t>
  </si>
  <si>
    <t>면  적</t>
  </si>
  <si>
    <t>공 사 비</t>
  </si>
  <si>
    <t>식 재 본 수</t>
  </si>
  <si>
    <t>연  장</t>
  </si>
  <si>
    <t>개  소</t>
  </si>
  <si>
    <t>-</t>
  </si>
  <si>
    <t>(단위 : ha, 천본)</t>
  </si>
  <si>
    <t>장 기 수</t>
  </si>
  <si>
    <t>장기특용수</t>
  </si>
  <si>
    <t>야     생     종     실</t>
  </si>
  <si>
    <t>계</t>
  </si>
  <si>
    <t>밤</t>
  </si>
  <si>
    <t>호  두</t>
  </si>
  <si>
    <t>대  추</t>
  </si>
  <si>
    <t>도토리</t>
  </si>
  <si>
    <t>낙엽송</t>
  </si>
  <si>
    <t>은  행</t>
  </si>
  <si>
    <t>기  타</t>
  </si>
  <si>
    <t>수지</t>
  </si>
  <si>
    <t>섬  유</t>
  </si>
  <si>
    <t>탄  닌</t>
  </si>
  <si>
    <t xml:space="preserve">계 </t>
  </si>
  <si>
    <t>송  이</t>
  </si>
  <si>
    <t>표  고</t>
  </si>
  <si>
    <t>느타리</t>
  </si>
  <si>
    <t>원  료</t>
  </si>
  <si>
    <t>업 체 수</t>
  </si>
  <si>
    <t>연간생산능력</t>
  </si>
  <si>
    <t>제 품 생 산 량</t>
  </si>
  <si>
    <t>침  엽  수</t>
  </si>
  <si>
    <t>생 산 실 적</t>
  </si>
  <si>
    <t>공 급 량</t>
  </si>
  <si>
    <t>국  내</t>
  </si>
  <si>
    <t>도  입</t>
  </si>
  <si>
    <t>38. 목재생산 및 공급상황</t>
  </si>
  <si>
    <t>영 림 계 획 벌 채</t>
  </si>
  <si>
    <t>허  가  벌  채</t>
  </si>
  <si>
    <t>미  지  정  벌  채</t>
  </si>
  <si>
    <t>기  타  벌  채</t>
  </si>
  <si>
    <t>포   플   러</t>
  </si>
  <si>
    <t>죽     재</t>
  </si>
  <si>
    <t>신고허가량</t>
  </si>
  <si>
    <t>생 산 량</t>
  </si>
  <si>
    <t xml:space="preserve">산  지  사  방   </t>
  </si>
  <si>
    <t>1km</t>
  </si>
  <si>
    <t>1.6km</t>
  </si>
  <si>
    <t>2.0km</t>
  </si>
  <si>
    <t>1km(2개소)</t>
  </si>
  <si>
    <t>1.6km(1개소)</t>
  </si>
  <si>
    <t>1.5ha</t>
  </si>
  <si>
    <t xml:space="preserve"> </t>
  </si>
  <si>
    <t xml:space="preserve">원 목 소 비 량       </t>
  </si>
  <si>
    <t>큰나무</t>
  </si>
  <si>
    <t>지역특색</t>
  </si>
  <si>
    <t xml:space="preserve">식 재 본 수 </t>
  </si>
  <si>
    <t>1.0㎞(2개소)1.0ha</t>
  </si>
  <si>
    <t>1.0ha</t>
  </si>
  <si>
    <t>자료 : 산림축산과</t>
  </si>
  <si>
    <t>1.0㎞</t>
  </si>
  <si>
    <t>2개소</t>
  </si>
  <si>
    <t>합   계</t>
  </si>
  <si>
    <t>솔잎혹파리</t>
  </si>
  <si>
    <t>소나무 재선충</t>
  </si>
  <si>
    <t>솔나방</t>
  </si>
  <si>
    <t>흰불나방</t>
  </si>
  <si>
    <t>밤나무해충</t>
  </si>
  <si>
    <t>기타해충</t>
  </si>
  <si>
    <t>능 이</t>
  </si>
  <si>
    <t>2.0㎞</t>
  </si>
  <si>
    <t>1개소</t>
  </si>
  <si>
    <t>2.0㎞(1개소)</t>
  </si>
  <si>
    <t>유 실 수</t>
  </si>
  <si>
    <t>본  수</t>
  </si>
  <si>
    <t xml:space="preserve">※ 큰나무는 2000년이전은 속성수임. 지역특색은 기타임.  </t>
  </si>
  <si>
    <t>장수읍</t>
  </si>
  <si>
    <t>장계면</t>
  </si>
  <si>
    <t>(속)</t>
  </si>
  <si>
    <t>버     섯</t>
  </si>
  <si>
    <t>용  재</t>
  </si>
  <si>
    <t>죽  재</t>
  </si>
  <si>
    <t>녹  비</t>
  </si>
  <si>
    <t>퇴비원료</t>
  </si>
  <si>
    <t>사  료</t>
  </si>
  <si>
    <t>떡갈나무잎</t>
  </si>
  <si>
    <t>산나물</t>
  </si>
  <si>
    <t>토석류</t>
  </si>
  <si>
    <t>(M/T)</t>
  </si>
  <si>
    <t>(kg)</t>
  </si>
  <si>
    <t>연도및</t>
  </si>
  <si>
    <t>자료 : 산림축산과</t>
  </si>
  <si>
    <t>(단위 : ha, 천원)</t>
  </si>
  <si>
    <t>총     계</t>
  </si>
  <si>
    <t>도     별</t>
  </si>
  <si>
    <t>무 허 가 벌 채</t>
  </si>
  <si>
    <t>산 림 훼 손</t>
  </si>
  <si>
    <t>산     불</t>
  </si>
  <si>
    <t>기     타</t>
  </si>
  <si>
    <t>건  수</t>
  </si>
  <si>
    <t>피해액</t>
  </si>
  <si>
    <t>활  엽  수</t>
  </si>
  <si>
    <t>산서면</t>
  </si>
  <si>
    <t>(단위 : ha)</t>
  </si>
  <si>
    <t>번암면</t>
  </si>
  <si>
    <t>천천면</t>
  </si>
  <si>
    <t>계남면</t>
  </si>
  <si>
    <t>계북면</t>
  </si>
  <si>
    <t>39. 산림병해충 발생 및 방제상황</t>
  </si>
  <si>
    <r>
      <t>(단위 :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</si>
  <si>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r>
      <t>(단위 : 개,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</si>
  <si>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r>
      <t>(단위 :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M/T, kg)</t>
    </r>
  </si>
  <si>
    <r>
      <t>(m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</si>
  <si>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35. 임 산 물 생 산 량</t>
  </si>
  <si>
    <t>임 산 물 생 산 량 (계속)</t>
  </si>
  <si>
    <t>37. 제 재 공 장 및 생 산</t>
  </si>
  <si>
    <t>솔껍질 깍지벌레</t>
  </si>
  <si>
    <t>발생면적</t>
  </si>
  <si>
    <t>방제면적</t>
  </si>
  <si>
    <t>발생면적</t>
  </si>
  <si>
    <t>방제면적</t>
  </si>
  <si>
    <t>오리나무 잎벌레</t>
  </si>
  <si>
    <t>잣나무 털녹병</t>
  </si>
  <si>
    <t>황철나무알락하늘소</t>
  </si>
  <si>
    <t>36. 산  림  피  해</t>
  </si>
  <si>
    <t>33. 사  방  사  업</t>
  </si>
  <si>
    <t>34. 조  림  현  황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</si>
</sst>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0_ "/>
    <numFmt numFmtId="180" formatCode="#,##0_);\(#,##0\)"/>
    <numFmt numFmtId="181" formatCode="\-"/>
    <numFmt numFmtId="182" formatCode="0_);[Red]\(0\)"/>
    <numFmt numFmtId="183" formatCode="#,##0_);[Red]\(#,##0\)"/>
    <numFmt numFmtId="184" formatCode="#,##0.0_ "/>
    <numFmt numFmtId="185" formatCode="#,##0.00_ "/>
    <numFmt numFmtId="186" formatCode="#,##0.000_ "/>
    <numFmt numFmtId="187" formatCode="#,##0.0000_ "/>
    <numFmt numFmtId="188" formatCode="0.0000_ "/>
    <numFmt numFmtId="189" formatCode="0.00000_ "/>
    <numFmt numFmtId="190" formatCode="\-_ "/>
    <numFmt numFmtId="191" formatCode="0.0_);[Red]\(0.0\)"/>
    <numFmt numFmtId="192" formatCode="0_ "/>
    <numFmt numFmtId="193" formatCode="0.00_);[Red]\(0.00\)"/>
    <numFmt numFmtId="194" formatCode="0.0"/>
    <numFmt numFmtId="195" formatCode="0.000_);[Red]\(0.000\)"/>
  </numFmts>
  <fonts count="8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  <font>
      <sz val="9"/>
      <name val="새굴림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94" fontId="2" fillId="0" borderId="0" xfId="0" applyNumberFormat="1" applyFont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D8" sqref="D8"/>
    </sheetView>
  </sheetViews>
  <sheetFormatPr defaultColWidth="8.88671875" defaultRowHeight="13.5"/>
  <cols>
    <col min="1" max="6" width="12.77734375" style="1" customWidth="1"/>
    <col min="7" max="11" width="14.77734375" style="1" customWidth="1"/>
    <col min="12" max="16384" width="8.88671875" style="1" customWidth="1"/>
  </cols>
  <sheetData>
    <row r="1" ht="21" customHeight="1"/>
    <row r="2" spans="1:6" s="77" customFormat="1" ht="30" customHeight="1">
      <c r="A2" s="83" t="s">
        <v>128</v>
      </c>
      <c r="B2" s="83"/>
      <c r="C2" s="83"/>
      <c r="D2" s="83"/>
      <c r="E2" s="83"/>
      <c r="F2" s="83"/>
    </row>
    <row r="3" spans="1:11" ht="21" customHeight="1" thickBot="1">
      <c r="A3" s="85"/>
      <c r="B3" s="85"/>
      <c r="C3" s="85"/>
      <c r="D3" s="2"/>
      <c r="E3" s="2"/>
      <c r="F3" s="2"/>
      <c r="G3" s="2"/>
      <c r="H3" s="2"/>
      <c r="I3" s="79" t="s">
        <v>0</v>
      </c>
      <c r="J3" s="79"/>
      <c r="K3" s="79"/>
    </row>
    <row r="4" spans="1:11" ht="21" customHeight="1">
      <c r="A4" s="3" t="s">
        <v>93</v>
      </c>
      <c r="B4" s="80" t="s">
        <v>1</v>
      </c>
      <c r="C4" s="81"/>
      <c r="D4" s="82"/>
      <c r="E4" s="80" t="s">
        <v>48</v>
      </c>
      <c r="F4" s="81"/>
      <c r="G4" s="4" t="s">
        <v>48</v>
      </c>
      <c r="H4" s="80" t="s">
        <v>2</v>
      </c>
      <c r="I4" s="82"/>
      <c r="J4" s="80" t="s">
        <v>3</v>
      </c>
      <c r="K4" s="81"/>
    </row>
    <row r="5" spans="1:11" ht="21" customHeight="1">
      <c r="A5" s="5" t="s">
        <v>4</v>
      </c>
      <c r="B5" s="6" t="s">
        <v>5</v>
      </c>
      <c r="C5" s="6" t="s">
        <v>59</v>
      </c>
      <c r="D5" s="6" t="s">
        <v>6</v>
      </c>
      <c r="E5" s="6" t="s">
        <v>5</v>
      </c>
      <c r="F5" s="7" t="s">
        <v>7</v>
      </c>
      <c r="G5" s="8" t="s">
        <v>6</v>
      </c>
      <c r="H5" s="8" t="s">
        <v>8</v>
      </c>
      <c r="I5" s="6" t="s">
        <v>6</v>
      </c>
      <c r="J5" s="6" t="s">
        <v>9</v>
      </c>
      <c r="K5" s="7" t="s">
        <v>6</v>
      </c>
    </row>
    <row r="6" spans="1:11" ht="46.5" customHeight="1">
      <c r="A6" s="10">
        <v>1998</v>
      </c>
      <c r="B6" s="1" t="s">
        <v>52</v>
      </c>
      <c r="C6" s="1" t="s">
        <v>10</v>
      </c>
      <c r="D6" s="11">
        <f>SUM(G6,I6,K6)</f>
        <v>402366</v>
      </c>
      <c r="E6" s="1" t="s">
        <v>10</v>
      </c>
      <c r="F6" s="1" t="s">
        <v>10</v>
      </c>
      <c r="G6" s="11" t="s">
        <v>10</v>
      </c>
      <c r="H6" s="1" t="s">
        <v>49</v>
      </c>
      <c r="I6" s="11">
        <v>127354</v>
      </c>
      <c r="J6" s="1">
        <v>2</v>
      </c>
      <c r="K6" s="11">
        <v>275012</v>
      </c>
    </row>
    <row r="7" spans="1:11" ht="46.5" customHeight="1">
      <c r="A7" s="10">
        <v>1999</v>
      </c>
      <c r="B7" s="1" t="s">
        <v>53</v>
      </c>
      <c r="C7" s="1" t="s">
        <v>10</v>
      </c>
      <c r="D7" s="11">
        <f>SUM(G7,I7,K7)</f>
        <v>319836</v>
      </c>
      <c r="E7" s="1" t="s">
        <v>10</v>
      </c>
      <c r="F7" s="1" t="s">
        <v>10</v>
      </c>
      <c r="G7" s="11" t="s">
        <v>10</v>
      </c>
      <c r="H7" s="1" t="s">
        <v>50</v>
      </c>
      <c r="I7" s="11">
        <v>197129</v>
      </c>
      <c r="J7" s="1">
        <v>1</v>
      </c>
      <c r="K7" s="11">
        <v>122707</v>
      </c>
    </row>
    <row r="8" spans="1:11" ht="46.5" customHeight="1">
      <c r="A8" s="10">
        <v>2000</v>
      </c>
      <c r="B8" s="1" t="s">
        <v>54</v>
      </c>
      <c r="C8" s="1">
        <v>5</v>
      </c>
      <c r="D8" s="11">
        <f>SUM(G8,I8,K8)</f>
        <v>370969</v>
      </c>
      <c r="E8" s="1" t="s">
        <v>54</v>
      </c>
      <c r="F8" s="1">
        <v>5</v>
      </c>
      <c r="G8" s="11">
        <v>55912</v>
      </c>
      <c r="H8" s="1" t="s">
        <v>51</v>
      </c>
      <c r="I8" s="11">
        <v>240174</v>
      </c>
      <c r="J8" s="1">
        <v>1</v>
      </c>
      <c r="K8" s="11">
        <v>74883</v>
      </c>
    </row>
    <row r="9" spans="1:11" ht="46.5" customHeight="1">
      <c r="A9" s="10">
        <v>2001</v>
      </c>
      <c r="B9" s="1" t="s">
        <v>60</v>
      </c>
      <c r="C9" s="1">
        <v>4</v>
      </c>
      <c r="D9" s="11">
        <v>449909</v>
      </c>
      <c r="E9" s="1" t="s">
        <v>61</v>
      </c>
      <c r="F9" s="1">
        <v>4</v>
      </c>
      <c r="G9" s="11">
        <v>64130</v>
      </c>
      <c r="H9" s="1" t="s">
        <v>63</v>
      </c>
      <c r="I9" s="11">
        <v>199770</v>
      </c>
      <c r="J9" s="1" t="s">
        <v>64</v>
      </c>
      <c r="K9" s="11">
        <v>186009</v>
      </c>
    </row>
    <row r="10" spans="1:11" s="13" customFormat="1" ht="46.5" customHeight="1">
      <c r="A10" s="12">
        <v>2002</v>
      </c>
      <c r="B10" s="13" t="s">
        <v>75</v>
      </c>
      <c r="C10" s="14" t="s">
        <v>10</v>
      </c>
      <c r="D10" s="15">
        <v>376988</v>
      </c>
      <c r="E10" s="13" t="s">
        <v>10</v>
      </c>
      <c r="F10" s="14" t="s">
        <v>10</v>
      </c>
      <c r="G10" s="15" t="s">
        <v>10</v>
      </c>
      <c r="H10" s="13" t="s">
        <v>73</v>
      </c>
      <c r="I10" s="16">
        <v>235897</v>
      </c>
      <c r="J10" s="17" t="s">
        <v>74</v>
      </c>
      <c r="K10" s="16">
        <v>141091</v>
      </c>
    </row>
    <row r="11" spans="1:11" ht="46.5" customHeight="1">
      <c r="A11" s="10" t="s">
        <v>79</v>
      </c>
      <c r="B11" s="1" t="s">
        <v>74</v>
      </c>
      <c r="C11" s="18" t="s">
        <v>10</v>
      </c>
      <c r="D11" s="19">
        <v>141091</v>
      </c>
      <c r="E11" s="1" t="s">
        <v>10</v>
      </c>
      <c r="F11" s="18" t="s">
        <v>10</v>
      </c>
      <c r="G11" s="11" t="s">
        <v>10</v>
      </c>
      <c r="H11" s="1" t="s">
        <v>10</v>
      </c>
      <c r="I11" s="11" t="s">
        <v>10</v>
      </c>
      <c r="J11" s="20" t="s">
        <v>74</v>
      </c>
      <c r="K11" s="19">
        <v>141091</v>
      </c>
    </row>
    <row r="12" spans="1:11" ht="46.5" customHeight="1">
      <c r="A12" s="10" t="s">
        <v>105</v>
      </c>
      <c r="B12" s="1" t="s">
        <v>73</v>
      </c>
      <c r="C12" s="20" t="s">
        <v>10</v>
      </c>
      <c r="D12" s="19">
        <v>235897</v>
      </c>
      <c r="E12" s="20" t="s">
        <v>10</v>
      </c>
      <c r="F12" s="20" t="s">
        <v>10</v>
      </c>
      <c r="G12" s="20" t="s">
        <v>10</v>
      </c>
      <c r="H12" s="1" t="s">
        <v>73</v>
      </c>
      <c r="I12" s="19">
        <v>235897</v>
      </c>
      <c r="J12" s="20" t="s">
        <v>10</v>
      </c>
      <c r="K12" s="20" t="s">
        <v>10</v>
      </c>
    </row>
    <row r="13" spans="1:11" ht="46.5" customHeight="1">
      <c r="A13" s="10" t="s">
        <v>107</v>
      </c>
      <c r="B13" s="20" t="s">
        <v>10</v>
      </c>
      <c r="C13" s="20" t="s">
        <v>10</v>
      </c>
      <c r="D13" s="20" t="s">
        <v>10</v>
      </c>
      <c r="E13" s="20" t="s">
        <v>10</v>
      </c>
      <c r="F13" s="20" t="s">
        <v>10</v>
      </c>
      <c r="G13" s="20" t="s">
        <v>10</v>
      </c>
      <c r="H13" s="20" t="s">
        <v>10</v>
      </c>
      <c r="I13" s="20" t="s">
        <v>10</v>
      </c>
      <c r="J13" s="20" t="s">
        <v>10</v>
      </c>
      <c r="K13" s="20" t="s">
        <v>10</v>
      </c>
    </row>
    <row r="14" spans="1:11" ht="46.5" customHeight="1">
      <c r="A14" s="10" t="s">
        <v>80</v>
      </c>
      <c r="B14" s="20" t="s">
        <v>10</v>
      </c>
      <c r="C14" s="20" t="s">
        <v>10</v>
      </c>
      <c r="D14" s="20" t="s">
        <v>10</v>
      </c>
      <c r="E14" s="20" t="s">
        <v>10</v>
      </c>
      <c r="F14" s="20" t="s">
        <v>10</v>
      </c>
      <c r="G14" s="20" t="s">
        <v>10</v>
      </c>
      <c r="H14" s="20" t="s">
        <v>10</v>
      </c>
      <c r="I14" s="20" t="s">
        <v>10</v>
      </c>
      <c r="J14" s="20" t="s">
        <v>10</v>
      </c>
      <c r="K14" s="20" t="s">
        <v>10</v>
      </c>
    </row>
    <row r="15" spans="1:11" ht="46.5" customHeight="1">
      <c r="A15" s="10" t="s">
        <v>108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20" t="s">
        <v>10</v>
      </c>
      <c r="H15" s="20" t="s">
        <v>10</v>
      </c>
      <c r="I15" s="20" t="s">
        <v>10</v>
      </c>
      <c r="J15" s="20" t="s">
        <v>10</v>
      </c>
      <c r="K15" s="20" t="s">
        <v>10</v>
      </c>
    </row>
    <row r="16" spans="1:11" ht="46.5" customHeight="1">
      <c r="A16" s="10" t="s">
        <v>109</v>
      </c>
      <c r="B16" s="21" t="s">
        <v>10</v>
      </c>
      <c r="C16" s="21" t="s">
        <v>10</v>
      </c>
      <c r="D16" s="11" t="s">
        <v>10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1" t="s">
        <v>10</v>
      </c>
      <c r="K16" s="22" t="s">
        <v>10</v>
      </c>
    </row>
    <row r="17" spans="1:11" ht="46.5" customHeight="1" thickBot="1">
      <c r="A17" s="23" t="s">
        <v>110</v>
      </c>
      <c r="B17" s="24" t="s">
        <v>10</v>
      </c>
      <c r="C17" s="24" t="s">
        <v>10</v>
      </c>
      <c r="D17" s="24" t="s">
        <v>10</v>
      </c>
      <c r="E17" s="24" t="s">
        <v>10</v>
      </c>
      <c r="F17" s="24" t="s">
        <v>10</v>
      </c>
      <c r="G17" s="24" t="s">
        <v>10</v>
      </c>
      <c r="H17" s="24" t="s">
        <v>10</v>
      </c>
      <c r="I17" s="24" t="s">
        <v>10</v>
      </c>
      <c r="J17" s="24" t="s">
        <v>10</v>
      </c>
      <c r="K17" s="24" t="s">
        <v>10</v>
      </c>
    </row>
    <row r="18" spans="1:11" ht="21" customHeight="1">
      <c r="A18" s="84"/>
      <c r="B18" s="84"/>
      <c r="K18" s="78" t="s">
        <v>62</v>
      </c>
    </row>
  </sheetData>
  <mergeCells count="8">
    <mergeCell ref="A2:F2"/>
    <mergeCell ref="E4:F4"/>
    <mergeCell ref="A18:B18"/>
    <mergeCell ref="A3:C3"/>
    <mergeCell ref="I3:K3"/>
    <mergeCell ref="B4:D4"/>
    <mergeCell ref="H4:I4"/>
    <mergeCell ref="J4:K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6">
      <selection activeCell="H6" sqref="H6"/>
    </sheetView>
  </sheetViews>
  <sheetFormatPr defaultColWidth="8.88671875" defaultRowHeight="13.5"/>
  <cols>
    <col min="1" max="13" width="5.77734375" style="1" customWidth="1"/>
    <col min="14" max="16384" width="8.88671875" style="1" customWidth="1"/>
  </cols>
  <sheetData>
    <row r="1" ht="21" customHeight="1"/>
    <row r="2" spans="1:13" s="77" customFormat="1" ht="30" customHeight="1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" customHeight="1" thickBot="1">
      <c r="A3" s="88" t="s">
        <v>11</v>
      </c>
      <c r="B3" s="88"/>
      <c r="C3" s="88"/>
      <c r="D3" s="88"/>
      <c r="E3" s="88"/>
      <c r="F3" s="2"/>
      <c r="G3" s="2"/>
      <c r="H3" s="2"/>
      <c r="I3" s="2"/>
      <c r="J3" s="2"/>
      <c r="K3" s="2"/>
      <c r="L3" s="2"/>
      <c r="M3" s="2"/>
    </row>
    <row r="4" spans="1:13" ht="21" customHeight="1">
      <c r="A4" s="21" t="s">
        <v>93</v>
      </c>
      <c r="B4" s="89" t="s">
        <v>1</v>
      </c>
      <c r="C4" s="90"/>
      <c r="D4" s="89" t="s">
        <v>12</v>
      </c>
      <c r="E4" s="90"/>
      <c r="F4" s="89" t="s">
        <v>13</v>
      </c>
      <c r="G4" s="90"/>
      <c r="H4" s="89" t="s">
        <v>57</v>
      </c>
      <c r="I4" s="90"/>
      <c r="J4" s="89" t="s">
        <v>76</v>
      </c>
      <c r="K4" s="90"/>
      <c r="L4" s="89" t="s">
        <v>58</v>
      </c>
      <c r="M4" s="91"/>
    </row>
    <row r="5" spans="1:13" ht="21" customHeight="1">
      <c r="A5" s="5" t="s">
        <v>4</v>
      </c>
      <c r="B5" s="6" t="s">
        <v>5</v>
      </c>
      <c r="C5" s="6" t="s">
        <v>77</v>
      </c>
      <c r="D5" s="6" t="s">
        <v>5</v>
      </c>
      <c r="E5" s="6" t="s">
        <v>77</v>
      </c>
      <c r="F5" s="6" t="s">
        <v>5</v>
      </c>
      <c r="G5" s="6" t="s">
        <v>77</v>
      </c>
      <c r="H5" s="6" t="s">
        <v>5</v>
      </c>
      <c r="I5" s="6" t="s">
        <v>77</v>
      </c>
      <c r="J5" s="6" t="s">
        <v>5</v>
      </c>
      <c r="K5" s="6" t="s">
        <v>77</v>
      </c>
      <c r="L5" s="6" t="s">
        <v>5</v>
      </c>
      <c r="M5" s="7" t="s">
        <v>77</v>
      </c>
    </row>
    <row r="6" spans="1:13" ht="46.5" customHeight="1">
      <c r="A6" s="10">
        <v>1998</v>
      </c>
      <c r="B6" s="1">
        <f aca="true" t="shared" si="0" ref="B6:C8">SUM(D6,F6,H6,J6,L6)</f>
        <v>228.85</v>
      </c>
      <c r="C6" s="1">
        <f t="shared" si="0"/>
        <v>602.84</v>
      </c>
      <c r="D6" s="1">
        <v>185</v>
      </c>
      <c r="E6" s="1">
        <v>525</v>
      </c>
      <c r="F6" s="1">
        <v>23</v>
      </c>
      <c r="G6" s="1">
        <v>52</v>
      </c>
      <c r="H6" s="1" t="s">
        <v>10</v>
      </c>
      <c r="I6" s="1" t="s">
        <v>10</v>
      </c>
      <c r="J6" s="1">
        <v>4.85</v>
      </c>
      <c r="K6" s="1">
        <v>1.84</v>
      </c>
      <c r="L6" s="1">
        <v>16</v>
      </c>
      <c r="M6" s="1">
        <v>24</v>
      </c>
    </row>
    <row r="7" spans="1:13" ht="46.5" customHeight="1">
      <c r="A7" s="10">
        <v>1999</v>
      </c>
      <c r="B7" s="1">
        <f t="shared" si="0"/>
        <v>277</v>
      </c>
      <c r="C7" s="1">
        <f t="shared" si="0"/>
        <v>723.41</v>
      </c>
      <c r="D7" s="1">
        <v>217</v>
      </c>
      <c r="E7" s="1">
        <v>636.5</v>
      </c>
      <c r="F7" s="1">
        <v>3</v>
      </c>
      <c r="G7" s="1">
        <v>9</v>
      </c>
      <c r="H7" s="1" t="s">
        <v>10</v>
      </c>
      <c r="I7" s="1" t="s">
        <v>10</v>
      </c>
      <c r="J7" s="1">
        <v>7</v>
      </c>
      <c r="K7" s="1">
        <v>2.91</v>
      </c>
      <c r="L7" s="1">
        <v>50</v>
      </c>
      <c r="M7" s="1">
        <v>75</v>
      </c>
    </row>
    <row r="8" spans="1:13" ht="46.5" customHeight="1">
      <c r="A8" s="10">
        <v>2000</v>
      </c>
      <c r="B8" s="1">
        <f t="shared" si="0"/>
        <v>310</v>
      </c>
      <c r="C8" s="1">
        <f t="shared" si="0"/>
        <v>945</v>
      </c>
      <c r="D8" s="1">
        <v>270</v>
      </c>
      <c r="E8" s="1">
        <v>852</v>
      </c>
      <c r="F8" s="1">
        <v>4</v>
      </c>
      <c r="G8" s="1">
        <v>4</v>
      </c>
      <c r="H8" s="1" t="s">
        <v>10</v>
      </c>
      <c r="I8" s="1" t="s">
        <v>10</v>
      </c>
      <c r="J8" s="1">
        <v>5</v>
      </c>
      <c r="K8" s="1">
        <v>2</v>
      </c>
      <c r="L8" s="1">
        <v>31</v>
      </c>
      <c r="M8" s="1">
        <v>87</v>
      </c>
    </row>
    <row r="9" spans="1:13" ht="46.5" customHeight="1">
      <c r="A9" s="10">
        <v>2001</v>
      </c>
      <c r="B9" s="1">
        <v>350</v>
      </c>
      <c r="C9" s="1">
        <v>1042</v>
      </c>
      <c r="D9" s="1">
        <v>290</v>
      </c>
      <c r="E9" s="1">
        <v>955</v>
      </c>
      <c r="F9" s="1" t="s">
        <v>10</v>
      </c>
      <c r="G9" s="1" t="s">
        <v>10</v>
      </c>
      <c r="H9" s="1">
        <v>38</v>
      </c>
      <c r="I9" s="1">
        <v>57</v>
      </c>
      <c r="J9" s="1">
        <v>4</v>
      </c>
      <c r="K9" s="1">
        <v>4</v>
      </c>
      <c r="L9" s="1">
        <v>18</v>
      </c>
      <c r="M9" s="1">
        <v>26</v>
      </c>
    </row>
    <row r="10" spans="1:13" ht="46.5" customHeight="1">
      <c r="A10" s="12">
        <v>2002</v>
      </c>
      <c r="B10" s="13">
        <f>SUM(B11:B17)</f>
        <v>315</v>
      </c>
      <c r="C10" s="74">
        <f aca="true" t="shared" si="1" ref="C10:M10">SUM(C11:C17)</f>
        <v>994.9999999999999</v>
      </c>
      <c r="D10" s="75">
        <f t="shared" si="1"/>
        <v>253</v>
      </c>
      <c r="E10" s="75">
        <f t="shared" si="1"/>
        <v>931</v>
      </c>
      <c r="F10" s="75">
        <f t="shared" si="1"/>
        <v>5</v>
      </c>
      <c r="G10" s="75">
        <f t="shared" si="1"/>
        <v>5</v>
      </c>
      <c r="H10" s="75">
        <f t="shared" si="1"/>
        <v>30</v>
      </c>
      <c r="I10" s="75">
        <f t="shared" si="1"/>
        <v>45</v>
      </c>
      <c r="J10" s="75">
        <f t="shared" si="1"/>
        <v>12</v>
      </c>
      <c r="K10" s="75">
        <f t="shared" si="1"/>
        <v>8</v>
      </c>
      <c r="L10" s="75">
        <f t="shared" si="1"/>
        <v>15</v>
      </c>
      <c r="M10" s="13">
        <f t="shared" si="1"/>
        <v>6</v>
      </c>
    </row>
    <row r="11" spans="1:13" ht="46.5" customHeight="1">
      <c r="A11" s="10" t="s">
        <v>79</v>
      </c>
      <c r="B11" s="1">
        <f>D11+F11+H11+J11+L11</f>
        <v>42.7</v>
      </c>
      <c r="C11" s="1">
        <f>E11+G11+I11+K11+M11</f>
        <v>128.7</v>
      </c>
      <c r="D11" s="1">
        <v>33</v>
      </c>
      <c r="E11" s="1">
        <v>121</v>
      </c>
      <c r="F11" s="32">
        <v>1</v>
      </c>
      <c r="G11" s="32">
        <v>1</v>
      </c>
      <c r="H11" s="32">
        <v>3</v>
      </c>
      <c r="I11" s="32">
        <v>4</v>
      </c>
      <c r="J11" s="18">
        <v>2.7</v>
      </c>
      <c r="K11" s="18">
        <v>1.7</v>
      </c>
      <c r="L11" s="32">
        <v>3</v>
      </c>
      <c r="M11" s="32">
        <v>1</v>
      </c>
    </row>
    <row r="12" spans="1:13" ht="46.5" customHeight="1">
      <c r="A12" s="10" t="s">
        <v>105</v>
      </c>
      <c r="B12" s="1">
        <f>D12+F12+H13+J12+L12</f>
        <v>5</v>
      </c>
      <c r="C12" s="1">
        <f>E12+G12+I12+K12+M12</f>
        <v>14.4</v>
      </c>
      <c r="D12" s="1">
        <v>4</v>
      </c>
      <c r="E12" s="1">
        <v>14</v>
      </c>
      <c r="F12" s="20">
        <v>0</v>
      </c>
      <c r="G12" s="20">
        <v>0</v>
      </c>
      <c r="H12" s="20">
        <v>0</v>
      </c>
      <c r="I12" s="20">
        <v>0</v>
      </c>
      <c r="J12" s="32">
        <v>1</v>
      </c>
      <c r="K12" s="18">
        <v>0.4</v>
      </c>
      <c r="L12" s="20">
        <v>0</v>
      </c>
      <c r="M12" s="20">
        <v>0</v>
      </c>
    </row>
    <row r="13" spans="1:13" ht="46.5" customHeight="1">
      <c r="A13" s="10" t="s">
        <v>107</v>
      </c>
      <c r="B13" s="18">
        <f>D13+F13+H13+J13+L13</f>
        <v>48.5</v>
      </c>
      <c r="C13" s="1">
        <f>E13+G13+I13+K13+M13</f>
        <v>173.6</v>
      </c>
      <c r="D13" s="1">
        <v>47</v>
      </c>
      <c r="E13" s="1">
        <v>173</v>
      </c>
      <c r="F13" s="20">
        <v>0</v>
      </c>
      <c r="G13" s="20">
        <v>0</v>
      </c>
      <c r="H13" s="20">
        <v>0</v>
      </c>
      <c r="I13" s="20">
        <v>0</v>
      </c>
      <c r="J13" s="18">
        <v>1.5</v>
      </c>
      <c r="K13" s="18">
        <v>0.6</v>
      </c>
      <c r="L13" s="20">
        <v>0</v>
      </c>
      <c r="M13" s="20">
        <v>0</v>
      </c>
    </row>
    <row r="14" spans="1:13" ht="46.5" customHeight="1">
      <c r="A14" s="10" t="s">
        <v>80</v>
      </c>
      <c r="B14" s="1">
        <f>D14+F14+H14+J14+L14</f>
        <v>47.5</v>
      </c>
      <c r="C14" s="1">
        <f>E14+G14+I14+K14+M14</f>
        <v>151.1</v>
      </c>
      <c r="D14" s="1">
        <v>39</v>
      </c>
      <c r="E14" s="1">
        <v>143</v>
      </c>
      <c r="F14" s="32">
        <v>4</v>
      </c>
      <c r="G14" s="32">
        <v>4</v>
      </c>
      <c r="H14" s="20">
        <v>0</v>
      </c>
      <c r="I14" s="20">
        <v>0</v>
      </c>
      <c r="J14" s="18">
        <v>4.5</v>
      </c>
      <c r="K14" s="18">
        <v>4.1</v>
      </c>
      <c r="L14" s="20">
        <v>0</v>
      </c>
      <c r="M14" s="20">
        <v>0</v>
      </c>
    </row>
    <row r="15" spans="1:13" ht="46.5" customHeight="1">
      <c r="A15" s="10" t="s">
        <v>108</v>
      </c>
      <c r="B15" s="1">
        <f>D15+F15+H15+J15+L15</f>
        <v>72</v>
      </c>
      <c r="C15" s="1">
        <f>E15+G15+I15+K15+M15</f>
        <v>182.8</v>
      </c>
      <c r="D15" s="1">
        <v>41</v>
      </c>
      <c r="E15" s="1">
        <v>151</v>
      </c>
      <c r="F15" s="20">
        <v>0</v>
      </c>
      <c r="G15" s="20">
        <v>0</v>
      </c>
      <c r="H15" s="32">
        <v>17</v>
      </c>
      <c r="I15" s="32">
        <v>26</v>
      </c>
      <c r="J15" s="32">
        <v>2</v>
      </c>
      <c r="K15" s="18">
        <v>0.8</v>
      </c>
      <c r="L15" s="32">
        <v>12</v>
      </c>
      <c r="M15" s="32">
        <v>5</v>
      </c>
    </row>
    <row r="16" spans="1:13" ht="46.5" customHeight="1">
      <c r="A16" s="10" t="s">
        <v>109</v>
      </c>
      <c r="B16" s="1">
        <f>D16+F16+H16+J16+L16</f>
        <v>66.3</v>
      </c>
      <c r="C16" s="1">
        <f>E16+G16+I16+K16+M16</f>
        <v>223.4</v>
      </c>
      <c r="D16" s="1">
        <v>56</v>
      </c>
      <c r="E16" s="1">
        <v>208</v>
      </c>
      <c r="F16" s="20">
        <v>0</v>
      </c>
      <c r="G16" s="20">
        <v>0</v>
      </c>
      <c r="H16" s="32">
        <v>10</v>
      </c>
      <c r="I16" s="32">
        <v>15</v>
      </c>
      <c r="J16" s="18">
        <v>0.3</v>
      </c>
      <c r="K16" s="20">
        <v>0.4</v>
      </c>
      <c r="L16" s="20">
        <v>0</v>
      </c>
      <c r="M16" s="20">
        <v>0</v>
      </c>
    </row>
    <row r="17" spans="1:13" ht="46.5" customHeight="1" thickBot="1">
      <c r="A17" s="23" t="s">
        <v>110</v>
      </c>
      <c r="B17" s="1">
        <v>33</v>
      </c>
      <c r="C17" s="1">
        <v>121</v>
      </c>
      <c r="D17" s="2">
        <v>33</v>
      </c>
      <c r="E17" s="2">
        <v>121</v>
      </c>
      <c r="F17" s="34" t="s">
        <v>10</v>
      </c>
      <c r="G17" s="34" t="s">
        <v>10</v>
      </c>
      <c r="H17" s="34" t="s">
        <v>10</v>
      </c>
      <c r="I17" s="34" t="s">
        <v>10</v>
      </c>
      <c r="J17" s="34" t="s">
        <v>10</v>
      </c>
      <c r="K17" s="34" t="s">
        <v>10</v>
      </c>
      <c r="L17" s="34" t="s">
        <v>10</v>
      </c>
      <c r="M17" s="34" t="s">
        <v>10</v>
      </c>
    </row>
    <row r="18" spans="1:13" ht="21" customHeight="1">
      <c r="A18" s="86" t="s">
        <v>62</v>
      </c>
      <c r="B18" s="86"/>
      <c r="C18" s="86"/>
      <c r="D18" s="3"/>
      <c r="E18" s="3"/>
      <c r="F18" s="87" t="s">
        <v>78</v>
      </c>
      <c r="G18" s="87"/>
      <c r="H18" s="87"/>
      <c r="I18" s="87"/>
      <c r="J18" s="87"/>
      <c r="K18" s="87"/>
      <c r="L18" s="87"/>
      <c r="M18" s="87"/>
    </row>
  </sheetData>
  <mergeCells count="10">
    <mergeCell ref="A18:C18"/>
    <mergeCell ref="F18:M18"/>
    <mergeCell ref="A2:M2"/>
    <mergeCell ref="A3:E3"/>
    <mergeCell ref="J4:K4"/>
    <mergeCell ref="L4:M4"/>
    <mergeCell ref="H4:I4"/>
    <mergeCell ref="B4:C4"/>
    <mergeCell ref="D4:E4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U16" sqref="U16:U17"/>
    </sheetView>
  </sheetViews>
  <sheetFormatPr defaultColWidth="8.88671875" defaultRowHeight="13.5"/>
  <cols>
    <col min="1" max="1" width="7.21484375" style="1" customWidth="1"/>
    <col min="2" max="2" width="8.4453125" style="1" customWidth="1"/>
    <col min="3" max="7" width="7.77734375" style="1" customWidth="1"/>
    <col min="8" max="8" width="6.99609375" style="1" customWidth="1"/>
    <col min="9" max="9" width="7.5546875" style="1" customWidth="1"/>
    <col min="10" max="29" width="7.77734375" style="1" customWidth="1"/>
    <col min="30" max="16384" width="8.88671875" style="1" customWidth="1"/>
  </cols>
  <sheetData>
    <row r="1" ht="21" customHeight="1"/>
    <row r="2" spans="1:20" s="77" customFormat="1" ht="30" customHeight="1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 t="s">
        <v>117</v>
      </c>
      <c r="L2" s="83"/>
      <c r="M2" s="83"/>
      <c r="N2" s="83"/>
      <c r="O2" s="83"/>
      <c r="P2" s="83"/>
      <c r="Q2" s="83"/>
      <c r="R2" s="83"/>
      <c r="S2" s="83"/>
      <c r="T2" s="83"/>
    </row>
    <row r="3" spans="4:29" ht="21" customHeight="1" thickBot="1">
      <c r="D3" s="21"/>
      <c r="E3" s="21"/>
      <c r="F3" s="21"/>
      <c r="G3" s="21"/>
      <c r="H3" s="79" t="s">
        <v>114</v>
      </c>
      <c r="I3" s="79"/>
      <c r="J3" s="79"/>
      <c r="L3" s="2"/>
      <c r="M3" s="2"/>
      <c r="N3" s="2"/>
      <c r="O3" s="2"/>
      <c r="P3" s="2"/>
      <c r="Q3" s="2"/>
      <c r="R3" s="2"/>
      <c r="S3" s="85"/>
      <c r="T3" s="85"/>
      <c r="U3" s="85"/>
      <c r="V3" s="85"/>
      <c r="W3" s="2"/>
      <c r="X3" s="2"/>
      <c r="Y3" s="2"/>
      <c r="Z3" s="2"/>
      <c r="AA3" s="79" t="s">
        <v>114</v>
      </c>
      <c r="AB3" s="79"/>
      <c r="AC3" s="79"/>
    </row>
    <row r="4" spans="1:29" ht="21" customHeight="1">
      <c r="A4" s="3" t="s">
        <v>93</v>
      </c>
      <c r="B4" s="80" t="s">
        <v>14</v>
      </c>
      <c r="C4" s="81"/>
      <c r="D4" s="81"/>
      <c r="E4" s="81"/>
      <c r="F4" s="81"/>
      <c r="G4" s="81"/>
      <c r="H4" s="81"/>
      <c r="I4" s="81"/>
      <c r="J4" s="81"/>
      <c r="K4" s="55" t="s">
        <v>93</v>
      </c>
      <c r="L4" s="81" t="s">
        <v>82</v>
      </c>
      <c r="M4" s="81"/>
      <c r="N4" s="81"/>
      <c r="O4" s="81"/>
      <c r="P4" s="81"/>
      <c r="Q4" s="82"/>
      <c r="R4" s="93" t="s">
        <v>23</v>
      </c>
      <c r="S4" s="41" t="s">
        <v>24</v>
      </c>
      <c r="T4" s="56" t="s">
        <v>25</v>
      </c>
      <c r="U4" s="10" t="s">
        <v>83</v>
      </c>
      <c r="V4" s="41" t="s">
        <v>84</v>
      </c>
      <c r="W4" s="41" t="s">
        <v>85</v>
      </c>
      <c r="X4" s="41" t="s">
        <v>86</v>
      </c>
      <c r="Y4" s="41" t="s">
        <v>87</v>
      </c>
      <c r="Z4" s="57" t="s">
        <v>88</v>
      </c>
      <c r="AA4" s="58" t="s">
        <v>89</v>
      </c>
      <c r="AB4" s="58" t="s">
        <v>90</v>
      </c>
      <c r="AC4" s="3" t="s">
        <v>22</v>
      </c>
    </row>
    <row r="5" spans="1:29" ht="21" customHeight="1">
      <c r="A5" s="59" t="s">
        <v>4</v>
      </c>
      <c r="B5" s="60" t="s">
        <v>15</v>
      </c>
      <c r="C5" s="60" t="s">
        <v>16</v>
      </c>
      <c r="D5" s="60" t="s">
        <v>17</v>
      </c>
      <c r="E5" s="60" t="s">
        <v>55</v>
      </c>
      <c r="F5" s="60" t="s">
        <v>18</v>
      </c>
      <c r="G5" s="60" t="s">
        <v>19</v>
      </c>
      <c r="H5" s="60" t="s">
        <v>20</v>
      </c>
      <c r="I5" s="60" t="s">
        <v>21</v>
      </c>
      <c r="J5" s="61" t="s">
        <v>22</v>
      </c>
      <c r="K5" s="62" t="s">
        <v>4</v>
      </c>
      <c r="L5" s="42" t="s">
        <v>26</v>
      </c>
      <c r="M5" s="6" t="s">
        <v>27</v>
      </c>
      <c r="N5" s="7" t="s">
        <v>28</v>
      </c>
      <c r="O5" s="6" t="s">
        <v>72</v>
      </c>
      <c r="P5" s="6" t="s">
        <v>29</v>
      </c>
      <c r="Q5" s="6" t="s">
        <v>22</v>
      </c>
      <c r="R5" s="63"/>
      <c r="S5" s="43" t="s">
        <v>30</v>
      </c>
      <c r="T5" s="25" t="s">
        <v>30</v>
      </c>
      <c r="U5" s="26" t="s">
        <v>115</v>
      </c>
      <c r="V5" s="43" t="s">
        <v>81</v>
      </c>
      <c r="W5" s="43" t="s">
        <v>91</v>
      </c>
      <c r="X5" s="43" t="s">
        <v>91</v>
      </c>
      <c r="Y5" s="43" t="s">
        <v>91</v>
      </c>
      <c r="Z5" s="25" t="s">
        <v>92</v>
      </c>
      <c r="AA5" s="43" t="s">
        <v>92</v>
      </c>
      <c r="AB5" s="43" t="s">
        <v>115</v>
      </c>
      <c r="AC5" s="5" t="s">
        <v>92</v>
      </c>
    </row>
    <row r="6" spans="1:29" ht="46.5" customHeight="1">
      <c r="A6" s="10">
        <v>1998</v>
      </c>
      <c r="B6" s="11">
        <f>SUM(C6:J6)</f>
        <v>105511</v>
      </c>
      <c r="C6" s="11">
        <v>41000</v>
      </c>
      <c r="D6" s="11">
        <v>20721</v>
      </c>
      <c r="E6" s="11">
        <v>3423</v>
      </c>
      <c r="F6" s="11">
        <v>9564</v>
      </c>
      <c r="G6" s="11">
        <v>16195</v>
      </c>
      <c r="H6" s="11" t="s">
        <v>10</v>
      </c>
      <c r="I6" s="11">
        <v>11649</v>
      </c>
      <c r="J6" s="11">
        <v>2959</v>
      </c>
      <c r="K6" s="10">
        <v>1998</v>
      </c>
      <c r="L6" s="11">
        <f>SUM(M6:Q6)</f>
        <v>9550</v>
      </c>
      <c r="M6" s="1" t="s">
        <v>10</v>
      </c>
      <c r="N6" s="11">
        <v>9240</v>
      </c>
      <c r="O6" s="1" t="s">
        <v>10</v>
      </c>
      <c r="P6" s="1">
        <v>26</v>
      </c>
      <c r="Q6" s="1">
        <v>284</v>
      </c>
      <c r="R6" s="1" t="s">
        <v>10</v>
      </c>
      <c r="S6" s="1" t="s">
        <v>10</v>
      </c>
      <c r="T6" s="21" t="s">
        <v>10</v>
      </c>
      <c r="U6" s="11">
        <v>10363</v>
      </c>
      <c r="V6" s="11" t="s">
        <v>10</v>
      </c>
      <c r="W6" s="11">
        <v>1786</v>
      </c>
      <c r="X6" s="11">
        <v>3755</v>
      </c>
      <c r="Y6" s="11">
        <v>4639</v>
      </c>
      <c r="Z6" s="11" t="s">
        <v>10</v>
      </c>
      <c r="AA6" s="11">
        <v>65668</v>
      </c>
      <c r="AB6" s="11">
        <v>4869</v>
      </c>
      <c r="AC6" s="11">
        <v>4020</v>
      </c>
    </row>
    <row r="7" spans="1:29" ht="46.5" customHeight="1">
      <c r="A7" s="10">
        <v>1999</v>
      </c>
      <c r="B7" s="11">
        <f>SUM(C7:J7)</f>
        <v>95586</v>
      </c>
      <c r="C7" s="11">
        <v>36210</v>
      </c>
      <c r="D7" s="11">
        <v>18713</v>
      </c>
      <c r="E7" s="11">
        <v>3875</v>
      </c>
      <c r="F7" s="11">
        <v>8951</v>
      </c>
      <c r="G7" s="11">
        <v>16575</v>
      </c>
      <c r="H7" s="11" t="s">
        <v>10</v>
      </c>
      <c r="I7" s="11">
        <v>8113</v>
      </c>
      <c r="J7" s="11">
        <v>3149</v>
      </c>
      <c r="K7" s="10">
        <v>1999</v>
      </c>
      <c r="L7" s="11">
        <f>SUM(M7:Q7)</f>
        <v>20273</v>
      </c>
      <c r="M7" s="1">
        <v>407</v>
      </c>
      <c r="N7" s="11">
        <v>19321</v>
      </c>
      <c r="O7" s="1" t="s">
        <v>10</v>
      </c>
      <c r="P7" s="1">
        <v>87</v>
      </c>
      <c r="Q7" s="1">
        <v>458</v>
      </c>
      <c r="R7" s="1" t="s">
        <v>10</v>
      </c>
      <c r="S7" s="1" t="s">
        <v>10</v>
      </c>
      <c r="T7" s="21" t="s">
        <v>10</v>
      </c>
      <c r="U7" s="11">
        <v>13175</v>
      </c>
      <c r="V7" s="11" t="s">
        <v>10</v>
      </c>
      <c r="W7" s="11">
        <v>2505</v>
      </c>
      <c r="X7" s="11">
        <v>5940</v>
      </c>
      <c r="Y7" s="11">
        <v>5695</v>
      </c>
      <c r="Z7" s="11" t="s">
        <v>10</v>
      </c>
      <c r="AA7" s="11">
        <v>80881</v>
      </c>
      <c r="AB7" s="11">
        <v>4700</v>
      </c>
      <c r="AC7" s="11">
        <v>3437</v>
      </c>
    </row>
    <row r="8" spans="1:29" ht="46.5" customHeight="1">
      <c r="A8" s="10">
        <v>2000</v>
      </c>
      <c r="B8" s="11">
        <f>SUM(C8:J8)</f>
        <v>136113</v>
      </c>
      <c r="C8" s="11">
        <v>32815</v>
      </c>
      <c r="D8" s="11">
        <v>20254</v>
      </c>
      <c r="E8" s="11">
        <v>2065</v>
      </c>
      <c r="F8" s="11">
        <v>8502</v>
      </c>
      <c r="G8" s="11">
        <v>8898</v>
      </c>
      <c r="H8" s="11" t="s">
        <v>10</v>
      </c>
      <c r="I8" s="11">
        <v>11772</v>
      </c>
      <c r="J8" s="11">
        <v>51807</v>
      </c>
      <c r="K8" s="10">
        <v>2000</v>
      </c>
      <c r="L8" s="69">
        <f>SUM(M8:Q8)</f>
        <v>115410</v>
      </c>
      <c r="M8" s="1">
        <v>340</v>
      </c>
      <c r="N8" s="69">
        <v>114775</v>
      </c>
      <c r="O8" s="1" t="s">
        <v>10</v>
      </c>
      <c r="P8" s="1">
        <v>30</v>
      </c>
      <c r="Q8" s="1">
        <v>265</v>
      </c>
      <c r="R8" s="1" t="s">
        <v>10</v>
      </c>
      <c r="S8" s="1" t="s">
        <v>10</v>
      </c>
      <c r="T8" s="21" t="s">
        <v>10</v>
      </c>
      <c r="U8" s="11">
        <v>9376</v>
      </c>
      <c r="V8" s="11" t="s">
        <v>10</v>
      </c>
      <c r="W8" s="11">
        <v>3063</v>
      </c>
      <c r="X8" s="11">
        <v>13202</v>
      </c>
      <c r="Y8" s="11">
        <v>3342</v>
      </c>
      <c r="Z8" s="11" t="s">
        <v>10</v>
      </c>
      <c r="AA8" s="11">
        <v>96074</v>
      </c>
      <c r="AB8" s="11">
        <v>3000</v>
      </c>
      <c r="AC8" s="11">
        <v>3346</v>
      </c>
    </row>
    <row r="9" spans="1:29" ht="46.5" customHeight="1">
      <c r="A9" s="10">
        <v>2001</v>
      </c>
      <c r="B9" s="11">
        <v>167755</v>
      </c>
      <c r="C9" s="11">
        <v>46668</v>
      </c>
      <c r="D9" s="11">
        <v>15365</v>
      </c>
      <c r="E9" s="11">
        <v>1720</v>
      </c>
      <c r="F9" s="11">
        <v>7491</v>
      </c>
      <c r="G9" s="11">
        <v>8135</v>
      </c>
      <c r="H9" s="11" t="s">
        <v>10</v>
      </c>
      <c r="I9" s="11">
        <v>14037</v>
      </c>
      <c r="J9" s="11">
        <v>74339</v>
      </c>
      <c r="K9" s="10">
        <v>2001</v>
      </c>
      <c r="L9" s="69">
        <v>125088</v>
      </c>
      <c r="M9" s="1">
        <v>375</v>
      </c>
      <c r="N9" s="69">
        <v>124409</v>
      </c>
      <c r="O9" s="1" t="s">
        <v>10</v>
      </c>
      <c r="P9" s="1" t="s">
        <v>10</v>
      </c>
      <c r="Q9" s="1">
        <v>304</v>
      </c>
      <c r="R9" s="1" t="s">
        <v>10</v>
      </c>
      <c r="S9" s="1" t="s">
        <v>10</v>
      </c>
      <c r="T9" s="21" t="s">
        <v>10</v>
      </c>
      <c r="U9" s="11">
        <v>16880</v>
      </c>
      <c r="V9" s="11" t="s">
        <v>10</v>
      </c>
      <c r="W9" s="11">
        <v>574</v>
      </c>
      <c r="X9" s="11">
        <v>7821</v>
      </c>
      <c r="Y9" s="11">
        <v>991</v>
      </c>
      <c r="Z9" s="11" t="s">
        <v>10</v>
      </c>
      <c r="AA9" s="11">
        <v>80123</v>
      </c>
      <c r="AB9" s="11">
        <v>1000</v>
      </c>
      <c r="AC9" s="11">
        <v>2820</v>
      </c>
    </row>
    <row r="10" spans="1:29" ht="46.5" customHeight="1">
      <c r="A10" s="12">
        <v>2002</v>
      </c>
      <c r="B10" s="15">
        <f aca="true" t="shared" si="0" ref="B10:J10">SUM(B11:B17)</f>
        <v>164971</v>
      </c>
      <c r="C10" s="15">
        <f t="shared" si="0"/>
        <v>39908</v>
      </c>
      <c r="D10" s="15">
        <f t="shared" si="0"/>
        <v>13930</v>
      </c>
      <c r="E10" s="15">
        <f t="shared" si="0"/>
        <v>1580</v>
      </c>
      <c r="F10" s="15">
        <f t="shared" si="0"/>
        <v>7590</v>
      </c>
      <c r="G10" s="15">
        <f t="shared" si="0"/>
        <v>5475</v>
      </c>
      <c r="H10" s="17">
        <f t="shared" si="0"/>
        <v>0</v>
      </c>
      <c r="I10" s="15">
        <f t="shared" si="0"/>
        <v>12080</v>
      </c>
      <c r="J10" s="15">
        <f t="shared" si="0"/>
        <v>84408</v>
      </c>
      <c r="K10" s="12">
        <v>2002</v>
      </c>
      <c r="L10" s="70">
        <f aca="true" t="shared" si="1" ref="L10:T10">SUM(L11:L17)</f>
        <v>132430</v>
      </c>
      <c r="M10" s="15">
        <f t="shared" si="1"/>
        <v>410</v>
      </c>
      <c r="N10" s="70">
        <f t="shared" si="1"/>
        <v>131712</v>
      </c>
      <c r="O10" s="30">
        <f t="shared" si="1"/>
        <v>110</v>
      </c>
      <c r="P10" s="30" t="s">
        <v>10</v>
      </c>
      <c r="Q10" s="15">
        <f t="shared" si="1"/>
        <v>198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5">
        <f>U11+U12+U13+U14+U15+U16+U17</f>
        <v>14596</v>
      </c>
      <c r="V10" s="17">
        <f aca="true" t="shared" si="2" ref="V10:AC10">SUM(V11:V17)</f>
        <v>0</v>
      </c>
      <c r="W10" s="71">
        <f>SUM(W11:W17)</f>
        <v>297</v>
      </c>
      <c r="X10" s="15">
        <f t="shared" si="2"/>
        <v>1024</v>
      </c>
      <c r="Y10" s="15">
        <f t="shared" si="2"/>
        <v>331</v>
      </c>
      <c r="Z10" s="17">
        <f t="shared" si="2"/>
        <v>0</v>
      </c>
      <c r="AA10" s="15">
        <f t="shared" si="2"/>
        <v>81462</v>
      </c>
      <c r="AB10" s="15">
        <f t="shared" si="2"/>
        <v>1000</v>
      </c>
      <c r="AC10" s="15">
        <f t="shared" si="2"/>
        <v>1228</v>
      </c>
    </row>
    <row r="11" spans="1:29" ht="46.5" customHeight="1">
      <c r="A11" s="10" t="s">
        <v>79</v>
      </c>
      <c r="B11" s="11">
        <f>SUM(C11:J11)</f>
        <v>38610</v>
      </c>
      <c r="C11" s="11">
        <v>4100</v>
      </c>
      <c r="D11" s="11">
        <v>2400</v>
      </c>
      <c r="E11" s="11">
        <v>810</v>
      </c>
      <c r="F11" s="11">
        <v>3300</v>
      </c>
      <c r="G11" s="11">
        <v>2150</v>
      </c>
      <c r="H11" s="11" t="s">
        <v>10</v>
      </c>
      <c r="I11" s="11">
        <v>3800</v>
      </c>
      <c r="J11" s="11">
        <v>22050</v>
      </c>
      <c r="K11" s="10" t="s">
        <v>79</v>
      </c>
      <c r="L11" s="22">
        <f>SUM(M11:Q11)</f>
        <v>58640</v>
      </c>
      <c r="M11" s="20">
        <v>0</v>
      </c>
      <c r="N11" s="11">
        <v>58580</v>
      </c>
      <c r="O11" s="20">
        <v>0</v>
      </c>
      <c r="P11" s="20">
        <v>0</v>
      </c>
      <c r="Q11" s="1">
        <v>60</v>
      </c>
      <c r="R11" s="1" t="s">
        <v>10</v>
      </c>
      <c r="S11" s="1" t="s">
        <v>10</v>
      </c>
      <c r="T11" s="21" t="s">
        <v>10</v>
      </c>
      <c r="U11" s="11">
        <v>1912</v>
      </c>
      <c r="V11" s="11" t="s">
        <v>10</v>
      </c>
      <c r="W11" s="49">
        <v>180</v>
      </c>
      <c r="X11" s="11">
        <v>510</v>
      </c>
      <c r="Y11" s="11">
        <v>180</v>
      </c>
      <c r="Z11" s="11" t="s">
        <v>10</v>
      </c>
      <c r="AA11" s="11">
        <v>12046</v>
      </c>
      <c r="AB11" s="11">
        <v>1000</v>
      </c>
      <c r="AC11" s="32">
        <v>348</v>
      </c>
    </row>
    <row r="12" spans="1:29" ht="46.5" customHeight="1">
      <c r="A12" s="10" t="s">
        <v>105</v>
      </c>
      <c r="B12" s="11">
        <f aca="true" t="shared" si="3" ref="B12:B17">SUM(C12:J12)</f>
        <v>8955</v>
      </c>
      <c r="C12" s="11">
        <v>2410</v>
      </c>
      <c r="D12" s="11">
        <v>780</v>
      </c>
      <c r="E12" s="20">
        <v>0</v>
      </c>
      <c r="F12" s="11">
        <v>180</v>
      </c>
      <c r="G12" s="11">
        <v>350</v>
      </c>
      <c r="H12" s="11" t="s">
        <v>10</v>
      </c>
      <c r="I12" s="11">
        <v>1200</v>
      </c>
      <c r="J12" s="11">
        <v>4035</v>
      </c>
      <c r="K12" s="10" t="s">
        <v>105</v>
      </c>
      <c r="L12" s="22">
        <f aca="true" t="shared" si="4" ref="L12:L17">SUM(M12:Q12)</f>
        <v>5000</v>
      </c>
      <c r="M12" s="20">
        <v>0</v>
      </c>
      <c r="N12" s="11">
        <v>5000</v>
      </c>
      <c r="O12" s="20">
        <v>0</v>
      </c>
      <c r="P12" s="20">
        <v>0</v>
      </c>
      <c r="Q12" s="20">
        <v>0</v>
      </c>
      <c r="R12" s="1" t="s">
        <v>10</v>
      </c>
      <c r="S12" s="1" t="s">
        <v>10</v>
      </c>
      <c r="T12" s="21" t="s">
        <v>10</v>
      </c>
      <c r="U12" s="20">
        <v>0</v>
      </c>
      <c r="V12" s="11" t="s">
        <v>10</v>
      </c>
      <c r="W12" s="49">
        <v>60</v>
      </c>
      <c r="X12" s="32">
        <v>2</v>
      </c>
      <c r="Y12" s="11">
        <v>20</v>
      </c>
      <c r="Z12" s="11" t="s">
        <v>10</v>
      </c>
      <c r="AA12" s="11">
        <v>1575</v>
      </c>
      <c r="AB12" s="11" t="s">
        <v>10</v>
      </c>
      <c r="AC12" s="20">
        <v>0</v>
      </c>
    </row>
    <row r="13" spans="1:29" ht="46.5" customHeight="1">
      <c r="A13" s="10" t="s">
        <v>107</v>
      </c>
      <c r="B13" s="11">
        <f t="shared" si="3"/>
        <v>42480</v>
      </c>
      <c r="C13" s="11">
        <v>22990</v>
      </c>
      <c r="D13" s="11">
        <v>2210</v>
      </c>
      <c r="E13" s="11">
        <v>480</v>
      </c>
      <c r="F13" s="11">
        <v>1800</v>
      </c>
      <c r="G13" s="11">
        <v>1800</v>
      </c>
      <c r="H13" s="11" t="s">
        <v>10</v>
      </c>
      <c r="I13" s="11">
        <v>3600</v>
      </c>
      <c r="J13" s="11">
        <v>9600</v>
      </c>
      <c r="K13" s="10" t="s">
        <v>107</v>
      </c>
      <c r="L13" s="22">
        <f t="shared" si="4"/>
        <v>19252</v>
      </c>
      <c r="M13" s="32">
        <v>100</v>
      </c>
      <c r="N13" s="11">
        <v>19052</v>
      </c>
      <c r="O13" s="20">
        <v>0</v>
      </c>
      <c r="P13" s="20">
        <v>0</v>
      </c>
      <c r="Q13" s="1">
        <v>100</v>
      </c>
      <c r="R13" s="1" t="s">
        <v>10</v>
      </c>
      <c r="S13" s="1" t="s">
        <v>10</v>
      </c>
      <c r="T13" s="21" t="s">
        <v>10</v>
      </c>
      <c r="U13" s="11">
        <v>331</v>
      </c>
      <c r="V13" s="11" t="s">
        <v>10</v>
      </c>
      <c r="W13" s="49">
        <v>7</v>
      </c>
      <c r="X13" s="20">
        <v>0</v>
      </c>
      <c r="Y13" s="11">
        <v>6</v>
      </c>
      <c r="Z13" s="11" t="s">
        <v>10</v>
      </c>
      <c r="AA13" s="11">
        <v>35260</v>
      </c>
      <c r="AB13" s="11" t="s">
        <v>10</v>
      </c>
      <c r="AC13" s="32">
        <v>650</v>
      </c>
    </row>
    <row r="14" spans="1:29" ht="46.5" customHeight="1">
      <c r="A14" s="10" t="s">
        <v>80</v>
      </c>
      <c r="B14" s="11">
        <f t="shared" si="3"/>
        <v>15642</v>
      </c>
      <c r="C14" s="11">
        <v>1800</v>
      </c>
      <c r="D14" s="11">
        <v>580</v>
      </c>
      <c r="E14" s="11" t="s">
        <v>10</v>
      </c>
      <c r="F14" s="11">
        <v>350</v>
      </c>
      <c r="G14" s="11">
        <v>50</v>
      </c>
      <c r="H14" s="17">
        <f>SUM(H15:H21)</f>
        <v>0</v>
      </c>
      <c r="I14" s="11">
        <v>150</v>
      </c>
      <c r="J14" s="11">
        <v>12712</v>
      </c>
      <c r="K14" s="10" t="s">
        <v>80</v>
      </c>
      <c r="L14" s="22">
        <f t="shared" si="4"/>
        <v>23158</v>
      </c>
      <c r="M14" s="1">
        <v>200</v>
      </c>
      <c r="N14" s="11">
        <v>22910</v>
      </c>
      <c r="O14" s="32">
        <v>10</v>
      </c>
      <c r="P14" s="20">
        <v>0</v>
      </c>
      <c r="Q14" s="1">
        <v>38</v>
      </c>
      <c r="R14" s="1" t="s">
        <v>10</v>
      </c>
      <c r="S14" s="1" t="s">
        <v>10</v>
      </c>
      <c r="T14" s="21" t="s">
        <v>10</v>
      </c>
      <c r="U14" s="11">
        <v>3356</v>
      </c>
      <c r="V14" s="17">
        <f>SUM(V15:V21)</f>
        <v>0</v>
      </c>
      <c r="W14" s="17" t="s">
        <v>10</v>
      </c>
      <c r="X14" s="11">
        <v>167</v>
      </c>
      <c r="Y14" s="11">
        <v>40</v>
      </c>
      <c r="Z14" s="17">
        <f>SUM(Z15:Z21)</f>
        <v>0</v>
      </c>
      <c r="AA14" s="11">
        <v>2401</v>
      </c>
      <c r="AB14" s="17">
        <f>SUM(AB15:AB21)</f>
        <v>0</v>
      </c>
      <c r="AC14" s="20">
        <v>0</v>
      </c>
    </row>
    <row r="15" spans="1:29" ht="46.5" customHeight="1">
      <c r="A15" s="10" t="s">
        <v>108</v>
      </c>
      <c r="B15" s="11">
        <f t="shared" si="3"/>
        <v>11114</v>
      </c>
      <c r="C15" s="11">
        <v>3508</v>
      </c>
      <c r="D15" s="11">
        <v>1710</v>
      </c>
      <c r="E15" s="11">
        <v>40</v>
      </c>
      <c r="F15" s="11">
        <v>850</v>
      </c>
      <c r="G15" s="11">
        <v>375</v>
      </c>
      <c r="H15" s="11" t="s">
        <v>10</v>
      </c>
      <c r="I15" s="11">
        <v>1130</v>
      </c>
      <c r="J15" s="11">
        <v>3501</v>
      </c>
      <c r="K15" s="10" t="s">
        <v>108</v>
      </c>
      <c r="L15" s="22">
        <f t="shared" si="4"/>
        <v>10430</v>
      </c>
      <c r="M15" s="32">
        <v>10</v>
      </c>
      <c r="N15" s="11">
        <v>10420</v>
      </c>
      <c r="O15" s="20">
        <v>0</v>
      </c>
      <c r="P15" s="20">
        <v>0</v>
      </c>
      <c r="Q15" s="20">
        <v>0</v>
      </c>
      <c r="R15" s="1" t="s">
        <v>10</v>
      </c>
      <c r="S15" s="1" t="s">
        <v>10</v>
      </c>
      <c r="T15" s="21" t="s">
        <v>10</v>
      </c>
      <c r="U15" s="11">
        <v>3913</v>
      </c>
      <c r="V15" s="17">
        <f>SUM(V16:V22)</f>
        <v>0</v>
      </c>
      <c r="W15" s="17" t="s">
        <v>10</v>
      </c>
      <c r="X15" s="11">
        <v>170</v>
      </c>
      <c r="Y15" s="11">
        <v>15</v>
      </c>
      <c r="Z15" s="17">
        <f>SUM(Z16:Z22)</f>
        <v>0</v>
      </c>
      <c r="AA15" s="11">
        <v>14360</v>
      </c>
      <c r="AB15" s="17">
        <f>SUM(AB16:AB22)</f>
        <v>0</v>
      </c>
      <c r="AC15" s="32">
        <v>230</v>
      </c>
    </row>
    <row r="16" spans="1:29" ht="46.5" customHeight="1">
      <c r="A16" s="10" t="s">
        <v>109</v>
      </c>
      <c r="B16" s="11">
        <f t="shared" si="3"/>
        <v>10650</v>
      </c>
      <c r="C16" s="11">
        <v>3600</v>
      </c>
      <c r="D16" s="11">
        <v>2800</v>
      </c>
      <c r="E16" s="11" t="s">
        <v>10</v>
      </c>
      <c r="F16" s="11">
        <v>650</v>
      </c>
      <c r="G16" s="11">
        <v>500</v>
      </c>
      <c r="H16" s="11" t="s">
        <v>10</v>
      </c>
      <c r="I16" s="11">
        <v>1100</v>
      </c>
      <c r="J16" s="11">
        <v>2000</v>
      </c>
      <c r="K16" s="10" t="s">
        <v>109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1" t="s">
        <v>10</v>
      </c>
      <c r="S16" s="1" t="s">
        <v>10</v>
      </c>
      <c r="T16" s="21" t="s">
        <v>10</v>
      </c>
      <c r="U16" s="22">
        <v>3173</v>
      </c>
      <c r="V16" s="17">
        <f>SUM(V17:V23)</f>
        <v>0</v>
      </c>
      <c r="W16" s="49">
        <v>50</v>
      </c>
      <c r="X16" s="11">
        <v>150</v>
      </c>
      <c r="Y16" s="11">
        <v>60</v>
      </c>
      <c r="Z16" s="17">
        <f>SUM(Z17:Z23)</f>
        <v>0</v>
      </c>
      <c r="AA16" s="11">
        <v>11700</v>
      </c>
      <c r="AB16" s="17">
        <f>SUM(AB17:AB23)</f>
        <v>0</v>
      </c>
      <c r="AC16" s="20">
        <v>0</v>
      </c>
    </row>
    <row r="17" spans="1:29" ht="46.5" customHeight="1" thickBot="1">
      <c r="A17" s="23" t="s">
        <v>110</v>
      </c>
      <c r="B17" s="34">
        <f t="shared" si="3"/>
        <v>37520</v>
      </c>
      <c r="C17" s="34">
        <v>1500</v>
      </c>
      <c r="D17" s="34">
        <v>3450</v>
      </c>
      <c r="E17" s="34">
        <v>250</v>
      </c>
      <c r="F17" s="34">
        <v>460</v>
      </c>
      <c r="G17" s="34">
        <v>250</v>
      </c>
      <c r="H17" s="24" t="s">
        <v>10</v>
      </c>
      <c r="I17" s="34">
        <v>1100</v>
      </c>
      <c r="J17" s="34">
        <v>30510</v>
      </c>
      <c r="K17" s="23" t="s">
        <v>110</v>
      </c>
      <c r="L17" s="34">
        <f t="shared" si="4"/>
        <v>15950</v>
      </c>
      <c r="M17" s="2">
        <v>100</v>
      </c>
      <c r="N17" s="34">
        <v>15750</v>
      </c>
      <c r="O17" s="51">
        <v>100</v>
      </c>
      <c r="P17" s="24" t="s">
        <v>10</v>
      </c>
      <c r="Q17" s="24" t="s">
        <v>10</v>
      </c>
      <c r="R17" s="72">
        <f>SUM(R18:R24)</f>
        <v>0</v>
      </c>
      <c r="S17" s="72">
        <f>SUM(S18:S24)</f>
        <v>0</v>
      </c>
      <c r="T17" s="72">
        <f>SUM(T18:T24)</f>
        <v>0</v>
      </c>
      <c r="U17" s="34">
        <v>1911</v>
      </c>
      <c r="V17" s="72">
        <f>SUM(V18:V24)</f>
        <v>0</v>
      </c>
      <c r="W17" s="73" t="s">
        <v>10</v>
      </c>
      <c r="X17" s="34">
        <v>25</v>
      </c>
      <c r="Y17" s="34">
        <v>10</v>
      </c>
      <c r="Z17" s="72">
        <f>SUM(Z18:Z24)</f>
        <v>0</v>
      </c>
      <c r="AA17" s="34">
        <v>4120</v>
      </c>
      <c r="AB17" s="72">
        <f>SUM(AB18:AB24)</f>
        <v>0</v>
      </c>
      <c r="AC17" s="53" t="s">
        <v>10</v>
      </c>
    </row>
    <row r="18" spans="1:29" ht="21" customHeight="1">
      <c r="A18" s="84"/>
      <c r="B18" s="84"/>
      <c r="C18" s="84"/>
      <c r="H18" s="78"/>
      <c r="I18" s="87" t="s">
        <v>62</v>
      </c>
      <c r="J18" s="87"/>
      <c r="K18" s="3"/>
      <c r="L18" s="3"/>
      <c r="S18" s="92"/>
      <c r="T18" s="92"/>
      <c r="U18" s="84"/>
      <c r="V18" s="84"/>
      <c r="AB18" s="87" t="s">
        <v>94</v>
      </c>
      <c r="AC18" s="87"/>
    </row>
  </sheetData>
  <mergeCells count="14">
    <mergeCell ref="A18:C18"/>
    <mergeCell ref="S18:T18"/>
    <mergeCell ref="AB18:AC18"/>
    <mergeCell ref="AA3:AC3"/>
    <mergeCell ref="R4:R5"/>
    <mergeCell ref="S3:T3"/>
    <mergeCell ref="U3:V3"/>
    <mergeCell ref="U18:V18"/>
    <mergeCell ref="I18:J18"/>
    <mergeCell ref="A2:J2"/>
    <mergeCell ref="K2:T2"/>
    <mergeCell ref="B4:J4"/>
    <mergeCell ref="L4:Q4"/>
    <mergeCell ref="H3:J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2" sqref="A2:J2"/>
    </sheetView>
  </sheetViews>
  <sheetFormatPr defaultColWidth="8.88671875" defaultRowHeight="13.5"/>
  <cols>
    <col min="1" max="19" width="7.77734375" style="1" customWidth="1"/>
    <col min="20" max="16384" width="8.88671875" style="1" customWidth="1"/>
  </cols>
  <sheetData>
    <row r="1" ht="21" customHeight="1"/>
    <row r="2" spans="1:10" s="77" customFormat="1" ht="30" customHeight="1">
      <c r="A2" s="83" t="s">
        <v>127</v>
      </c>
      <c r="B2" s="83"/>
      <c r="C2" s="83"/>
      <c r="D2" s="83"/>
      <c r="E2" s="83"/>
      <c r="F2" s="83"/>
      <c r="G2" s="83"/>
      <c r="H2" s="83"/>
      <c r="I2" s="83"/>
      <c r="J2" s="83"/>
    </row>
    <row r="3" spans="1:19" ht="21" customHeight="1" thickBot="1">
      <c r="A3" s="85"/>
      <c r="B3" s="85"/>
      <c r="C3" s="8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9" t="s">
        <v>95</v>
      </c>
      <c r="S3" s="79"/>
    </row>
    <row r="4" spans="1:19" ht="21" customHeight="1">
      <c r="A4" s="21" t="s">
        <v>93</v>
      </c>
      <c r="B4" s="89" t="s">
        <v>96</v>
      </c>
      <c r="C4" s="91"/>
      <c r="D4" s="90"/>
      <c r="E4" s="89" t="s">
        <v>97</v>
      </c>
      <c r="F4" s="91"/>
      <c r="G4" s="90"/>
      <c r="H4" s="89" t="s">
        <v>98</v>
      </c>
      <c r="I4" s="91"/>
      <c r="J4" s="91"/>
      <c r="K4" s="91" t="s">
        <v>99</v>
      </c>
      <c r="L4" s="91"/>
      <c r="M4" s="90"/>
      <c r="N4" s="91" t="s">
        <v>100</v>
      </c>
      <c r="O4" s="91"/>
      <c r="P4" s="90"/>
      <c r="Q4" s="89" t="s">
        <v>101</v>
      </c>
      <c r="R4" s="91"/>
      <c r="S4" s="91"/>
    </row>
    <row r="5" spans="1:19" ht="21" customHeight="1">
      <c r="A5" s="5" t="s">
        <v>4</v>
      </c>
      <c r="B5" s="6" t="s">
        <v>102</v>
      </c>
      <c r="C5" s="6" t="s">
        <v>5</v>
      </c>
      <c r="D5" s="6" t="s">
        <v>103</v>
      </c>
      <c r="E5" s="6" t="s">
        <v>102</v>
      </c>
      <c r="F5" s="6" t="s">
        <v>5</v>
      </c>
      <c r="G5" s="6" t="s">
        <v>103</v>
      </c>
      <c r="H5" s="6" t="s">
        <v>102</v>
      </c>
      <c r="I5" s="6" t="s">
        <v>5</v>
      </c>
      <c r="J5" s="7" t="s">
        <v>103</v>
      </c>
      <c r="K5" s="8" t="s">
        <v>102</v>
      </c>
      <c r="L5" s="6" t="s">
        <v>5</v>
      </c>
      <c r="M5" s="6" t="s">
        <v>103</v>
      </c>
      <c r="N5" s="8" t="s">
        <v>102</v>
      </c>
      <c r="O5" s="6" t="s">
        <v>5</v>
      </c>
      <c r="P5" s="6" t="s">
        <v>103</v>
      </c>
      <c r="Q5" s="6" t="s">
        <v>102</v>
      </c>
      <c r="R5" s="6" t="s">
        <v>5</v>
      </c>
      <c r="S5" s="7" t="s">
        <v>103</v>
      </c>
    </row>
    <row r="6" spans="1:19" ht="46.5" customHeight="1">
      <c r="A6" s="10">
        <v>1998</v>
      </c>
      <c r="B6" s="1">
        <f>SUM(E6,H6,K6,N6,Q6)</f>
        <v>3</v>
      </c>
      <c r="C6" s="1">
        <f>SUM(F6,I6,L6,O6,R6)</f>
        <v>3.28</v>
      </c>
      <c r="D6" s="11">
        <f>SUM(G6,J6,M6,P6,S6)</f>
        <v>3281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>
        <v>1</v>
      </c>
      <c r="L6" s="1">
        <v>0.25</v>
      </c>
      <c r="M6" s="11">
        <v>2421</v>
      </c>
      <c r="N6" s="1">
        <v>1</v>
      </c>
      <c r="O6" s="45">
        <v>3</v>
      </c>
      <c r="P6" s="11">
        <v>550</v>
      </c>
      <c r="Q6" s="1">
        <v>1</v>
      </c>
      <c r="R6" s="1">
        <v>0.03</v>
      </c>
      <c r="S6" s="1">
        <v>310</v>
      </c>
    </row>
    <row r="7" spans="1:19" ht="46.5" customHeight="1">
      <c r="A7" s="10">
        <v>1999</v>
      </c>
      <c r="B7" s="1">
        <f>SUM(E7,H7,K7,N7,Q7)</f>
        <v>3</v>
      </c>
      <c r="C7" s="45">
        <f>SUM(F7,I7,L7,O7,S14,S14,R7)</f>
        <v>3</v>
      </c>
      <c r="D7" s="11">
        <f>SUM(G7,J7,M7,P7,S7)</f>
        <v>720</v>
      </c>
      <c r="E7" s="1">
        <v>1</v>
      </c>
      <c r="F7" s="1" t="s">
        <v>10</v>
      </c>
      <c r="G7" s="1">
        <v>20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>
        <v>2</v>
      </c>
      <c r="O7" s="45">
        <v>3</v>
      </c>
      <c r="P7" s="11">
        <v>700</v>
      </c>
      <c r="Q7" s="1" t="s">
        <v>10</v>
      </c>
      <c r="R7" s="1" t="s">
        <v>10</v>
      </c>
      <c r="S7" s="1" t="s">
        <v>10</v>
      </c>
    </row>
    <row r="8" spans="1:19" ht="46.5" customHeight="1">
      <c r="A8" s="10">
        <v>2000</v>
      </c>
      <c r="B8" s="1">
        <f>SUM(E8,H8,K8,N8,Q8)</f>
        <v>10</v>
      </c>
      <c r="C8" s="45">
        <f>SUM(F8,I8,L8,O8,R8)</f>
        <v>4.05</v>
      </c>
      <c r="D8" s="11">
        <f>SUM(G8,J8,M8,P8,S8)</f>
        <v>37274</v>
      </c>
      <c r="E8" s="1">
        <v>1</v>
      </c>
      <c r="F8" s="1" t="s">
        <v>10</v>
      </c>
      <c r="G8" s="1">
        <v>161</v>
      </c>
      <c r="H8" s="1" t="s">
        <v>10</v>
      </c>
      <c r="I8" s="1" t="s">
        <v>10</v>
      </c>
      <c r="J8" s="1" t="s">
        <v>10</v>
      </c>
      <c r="K8" s="1">
        <v>3</v>
      </c>
      <c r="L8" s="1">
        <v>0.53</v>
      </c>
      <c r="M8" s="11">
        <v>28252</v>
      </c>
      <c r="N8" s="1">
        <v>4</v>
      </c>
      <c r="O8" s="1">
        <v>3.3</v>
      </c>
      <c r="P8" s="11">
        <v>8189</v>
      </c>
      <c r="Q8" s="1">
        <v>2</v>
      </c>
      <c r="R8" s="1">
        <v>0.22</v>
      </c>
      <c r="S8" s="1">
        <v>672</v>
      </c>
    </row>
    <row r="9" spans="1:19" ht="46.5" customHeight="1">
      <c r="A9" s="10">
        <v>2001</v>
      </c>
      <c r="B9" s="1">
        <v>17</v>
      </c>
      <c r="C9" s="45">
        <v>4.12</v>
      </c>
      <c r="D9" s="11">
        <v>14481</v>
      </c>
      <c r="E9" s="1">
        <v>2</v>
      </c>
      <c r="F9" s="1" t="s">
        <v>10</v>
      </c>
      <c r="G9" s="1">
        <v>2</v>
      </c>
      <c r="H9" s="1">
        <v>6</v>
      </c>
      <c r="I9" s="1">
        <v>1.8</v>
      </c>
      <c r="J9" s="1">
        <v>436</v>
      </c>
      <c r="K9" s="1">
        <v>6</v>
      </c>
      <c r="L9" s="1">
        <v>0.22</v>
      </c>
      <c r="M9" s="11">
        <v>8381</v>
      </c>
      <c r="N9" s="1">
        <v>3</v>
      </c>
      <c r="O9" s="1">
        <v>2.1</v>
      </c>
      <c r="P9" s="11">
        <v>5662</v>
      </c>
      <c r="Q9" s="17">
        <f aca="true" t="shared" si="0" ref="Q9:S10">SUM(Q10:Q16)</f>
        <v>0</v>
      </c>
      <c r="R9" s="17">
        <f t="shared" si="0"/>
        <v>0</v>
      </c>
      <c r="S9" s="17">
        <f t="shared" si="0"/>
        <v>0</v>
      </c>
    </row>
    <row r="10" spans="1:19" s="13" customFormat="1" ht="46.5" customHeight="1">
      <c r="A10" s="12">
        <v>2002</v>
      </c>
      <c r="B10" s="13">
        <f>SUM(B11:B17)</f>
        <v>11</v>
      </c>
      <c r="C10" s="46">
        <f>SUM(C11:C17)</f>
        <v>22.020000000000003</v>
      </c>
      <c r="D10" s="15">
        <f>SUM(D11:D17)</f>
        <v>37671</v>
      </c>
      <c r="E10" s="13">
        <f>SUM(E11:E17)</f>
        <v>1</v>
      </c>
      <c r="F10" s="20">
        <v>0</v>
      </c>
      <c r="G10" s="15">
        <f aca="true" t="shared" si="1" ref="G10:P10">SUM(G11:G17)</f>
        <v>32083</v>
      </c>
      <c r="H10" s="13">
        <f t="shared" si="1"/>
        <v>3</v>
      </c>
      <c r="I10" s="13">
        <f t="shared" si="1"/>
        <v>0.5</v>
      </c>
      <c r="J10" s="13">
        <f t="shared" si="1"/>
        <v>171</v>
      </c>
      <c r="K10" s="13">
        <f t="shared" si="1"/>
        <v>3</v>
      </c>
      <c r="L10" s="13">
        <f t="shared" si="1"/>
        <v>0.12</v>
      </c>
      <c r="M10" s="15">
        <f t="shared" si="1"/>
        <v>1580</v>
      </c>
      <c r="N10" s="15">
        <f t="shared" si="1"/>
        <v>4</v>
      </c>
      <c r="O10" s="47">
        <f t="shared" si="1"/>
        <v>1.4000000000000001</v>
      </c>
      <c r="P10" s="15">
        <f t="shared" si="1"/>
        <v>3837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46.5" customHeight="1">
      <c r="A11" s="10" t="s">
        <v>79</v>
      </c>
      <c r="B11" s="32">
        <f>E11+H11+K11+N11+Q11</f>
        <v>2</v>
      </c>
      <c r="C11" s="48">
        <f aca="true" t="shared" si="2" ref="C11:D16">F11+I11+L11+O11+R11</f>
        <v>0.11</v>
      </c>
      <c r="D11" s="19">
        <f>G11+J11+M11+P11+S11</f>
        <v>1449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2</v>
      </c>
      <c r="L11" s="49">
        <v>0.11</v>
      </c>
      <c r="M11" s="19">
        <v>1449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46.5" customHeight="1">
      <c r="A12" s="10" t="s">
        <v>105</v>
      </c>
      <c r="B12" s="32">
        <f>E12+H12+K12+N12+Q12</f>
        <v>2</v>
      </c>
      <c r="C12" s="48">
        <f t="shared" si="2"/>
        <v>1.1</v>
      </c>
      <c r="D12" s="19">
        <f t="shared" si="2"/>
        <v>3015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49">
        <v>2</v>
      </c>
      <c r="O12" s="49">
        <v>1.1</v>
      </c>
      <c r="P12" s="19">
        <v>3015</v>
      </c>
      <c r="Q12" s="20">
        <v>0</v>
      </c>
      <c r="R12" s="20">
        <v>0</v>
      </c>
      <c r="S12" s="20">
        <v>0</v>
      </c>
    </row>
    <row r="13" spans="1:19" ht="46.5" customHeight="1">
      <c r="A13" s="10" t="s">
        <v>107</v>
      </c>
      <c r="B13" s="32">
        <f>E13+H13+K13+N13+Q13</f>
        <v>2</v>
      </c>
      <c r="C13" s="48">
        <f t="shared" si="2"/>
        <v>0.3</v>
      </c>
      <c r="D13" s="19">
        <f t="shared" si="2"/>
        <v>76</v>
      </c>
      <c r="E13" s="20">
        <v>0</v>
      </c>
      <c r="F13" s="20">
        <v>0</v>
      </c>
      <c r="G13" s="20">
        <v>0</v>
      </c>
      <c r="H13" s="32">
        <v>2</v>
      </c>
      <c r="I13" s="20">
        <v>0.3</v>
      </c>
      <c r="J13" s="32">
        <v>76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46.5" customHeight="1">
      <c r="A14" s="10" t="s">
        <v>80</v>
      </c>
      <c r="B14" s="32" t="s">
        <v>10</v>
      </c>
      <c r="C14" s="48" t="s">
        <v>10</v>
      </c>
      <c r="D14" s="19" t="s">
        <v>10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46.5" customHeight="1">
      <c r="A15" s="10" t="s">
        <v>108</v>
      </c>
      <c r="B15" s="32">
        <f>E15+H15+K15+N15+Q15</f>
        <v>4</v>
      </c>
      <c r="C15" s="48">
        <f t="shared" si="2"/>
        <v>20.310000000000002</v>
      </c>
      <c r="D15" s="19">
        <f t="shared" si="2"/>
        <v>33036</v>
      </c>
      <c r="E15" s="19">
        <v>1</v>
      </c>
      <c r="F15" s="19">
        <v>20</v>
      </c>
      <c r="G15" s="19">
        <v>32083</v>
      </c>
      <c r="H15" s="20">
        <v>0</v>
      </c>
      <c r="I15" s="20">
        <v>0</v>
      </c>
      <c r="J15" s="20">
        <v>0</v>
      </c>
      <c r="K15" s="1">
        <v>1</v>
      </c>
      <c r="L15" s="1">
        <v>0.01</v>
      </c>
      <c r="M15" s="19">
        <v>131</v>
      </c>
      <c r="N15" s="49">
        <v>2</v>
      </c>
      <c r="O15" s="49">
        <v>0.3</v>
      </c>
      <c r="P15" s="49">
        <v>822</v>
      </c>
      <c r="Q15" s="20">
        <v>0</v>
      </c>
      <c r="R15" s="20">
        <v>0</v>
      </c>
      <c r="S15" s="20">
        <v>0</v>
      </c>
    </row>
    <row r="16" spans="1:19" ht="46.5" customHeight="1">
      <c r="A16" s="10" t="s">
        <v>109</v>
      </c>
      <c r="B16" s="32">
        <f>E16+H16+K16+N16+Q16</f>
        <v>1</v>
      </c>
      <c r="C16" s="48">
        <f t="shared" si="2"/>
        <v>0.2</v>
      </c>
      <c r="D16" s="32">
        <f t="shared" si="2"/>
        <v>95</v>
      </c>
      <c r="E16" s="20">
        <v>0</v>
      </c>
      <c r="F16" s="20">
        <v>0</v>
      </c>
      <c r="G16" s="20">
        <v>0</v>
      </c>
      <c r="H16" s="1">
        <v>1</v>
      </c>
      <c r="I16" s="50">
        <v>0.2</v>
      </c>
      <c r="J16" s="1">
        <v>95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46.5" customHeight="1" thickBot="1">
      <c r="A17" s="23" t="s">
        <v>110</v>
      </c>
      <c r="B17" s="51" t="s">
        <v>10</v>
      </c>
      <c r="C17" s="52" t="s">
        <v>10</v>
      </c>
      <c r="D17" s="53" t="s">
        <v>10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ht="21" customHeight="1">
      <c r="A18" s="84"/>
      <c r="B18" s="84"/>
      <c r="C18" s="84"/>
      <c r="N18" s="54" t="s">
        <v>55</v>
      </c>
      <c r="R18" s="87" t="s">
        <v>62</v>
      </c>
      <c r="S18" s="87"/>
    </row>
  </sheetData>
  <mergeCells count="11">
    <mergeCell ref="E4:G4"/>
    <mergeCell ref="H4:J4"/>
    <mergeCell ref="A2:J2"/>
    <mergeCell ref="R3:S3"/>
    <mergeCell ref="A18:C18"/>
    <mergeCell ref="A3:C3"/>
    <mergeCell ref="R18:S18"/>
    <mergeCell ref="K4:M4"/>
    <mergeCell ref="N4:P4"/>
    <mergeCell ref="Q4:S4"/>
    <mergeCell ref="B4:D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2" sqref="A2:F2"/>
    </sheetView>
  </sheetViews>
  <sheetFormatPr defaultColWidth="8.88671875" defaultRowHeight="13.5"/>
  <cols>
    <col min="1" max="1" width="8.77734375" style="1" customWidth="1"/>
    <col min="2" max="6" width="12.77734375" style="1" customWidth="1"/>
    <col min="7" max="11" width="14.77734375" style="1" customWidth="1"/>
    <col min="12" max="16384" width="8.88671875" style="1" customWidth="1"/>
  </cols>
  <sheetData>
    <row r="1" ht="21" customHeight="1"/>
    <row r="2" spans="1:6" s="77" customFormat="1" ht="30" customHeight="1">
      <c r="A2" s="83" t="s">
        <v>118</v>
      </c>
      <c r="B2" s="83"/>
      <c r="C2" s="83"/>
      <c r="D2" s="83"/>
      <c r="E2" s="83"/>
      <c r="F2" s="83"/>
    </row>
    <row r="3" spans="1:11" ht="21" customHeight="1" thickBot="1">
      <c r="A3" s="85"/>
      <c r="B3" s="85"/>
      <c r="C3" s="85"/>
      <c r="D3" s="2"/>
      <c r="E3" s="2"/>
      <c r="F3" s="2"/>
      <c r="G3" s="2"/>
      <c r="H3" s="2"/>
      <c r="I3" s="2"/>
      <c r="J3" s="79" t="s">
        <v>113</v>
      </c>
      <c r="K3" s="79"/>
    </row>
    <row r="4" spans="1:11" ht="21" customHeight="1">
      <c r="A4" s="21" t="s">
        <v>93</v>
      </c>
      <c r="B4" s="93" t="s">
        <v>31</v>
      </c>
      <c r="C4" s="93" t="s">
        <v>32</v>
      </c>
      <c r="D4" s="80" t="s">
        <v>56</v>
      </c>
      <c r="E4" s="81"/>
      <c r="F4" s="81"/>
      <c r="G4" s="81" t="s">
        <v>56</v>
      </c>
      <c r="H4" s="81"/>
      <c r="I4" s="81"/>
      <c r="J4" s="91" t="s">
        <v>33</v>
      </c>
      <c r="K4" s="91"/>
    </row>
    <row r="5" spans="1:11" ht="21" customHeight="1">
      <c r="A5" s="21"/>
      <c r="B5" s="93"/>
      <c r="C5" s="93"/>
      <c r="D5" s="66" t="s">
        <v>34</v>
      </c>
      <c r="E5" s="67"/>
      <c r="F5" s="67"/>
      <c r="G5" s="67" t="s">
        <v>104</v>
      </c>
      <c r="H5" s="67"/>
      <c r="I5" s="68"/>
      <c r="J5" s="65" t="s">
        <v>35</v>
      </c>
      <c r="K5" s="64" t="s">
        <v>36</v>
      </c>
    </row>
    <row r="6" spans="1:11" ht="21" customHeight="1">
      <c r="A6" s="5" t="s">
        <v>4</v>
      </c>
      <c r="B6" s="63"/>
      <c r="C6" s="63"/>
      <c r="D6" s="6" t="s">
        <v>15</v>
      </c>
      <c r="E6" s="6" t="s">
        <v>37</v>
      </c>
      <c r="F6" s="7" t="s">
        <v>38</v>
      </c>
      <c r="G6" s="5" t="s">
        <v>15</v>
      </c>
      <c r="H6" s="43" t="s">
        <v>37</v>
      </c>
      <c r="I6" s="43" t="s">
        <v>38</v>
      </c>
      <c r="J6" s="90"/>
      <c r="K6" s="89"/>
    </row>
    <row r="7" spans="1:11" ht="45" customHeight="1">
      <c r="A7" s="10">
        <v>1998</v>
      </c>
      <c r="B7" s="1">
        <v>6</v>
      </c>
      <c r="C7" s="11">
        <v>13500</v>
      </c>
      <c r="D7" s="11">
        <f>SUM(E7:F7)</f>
        <v>5630</v>
      </c>
      <c r="E7" s="11">
        <v>5630</v>
      </c>
      <c r="F7" s="1" t="s">
        <v>10</v>
      </c>
      <c r="G7" s="1" t="s">
        <v>10</v>
      </c>
      <c r="H7" s="1" t="s">
        <v>10</v>
      </c>
      <c r="I7" s="1" t="s">
        <v>10</v>
      </c>
      <c r="J7" s="11">
        <v>4390</v>
      </c>
      <c r="K7" s="11">
        <v>4150</v>
      </c>
    </row>
    <row r="8" spans="1:11" ht="45" customHeight="1">
      <c r="A8" s="10">
        <v>1999</v>
      </c>
      <c r="B8" s="1">
        <v>5</v>
      </c>
      <c r="C8" s="11">
        <v>12677</v>
      </c>
      <c r="D8" s="11">
        <f>SUM(E8:F8)</f>
        <v>5896</v>
      </c>
      <c r="E8" s="11">
        <v>5896</v>
      </c>
      <c r="F8" s="1" t="s">
        <v>10</v>
      </c>
      <c r="G8" s="1" t="s">
        <v>10</v>
      </c>
      <c r="H8" s="1" t="s">
        <v>10</v>
      </c>
      <c r="I8" s="1" t="s">
        <v>10</v>
      </c>
      <c r="J8" s="11">
        <v>2740</v>
      </c>
      <c r="K8" s="11">
        <v>2630</v>
      </c>
    </row>
    <row r="9" spans="1:11" ht="45" customHeight="1">
      <c r="A9" s="10">
        <v>2000</v>
      </c>
      <c r="B9" s="1">
        <v>5</v>
      </c>
      <c r="C9" s="11">
        <v>13500</v>
      </c>
      <c r="D9" s="11">
        <f>SUM(E9:F9)</f>
        <v>5500</v>
      </c>
      <c r="E9" s="11">
        <v>5500</v>
      </c>
      <c r="F9" s="1" t="s">
        <v>10</v>
      </c>
      <c r="G9" s="1" t="s">
        <v>10</v>
      </c>
      <c r="H9" s="1" t="s">
        <v>10</v>
      </c>
      <c r="I9" s="1" t="s">
        <v>10</v>
      </c>
      <c r="J9" s="11">
        <v>2350</v>
      </c>
      <c r="K9" s="11">
        <v>2120</v>
      </c>
    </row>
    <row r="10" spans="1:11" ht="45" customHeight="1">
      <c r="A10" s="10">
        <v>2001</v>
      </c>
      <c r="B10" s="1">
        <v>4</v>
      </c>
      <c r="C10" s="11">
        <v>10200</v>
      </c>
      <c r="D10" s="11">
        <v>3550</v>
      </c>
      <c r="E10" s="11">
        <v>3550</v>
      </c>
      <c r="F10" s="1" t="s">
        <v>10</v>
      </c>
      <c r="G10" s="1" t="s">
        <v>10</v>
      </c>
      <c r="H10" s="1" t="s">
        <v>10</v>
      </c>
      <c r="I10" s="1" t="s">
        <v>10</v>
      </c>
      <c r="J10" s="11">
        <v>2150</v>
      </c>
      <c r="K10" s="11">
        <v>1980</v>
      </c>
    </row>
    <row r="11" spans="1:11" s="13" customFormat="1" ht="45" customHeight="1">
      <c r="A11" s="12">
        <v>2002</v>
      </c>
      <c r="B11" s="13">
        <f aca="true" t="shared" si="0" ref="B11:K11">SUM(B12:B18)</f>
        <v>4</v>
      </c>
      <c r="C11" s="15">
        <f t="shared" si="0"/>
        <v>10500</v>
      </c>
      <c r="D11" s="15">
        <f t="shared" si="0"/>
        <v>3700</v>
      </c>
      <c r="E11" s="15">
        <f t="shared" si="0"/>
        <v>3700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5">
        <f t="shared" si="0"/>
        <v>2300</v>
      </c>
      <c r="K11" s="15">
        <f t="shared" si="0"/>
        <v>2140</v>
      </c>
    </row>
    <row r="12" spans="1:11" ht="45" customHeight="1">
      <c r="A12" s="10" t="s">
        <v>79</v>
      </c>
      <c r="B12" s="19">
        <v>1</v>
      </c>
      <c r="C12" s="19">
        <v>2500</v>
      </c>
      <c r="D12" s="19">
        <f>SUM(E12:F12)</f>
        <v>850</v>
      </c>
      <c r="E12" s="19">
        <v>850</v>
      </c>
      <c r="F12" s="20">
        <v>0</v>
      </c>
      <c r="G12" s="20">
        <f>SUM(H12:I12)</f>
        <v>0</v>
      </c>
      <c r="H12" s="20">
        <v>0</v>
      </c>
      <c r="I12" s="20">
        <v>0</v>
      </c>
      <c r="J12" s="19">
        <v>530</v>
      </c>
      <c r="K12" s="19">
        <v>490</v>
      </c>
    </row>
    <row r="13" spans="1:11" ht="45" customHeight="1">
      <c r="A13" s="10" t="s">
        <v>105</v>
      </c>
      <c r="B13" s="20">
        <v>0</v>
      </c>
      <c r="C13" s="20">
        <v>0</v>
      </c>
      <c r="D13" s="20">
        <f aca="true" t="shared" si="1" ref="D13:D18">SUM(E13:F13)</f>
        <v>0</v>
      </c>
      <c r="E13" s="20">
        <v>0</v>
      </c>
      <c r="F13" s="20">
        <v>0</v>
      </c>
      <c r="G13" s="20">
        <f aca="true" t="shared" si="2" ref="G13:G18">SUM(H13:I13)</f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45" customHeight="1">
      <c r="A14" s="10" t="s">
        <v>107</v>
      </c>
      <c r="B14" s="19">
        <v>1</v>
      </c>
      <c r="C14" s="19">
        <v>2600</v>
      </c>
      <c r="D14" s="19">
        <f t="shared" si="1"/>
        <v>910</v>
      </c>
      <c r="E14" s="19">
        <v>910</v>
      </c>
      <c r="F14" s="20">
        <v>0</v>
      </c>
      <c r="G14" s="20">
        <f t="shared" si="2"/>
        <v>0</v>
      </c>
      <c r="H14" s="20">
        <v>0</v>
      </c>
      <c r="I14" s="20">
        <v>0</v>
      </c>
      <c r="J14" s="19">
        <v>560</v>
      </c>
      <c r="K14" s="19">
        <v>530</v>
      </c>
    </row>
    <row r="15" spans="1:11" ht="45" customHeight="1">
      <c r="A15" s="10" t="s">
        <v>80</v>
      </c>
      <c r="B15" s="19">
        <v>2</v>
      </c>
      <c r="C15" s="19">
        <v>5400</v>
      </c>
      <c r="D15" s="19">
        <f t="shared" si="1"/>
        <v>1940</v>
      </c>
      <c r="E15" s="19">
        <v>1940</v>
      </c>
      <c r="F15" s="20">
        <v>0</v>
      </c>
      <c r="G15" s="20">
        <f t="shared" si="2"/>
        <v>0</v>
      </c>
      <c r="H15" s="20">
        <v>0</v>
      </c>
      <c r="I15" s="20">
        <v>0</v>
      </c>
      <c r="J15" s="19">
        <v>1210</v>
      </c>
      <c r="K15" s="19">
        <v>1120</v>
      </c>
    </row>
    <row r="16" spans="1:11" ht="45" customHeight="1">
      <c r="A16" s="10" t="s">
        <v>108</v>
      </c>
      <c r="B16" s="20">
        <v>0</v>
      </c>
      <c r="C16" s="20">
        <v>0</v>
      </c>
      <c r="D16" s="20">
        <f t="shared" si="1"/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J16" s="44">
        <v>0</v>
      </c>
      <c r="K16" s="44">
        <v>0</v>
      </c>
    </row>
    <row r="17" spans="1:11" ht="45" customHeight="1">
      <c r="A17" s="10" t="s">
        <v>109</v>
      </c>
      <c r="B17" s="20">
        <v>0</v>
      </c>
      <c r="C17" s="20">
        <v>0</v>
      </c>
      <c r="D17" s="20">
        <f t="shared" si="1"/>
        <v>0</v>
      </c>
      <c r="E17" s="20">
        <v>0</v>
      </c>
      <c r="F17" s="20">
        <v>0</v>
      </c>
      <c r="G17" s="20">
        <f t="shared" si="2"/>
        <v>0</v>
      </c>
      <c r="H17" s="20">
        <v>0</v>
      </c>
      <c r="I17" s="20">
        <v>0</v>
      </c>
      <c r="J17" s="44">
        <v>0</v>
      </c>
      <c r="K17" s="44">
        <v>0</v>
      </c>
    </row>
    <row r="18" spans="1:11" ht="45" customHeight="1" thickBot="1">
      <c r="A18" s="23" t="s">
        <v>110</v>
      </c>
      <c r="B18" s="24">
        <v>0</v>
      </c>
      <c r="C18" s="24">
        <v>0</v>
      </c>
      <c r="D18" s="24">
        <f t="shared" si="1"/>
        <v>0</v>
      </c>
      <c r="E18" s="24">
        <v>0</v>
      </c>
      <c r="F18" s="24">
        <v>0</v>
      </c>
      <c r="G18" s="24">
        <f t="shared" si="2"/>
        <v>0</v>
      </c>
      <c r="H18" s="24">
        <v>0</v>
      </c>
      <c r="I18" s="24">
        <v>0</v>
      </c>
      <c r="J18" s="24">
        <v>0</v>
      </c>
      <c r="K18" s="24">
        <v>0</v>
      </c>
    </row>
    <row r="19" spans="1:12" ht="21" customHeight="1">
      <c r="A19" s="84"/>
      <c r="B19" s="84"/>
      <c r="C19" s="84"/>
      <c r="J19" s="87" t="s">
        <v>62</v>
      </c>
      <c r="K19" s="87"/>
      <c r="L19" s="78"/>
    </row>
  </sheetData>
  <mergeCells count="14">
    <mergeCell ref="A2:F2"/>
    <mergeCell ref="A19:C19"/>
    <mergeCell ref="G4:I4"/>
    <mergeCell ref="B4:B6"/>
    <mergeCell ref="C4:C6"/>
    <mergeCell ref="D5:F5"/>
    <mergeCell ref="G5:I5"/>
    <mergeCell ref="D4:F4"/>
    <mergeCell ref="J3:K3"/>
    <mergeCell ref="J19:K19"/>
    <mergeCell ref="K5:K6"/>
    <mergeCell ref="A3:C3"/>
    <mergeCell ref="J4:K4"/>
    <mergeCell ref="J5:J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J1">
      <selection activeCell="P9" sqref="P9"/>
    </sheetView>
  </sheetViews>
  <sheetFormatPr defaultColWidth="8.88671875" defaultRowHeight="13.5"/>
  <cols>
    <col min="1" max="10" width="7.77734375" style="1" customWidth="1"/>
    <col min="11" max="19" width="8.3359375" style="1" customWidth="1"/>
    <col min="20" max="16384" width="7.88671875" style="1" customWidth="1"/>
  </cols>
  <sheetData>
    <row r="1" ht="21" customHeight="1"/>
    <row r="2" spans="1:10" s="77" customFormat="1" ht="30" customHeigh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</row>
    <row r="3" spans="1:19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9" t="s">
        <v>112</v>
      </c>
      <c r="S3" s="79"/>
    </row>
    <row r="4" spans="1:19" ht="21" customHeight="1">
      <c r="A4" s="21" t="s">
        <v>93</v>
      </c>
      <c r="B4" s="89" t="s">
        <v>40</v>
      </c>
      <c r="C4" s="91"/>
      <c r="D4" s="90"/>
      <c r="E4" s="89" t="s">
        <v>41</v>
      </c>
      <c r="F4" s="91"/>
      <c r="G4" s="90"/>
      <c r="H4" s="89" t="s">
        <v>42</v>
      </c>
      <c r="I4" s="91"/>
      <c r="J4" s="91"/>
      <c r="K4" s="91" t="s">
        <v>43</v>
      </c>
      <c r="L4" s="91"/>
      <c r="M4" s="90"/>
      <c r="N4" s="91" t="s">
        <v>44</v>
      </c>
      <c r="O4" s="91"/>
      <c r="P4" s="90"/>
      <c r="Q4" s="89" t="s">
        <v>45</v>
      </c>
      <c r="R4" s="91"/>
      <c r="S4" s="91"/>
    </row>
    <row r="5" spans="1:19" ht="21" customHeight="1">
      <c r="A5" s="5" t="s">
        <v>4</v>
      </c>
      <c r="B5" s="35" t="s">
        <v>46</v>
      </c>
      <c r="C5" s="6" t="s">
        <v>47</v>
      </c>
      <c r="D5" s="6" t="s">
        <v>36</v>
      </c>
      <c r="E5" s="35" t="s">
        <v>46</v>
      </c>
      <c r="F5" s="6" t="s">
        <v>47</v>
      </c>
      <c r="G5" s="6" t="s">
        <v>36</v>
      </c>
      <c r="H5" s="35" t="s">
        <v>46</v>
      </c>
      <c r="I5" s="6" t="s">
        <v>47</v>
      </c>
      <c r="J5" s="7" t="s">
        <v>36</v>
      </c>
      <c r="K5" s="39" t="s">
        <v>46</v>
      </c>
      <c r="L5" s="6" t="s">
        <v>47</v>
      </c>
      <c r="M5" s="6" t="s">
        <v>36</v>
      </c>
      <c r="N5" s="40" t="s">
        <v>46</v>
      </c>
      <c r="O5" s="6" t="s">
        <v>47</v>
      </c>
      <c r="P5" s="6" t="s">
        <v>36</v>
      </c>
      <c r="Q5" s="35" t="s">
        <v>46</v>
      </c>
      <c r="R5" s="6" t="s">
        <v>47</v>
      </c>
      <c r="S5" s="7" t="s">
        <v>36</v>
      </c>
    </row>
    <row r="6" spans="1:19" ht="46.5" customHeight="1">
      <c r="A6" s="10">
        <v>1998</v>
      </c>
      <c r="B6" s="11">
        <v>3524</v>
      </c>
      <c r="C6" s="11">
        <v>2819</v>
      </c>
      <c r="D6" s="11">
        <v>2819</v>
      </c>
      <c r="E6" s="11">
        <v>304</v>
      </c>
      <c r="F6" s="11">
        <v>244</v>
      </c>
      <c r="G6" s="11">
        <v>244</v>
      </c>
      <c r="H6" s="11">
        <v>152</v>
      </c>
      <c r="I6" s="11">
        <v>121</v>
      </c>
      <c r="J6" s="11">
        <v>121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</row>
    <row r="7" spans="1:19" ht="46.5" customHeight="1">
      <c r="A7" s="10">
        <v>1999</v>
      </c>
      <c r="B7" s="11">
        <v>11350</v>
      </c>
      <c r="C7" s="11">
        <v>10038</v>
      </c>
      <c r="D7" s="11">
        <v>10038</v>
      </c>
      <c r="E7" s="11">
        <v>370</v>
      </c>
      <c r="F7" s="11">
        <v>365</v>
      </c>
      <c r="G7" s="11">
        <v>365</v>
      </c>
      <c r="H7" s="11">
        <v>115</v>
      </c>
      <c r="I7" s="11">
        <v>95</v>
      </c>
      <c r="J7" s="11">
        <v>95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</row>
    <row r="8" spans="1:19" ht="46.5" customHeight="1">
      <c r="A8" s="10">
        <v>2000</v>
      </c>
      <c r="B8" s="11">
        <v>8282</v>
      </c>
      <c r="C8" s="11">
        <v>8282</v>
      </c>
      <c r="D8" s="11">
        <v>8282</v>
      </c>
      <c r="E8" s="11">
        <v>499</v>
      </c>
      <c r="F8" s="11">
        <v>499</v>
      </c>
      <c r="G8" s="11">
        <v>499</v>
      </c>
      <c r="H8" s="11">
        <v>49</v>
      </c>
      <c r="I8" s="11">
        <v>49</v>
      </c>
      <c r="J8" s="11">
        <v>49</v>
      </c>
      <c r="K8" s="1" t="s">
        <v>10</v>
      </c>
      <c r="L8" s="1" t="s">
        <v>10</v>
      </c>
      <c r="M8" s="1" t="s">
        <v>10</v>
      </c>
      <c r="N8" s="1" t="s">
        <v>10</v>
      </c>
      <c r="O8" s="1" t="s">
        <v>10</v>
      </c>
      <c r="P8" s="1" t="s">
        <v>10</v>
      </c>
      <c r="Q8" s="1" t="s">
        <v>10</v>
      </c>
      <c r="R8" s="1" t="s">
        <v>10</v>
      </c>
      <c r="S8" s="1" t="s">
        <v>10</v>
      </c>
    </row>
    <row r="9" spans="1:19" ht="46.5" customHeight="1">
      <c r="A9" s="10">
        <v>2001</v>
      </c>
      <c r="B9" s="11">
        <v>16765</v>
      </c>
      <c r="C9" s="11">
        <v>16300</v>
      </c>
      <c r="D9" s="11">
        <v>16300</v>
      </c>
      <c r="E9" s="11">
        <v>589</v>
      </c>
      <c r="F9" s="11">
        <v>589</v>
      </c>
      <c r="G9" s="11">
        <v>589</v>
      </c>
      <c r="H9" s="17">
        <f aca="true" t="shared" si="0" ref="C9:S10">SUM(H10:H16)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" t="s">
        <v>10</v>
      </c>
      <c r="M9" s="1" t="s">
        <v>10</v>
      </c>
      <c r="N9" s="1" t="s">
        <v>10</v>
      </c>
      <c r="O9" s="1" t="s">
        <v>10</v>
      </c>
      <c r="P9" s="1" t="s">
        <v>10</v>
      </c>
      <c r="Q9" s="1" t="s">
        <v>10</v>
      </c>
      <c r="R9" s="1" t="s">
        <v>10</v>
      </c>
      <c r="S9" s="1" t="s">
        <v>10</v>
      </c>
    </row>
    <row r="10" spans="1:21" s="13" customFormat="1" ht="46.5" customHeight="1">
      <c r="A10" s="12">
        <v>2002</v>
      </c>
      <c r="B10" s="15">
        <f>SUM(B11:B17)</f>
        <v>15314</v>
      </c>
      <c r="C10" s="15">
        <f t="shared" si="0"/>
        <v>14855</v>
      </c>
      <c r="D10" s="15">
        <f t="shared" si="0"/>
        <v>14855</v>
      </c>
      <c r="E10" s="15">
        <f t="shared" si="0"/>
        <v>73</v>
      </c>
      <c r="F10" s="15">
        <f t="shared" si="0"/>
        <v>73</v>
      </c>
      <c r="G10" s="15">
        <f t="shared" si="0"/>
        <v>73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/>
      <c r="U10" s="17"/>
    </row>
    <row r="11" spans="1:19" ht="46.5" customHeight="1">
      <c r="A11" s="10" t="s">
        <v>79</v>
      </c>
      <c r="B11" s="11">
        <v>1269</v>
      </c>
      <c r="C11" s="11">
        <v>1231</v>
      </c>
      <c r="D11" s="11">
        <v>1231</v>
      </c>
      <c r="E11" s="32">
        <v>26</v>
      </c>
      <c r="F11" s="32">
        <v>26</v>
      </c>
      <c r="G11" s="32">
        <v>26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46.5" customHeight="1">
      <c r="A12" s="10" t="s">
        <v>105</v>
      </c>
      <c r="B12" s="32">
        <v>45</v>
      </c>
      <c r="C12" s="32">
        <v>45</v>
      </c>
      <c r="D12" s="32">
        <v>45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46.5" customHeight="1">
      <c r="A13" s="10" t="s">
        <v>107</v>
      </c>
      <c r="B13" s="11">
        <v>3622</v>
      </c>
      <c r="C13" s="11">
        <v>3513</v>
      </c>
      <c r="D13" s="11">
        <v>3513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46.5" customHeight="1">
      <c r="A14" s="10" t="s">
        <v>80</v>
      </c>
      <c r="B14" s="11">
        <v>3132</v>
      </c>
      <c r="C14" s="11">
        <v>3038</v>
      </c>
      <c r="D14" s="11">
        <v>3038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46.5" customHeight="1">
      <c r="A15" s="10" t="s">
        <v>108</v>
      </c>
      <c r="B15" s="11">
        <v>3216</v>
      </c>
      <c r="C15" s="11">
        <v>3119</v>
      </c>
      <c r="D15" s="11">
        <v>3119</v>
      </c>
      <c r="E15" s="11">
        <v>35</v>
      </c>
      <c r="F15" s="11">
        <v>35</v>
      </c>
      <c r="G15" s="11">
        <v>35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46.5" customHeight="1">
      <c r="A16" s="10" t="s">
        <v>109</v>
      </c>
      <c r="B16" s="11">
        <v>1152</v>
      </c>
      <c r="C16" s="11">
        <v>1117</v>
      </c>
      <c r="D16" s="11">
        <v>1117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46.5" customHeight="1" thickBot="1">
      <c r="A17" s="23" t="s">
        <v>110</v>
      </c>
      <c r="B17" s="34">
        <v>2878</v>
      </c>
      <c r="C17" s="34">
        <v>2792</v>
      </c>
      <c r="D17" s="34">
        <v>2792</v>
      </c>
      <c r="E17" s="34">
        <v>12</v>
      </c>
      <c r="F17" s="34">
        <v>12</v>
      </c>
      <c r="G17" s="34">
        <v>12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8:19" ht="21" customHeight="1">
      <c r="R18" s="87" t="s">
        <v>62</v>
      </c>
      <c r="S18" s="87"/>
    </row>
  </sheetData>
  <mergeCells count="9">
    <mergeCell ref="R3:S3"/>
    <mergeCell ref="R18:S18"/>
    <mergeCell ref="K4:M4"/>
    <mergeCell ref="N4:P4"/>
    <mergeCell ref="Q4:S4"/>
    <mergeCell ref="B4:D4"/>
    <mergeCell ref="E4:G4"/>
    <mergeCell ref="H4:J4"/>
    <mergeCell ref="A2:J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8"/>
  <sheetViews>
    <sheetView tabSelected="1" workbookViewId="0" topLeftCell="A1">
      <selection activeCell="N8" sqref="N8"/>
    </sheetView>
  </sheetViews>
  <sheetFormatPr defaultColWidth="8.88671875" defaultRowHeight="13.5"/>
  <cols>
    <col min="1" max="1" width="6.77734375" style="1" customWidth="1"/>
    <col min="2" max="11" width="7.3359375" style="1" customWidth="1"/>
    <col min="12" max="23" width="6.88671875" style="1" customWidth="1"/>
    <col min="24" max="16384" width="8.88671875" style="1" customWidth="1"/>
  </cols>
  <sheetData>
    <row r="1" ht="21" customHeight="1"/>
    <row r="2" spans="1:14" s="77" customFormat="1" ht="30" customHeight="1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76"/>
      <c r="M2" s="76"/>
      <c r="N2" s="76"/>
    </row>
    <row r="3" spans="1:23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V3" s="79" t="s">
        <v>106</v>
      </c>
      <c r="W3" s="79"/>
    </row>
    <row r="4" spans="1:23" ht="21" customHeight="1">
      <c r="A4" s="21" t="s">
        <v>93</v>
      </c>
      <c r="B4" s="89" t="s">
        <v>65</v>
      </c>
      <c r="C4" s="90"/>
      <c r="D4" s="89" t="s">
        <v>66</v>
      </c>
      <c r="E4" s="90"/>
      <c r="F4" s="9" t="s">
        <v>119</v>
      </c>
      <c r="G4" s="91"/>
      <c r="H4" s="94" t="s">
        <v>67</v>
      </c>
      <c r="I4" s="95"/>
      <c r="J4" s="91" t="s">
        <v>68</v>
      </c>
      <c r="K4" s="91"/>
      <c r="L4" s="81" t="s">
        <v>69</v>
      </c>
      <c r="M4" s="81"/>
      <c r="N4" s="38" t="s">
        <v>124</v>
      </c>
      <c r="O4" s="82"/>
      <c r="P4" s="38" t="s">
        <v>125</v>
      </c>
      <c r="Q4" s="82"/>
      <c r="R4" s="36" t="s">
        <v>126</v>
      </c>
      <c r="S4" s="37"/>
      <c r="T4" s="81" t="s">
        <v>70</v>
      </c>
      <c r="U4" s="82"/>
      <c r="V4" s="81" t="s">
        <v>71</v>
      </c>
      <c r="W4" s="81"/>
    </row>
    <row r="5" spans="1:23" ht="21" customHeight="1">
      <c r="A5" s="5" t="s">
        <v>4</v>
      </c>
      <c r="B5" s="27" t="s">
        <v>122</v>
      </c>
      <c r="C5" s="27" t="s">
        <v>123</v>
      </c>
      <c r="D5" s="27" t="s">
        <v>122</v>
      </c>
      <c r="E5" s="27" t="s">
        <v>123</v>
      </c>
      <c r="F5" s="27" t="s">
        <v>122</v>
      </c>
      <c r="G5" s="27" t="s">
        <v>123</v>
      </c>
      <c r="H5" s="27" t="s">
        <v>122</v>
      </c>
      <c r="I5" s="27" t="s">
        <v>123</v>
      </c>
      <c r="J5" s="27" t="s">
        <v>122</v>
      </c>
      <c r="K5" s="28" t="s">
        <v>123</v>
      </c>
      <c r="L5" s="29" t="s">
        <v>120</v>
      </c>
      <c r="M5" s="28" t="s">
        <v>121</v>
      </c>
      <c r="N5" s="27" t="s">
        <v>122</v>
      </c>
      <c r="O5" s="27" t="s">
        <v>123</v>
      </c>
      <c r="P5" s="27" t="s">
        <v>122</v>
      </c>
      <c r="Q5" s="27" t="s">
        <v>123</v>
      </c>
      <c r="R5" s="27" t="s">
        <v>122</v>
      </c>
      <c r="S5" s="27" t="s">
        <v>123</v>
      </c>
      <c r="T5" s="27" t="s">
        <v>122</v>
      </c>
      <c r="U5" s="28" t="s">
        <v>123</v>
      </c>
      <c r="V5" s="27" t="s">
        <v>122</v>
      </c>
      <c r="W5" s="28" t="s">
        <v>123</v>
      </c>
    </row>
    <row r="6" spans="1:23" ht="46.5" customHeight="1">
      <c r="A6" s="10">
        <v>1998</v>
      </c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21" t="s">
        <v>10</v>
      </c>
      <c r="M6" s="21" t="s">
        <v>10</v>
      </c>
      <c r="N6" s="22" t="s">
        <v>10</v>
      </c>
      <c r="O6" s="22" t="s">
        <v>10</v>
      </c>
      <c r="P6" s="22" t="s">
        <v>10</v>
      </c>
      <c r="Q6" s="22" t="s">
        <v>10</v>
      </c>
      <c r="R6" s="22" t="s">
        <v>10</v>
      </c>
      <c r="S6" s="22" t="s">
        <v>10</v>
      </c>
      <c r="T6" s="21" t="s">
        <v>10</v>
      </c>
      <c r="U6" s="21" t="s">
        <v>10</v>
      </c>
      <c r="V6" s="21" t="s">
        <v>10</v>
      </c>
      <c r="W6" s="21" t="s">
        <v>10</v>
      </c>
    </row>
    <row r="7" spans="1:23" ht="46.5" customHeight="1">
      <c r="A7" s="10">
        <v>1999</v>
      </c>
      <c r="B7" s="11" t="s">
        <v>10</v>
      </c>
      <c r="C7" s="11" t="s">
        <v>10</v>
      </c>
      <c r="D7" s="11" t="s">
        <v>10</v>
      </c>
      <c r="E7" s="11" t="s">
        <v>10</v>
      </c>
      <c r="F7" s="11" t="s">
        <v>10</v>
      </c>
      <c r="G7" s="1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21" t="s">
        <v>10</v>
      </c>
      <c r="M7" s="21" t="s">
        <v>10</v>
      </c>
      <c r="N7" s="22" t="s">
        <v>10</v>
      </c>
      <c r="O7" s="22" t="s">
        <v>10</v>
      </c>
      <c r="P7" s="22" t="s">
        <v>10</v>
      </c>
      <c r="Q7" s="22" t="s">
        <v>10</v>
      </c>
      <c r="R7" s="22" t="s">
        <v>10</v>
      </c>
      <c r="S7" s="22" t="s">
        <v>10</v>
      </c>
      <c r="T7" s="21" t="s">
        <v>10</v>
      </c>
      <c r="U7" s="21" t="s">
        <v>10</v>
      </c>
      <c r="V7" s="21" t="s">
        <v>10</v>
      </c>
      <c r="W7" s="21" t="s">
        <v>10</v>
      </c>
    </row>
    <row r="8" spans="1:23" ht="46.5" customHeight="1">
      <c r="A8" s="10">
        <v>2000</v>
      </c>
      <c r="B8" s="11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" t="s">
        <v>10</v>
      </c>
      <c r="I8" s="1" t="s">
        <v>10</v>
      </c>
      <c r="J8" s="1" t="s">
        <v>10</v>
      </c>
      <c r="K8" s="1" t="s">
        <v>10</v>
      </c>
      <c r="L8" s="21" t="s">
        <v>10</v>
      </c>
      <c r="M8" s="21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1" t="s">
        <v>10</v>
      </c>
      <c r="U8" s="21" t="s">
        <v>10</v>
      </c>
      <c r="V8" s="21" t="s">
        <v>10</v>
      </c>
      <c r="W8" s="21" t="s">
        <v>10</v>
      </c>
    </row>
    <row r="9" spans="1:23" ht="46.5" customHeight="1">
      <c r="A9" s="10">
        <v>2001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" t="s">
        <v>10</v>
      </c>
      <c r="I9" s="1" t="s">
        <v>10</v>
      </c>
      <c r="J9" s="1" t="s">
        <v>10</v>
      </c>
      <c r="K9" s="1" t="s">
        <v>10</v>
      </c>
      <c r="L9" s="21" t="s">
        <v>10</v>
      </c>
      <c r="M9" s="21" t="s">
        <v>10</v>
      </c>
      <c r="N9" s="22" t="s">
        <v>10</v>
      </c>
      <c r="O9" s="22" t="s">
        <v>10</v>
      </c>
      <c r="P9" s="22" t="s">
        <v>10</v>
      </c>
      <c r="Q9" s="22" t="s">
        <v>10</v>
      </c>
      <c r="R9" s="22" t="s">
        <v>10</v>
      </c>
      <c r="S9" s="22" t="s">
        <v>10</v>
      </c>
      <c r="T9" s="21" t="s">
        <v>10</v>
      </c>
      <c r="U9" s="21" t="s">
        <v>10</v>
      </c>
      <c r="V9" s="21" t="s">
        <v>10</v>
      </c>
      <c r="W9" s="21" t="s">
        <v>10</v>
      </c>
    </row>
    <row r="10" spans="1:25" s="13" customFormat="1" ht="46.5" customHeight="1">
      <c r="A10" s="12">
        <v>2002</v>
      </c>
      <c r="B10" s="15">
        <v>150</v>
      </c>
      <c r="C10" s="15">
        <v>150</v>
      </c>
      <c r="D10" s="30">
        <v>150</v>
      </c>
      <c r="E10" s="30">
        <v>150</v>
      </c>
      <c r="F10" s="15" t="s">
        <v>10</v>
      </c>
      <c r="G10" s="15" t="s">
        <v>10</v>
      </c>
      <c r="H10" s="13" t="s">
        <v>10</v>
      </c>
      <c r="I10" s="13" t="s">
        <v>10</v>
      </c>
      <c r="J10" s="13" t="s">
        <v>10</v>
      </c>
      <c r="K10" s="13" t="s">
        <v>10</v>
      </c>
      <c r="L10" s="31" t="s">
        <v>10</v>
      </c>
      <c r="M10" s="31" t="s">
        <v>10</v>
      </c>
      <c r="N10" s="11" t="s">
        <v>10</v>
      </c>
      <c r="O10" s="11" t="s">
        <v>10</v>
      </c>
      <c r="P10" s="11" t="s">
        <v>10</v>
      </c>
      <c r="Q10" s="11" t="s">
        <v>10</v>
      </c>
      <c r="R10" s="11" t="s">
        <v>10</v>
      </c>
      <c r="S10" s="11" t="s">
        <v>10</v>
      </c>
      <c r="T10" s="1" t="s">
        <v>10</v>
      </c>
      <c r="U10" s="1" t="s">
        <v>10</v>
      </c>
      <c r="V10" s="21" t="s">
        <v>10</v>
      </c>
      <c r="W10" s="21" t="s">
        <v>10</v>
      </c>
      <c r="X10" s="1"/>
      <c r="Y10" s="1"/>
    </row>
    <row r="11" spans="1:23" ht="46.5" customHeight="1">
      <c r="A11" s="10" t="s">
        <v>79</v>
      </c>
      <c r="B11" s="11" t="s">
        <v>10</v>
      </c>
      <c r="C11" s="11" t="s">
        <v>10</v>
      </c>
      <c r="D11" s="11" t="s">
        <v>10</v>
      </c>
      <c r="E11" s="11" t="s">
        <v>10</v>
      </c>
      <c r="F11" s="11" t="s">
        <v>10</v>
      </c>
      <c r="G11" s="1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21" t="s">
        <v>10</v>
      </c>
      <c r="M11" s="21" t="s">
        <v>10</v>
      </c>
      <c r="N11" s="11" t="s">
        <v>10</v>
      </c>
      <c r="O11" s="11" t="s">
        <v>10</v>
      </c>
      <c r="P11" s="11" t="s">
        <v>10</v>
      </c>
      <c r="Q11" s="11" t="s">
        <v>10</v>
      </c>
      <c r="R11" s="11" t="s">
        <v>10</v>
      </c>
      <c r="S11" s="11" t="s">
        <v>10</v>
      </c>
      <c r="T11" s="1" t="s">
        <v>10</v>
      </c>
      <c r="U11" s="1" t="s">
        <v>10</v>
      </c>
      <c r="V11" s="21" t="s">
        <v>10</v>
      </c>
      <c r="W11" s="21" t="s">
        <v>10</v>
      </c>
    </row>
    <row r="12" spans="1:23" ht="46.5" customHeight="1">
      <c r="A12" s="10" t="s">
        <v>105</v>
      </c>
      <c r="B12" s="11">
        <v>150</v>
      </c>
      <c r="C12" s="11">
        <v>150</v>
      </c>
      <c r="D12" s="32">
        <v>150</v>
      </c>
      <c r="E12" s="32">
        <v>150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1" t="s">
        <v>10</v>
      </c>
      <c r="L12" s="21" t="s">
        <v>10</v>
      </c>
      <c r="M12" s="21" t="s">
        <v>10</v>
      </c>
      <c r="N12" s="11" t="s">
        <v>10</v>
      </c>
      <c r="O12" s="11" t="s">
        <v>10</v>
      </c>
      <c r="P12" s="11" t="s">
        <v>10</v>
      </c>
      <c r="Q12" s="11" t="s">
        <v>10</v>
      </c>
      <c r="R12" s="11" t="s">
        <v>10</v>
      </c>
      <c r="S12" s="11" t="s">
        <v>10</v>
      </c>
      <c r="T12" s="1" t="s">
        <v>10</v>
      </c>
      <c r="U12" s="1" t="s">
        <v>10</v>
      </c>
      <c r="V12" s="21" t="s">
        <v>10</v>
      </c>
      <c r="W12" s="21" t="s">
        <v>10</v>
      </c>
    </row>
    <row r="13" spans="1:23" ht="46.5" customHeight="1">
      <c r="A13" s="10" t="s">
        <v>107</v>
      </c>
      <c r="B13" s="11" t="s">
        <v>10</v>
      </c>
      <c r="C13" s="11" t="s">
        <v>10</v>
      </c>
      <c r="D13" s="11" t="s">
        <v>10</v>
      </c>
      <c r="E13" s="11" t="s">
        <v>10</v>
      </c>
      <c r="F13" s="11" t="s">
        <v>10</v>
      </c>
      <c r="G13" s="1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21" t="s">
        <v>10</v>
      </c>
      <c r="M13" s="21" t="s">
        <v>10</v>
      </c>
      <c r="N13" s="11" t="s">
        <v>10</v>
      </c>
      <c r="O13" s="11" t="s">
        <v>10</v>
      </c>
      <c r="P13" s="11" t="s">
        <v>10</v>
      </c>
      <c r="Q13" s="11" t="s">
        <v>10</v>
      </c>
      <c r="R13" s="11" t="s">
        <v>10</v>
      </c>
      <c r="S13" s="11" t="s">
        <v>10</v>
      </c>
      <c r="T13" s="1" t="s">
        <v>10</v>
      </c>
      <c r="U13" s="1" t="s">
        <v>10</v>
      </c>
      <c r="V13" s="21" t="s">
        <v>10</v>
      </c>
      <c r="W13" s="21" t="s">
        <v>10</v>
      </c>
    </row>
    <row r="14" spans="1:23" ht="46.5" customHeight="1">
      <c r="A14" s="10" t="s">
        <v>80</v>
      </c>
      <c r="B14" s="11" t="s">
        <v>10</v>
      </c>
      <c r="C14" s="11" t="s">
        <v>10</v>
      </c>
      <c r="D14" s="11" t="s">
        <v>10</v>
      </c>
      <c r="E14" s="11" t="s">
        <v>10</v>
      </c>
      <c r="F14" s="11" t="s">
        <v>10</v>
      </c>
      <c r="G14" s="1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21" t="s">
        <v>10</v>
      </c>
      <c r="M14" s="21" t="s">
        <v>10</v>
      </c>
      <c r="N14" s="11" t="s">
        <v>10</v>
      </c>
      <c r="O14" s="11" t="s">
        <v>10</v>
      </c>
      <c r="P14" s="11" t="s">
        <v>10</v>
      </c>
      <c r="Q14" s="11" t="s">
        <v>10</v>
      </c>
      <c r="R14" s="11" t="s">
        <v>10</v>
      </c>
      <c r="S14" s="11" t="s">
        <v>10</v>
      </c>
      <c r="T14" s="1" t="s">
        <v>10</v>
      </c>
      <c r="U14" s="1" t="s">
        <v>10</v>
      </c>
      <c r="V14" s="21" t="s">
        <v>10</v>
      </c>
      <c r="W14" s="21" t="s">
        <v>10</v>
      </c>
    </row>
    <row r="15" spans="1:23" ht="46.5" customHeight="1">
      <c r="A15" s="10" t="s">
        <v>108</v>
      </c>
      <c r="B15" s="11" t="s">
        <v>10</v>
      </c>
      <c r="C15" s="11" t="s">
        <v>10</v>
      </c>
      <c r="D15" s="11" t="s">
        <v>10</v>
      </c>
      <c r="E15" s="11" t="s">
        <v>10</v>
      </c>
      <c r="F15" s="11" t="s">
        <v>10</v>
      </c>
      <c r="G15" s="1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21" t="s">
        <v>10</v>
      </c>
      <c r="M15" s="21" t="s">
        <v>10</v>
      </c>
      <c r="N15" s="11" t="s">
        <v>10</v>
      </c>
      <c r="O15" s="11" t="s">
        <v>10</v>
      </c>
      <c r="P15" s="11" t="s">
        <v>10</v>
      </c>
      <c r="Q15" s="11" t="s">
        <v>10</v>
      </c>
      <c r="R15" s="11" t="s">
        <v>10</v>
      </c>
      <c r="S15" s="11" t="s">
        <v>10</v>
      </c>
      <c r="T15" s="1" t="s">
        <v>10</v>
      </c>
      <c r="U15" s="1" t="s">
        <v>10</v>
      </c>
      <c r="V15" s="21" t="s">
        <v>10</v>
      </c>
      <c r="W15" s="21" t="s">
        <v>10</v>
      </c>
    </row>
    <row r="16" spans="1:23" ht="46.5" customHeight="1">
      <c r="A16" s="10" t="s">
        <v>109</v>
      </c>
      <c r="B16" s="11" t="s">
        <v>10</v>
      </c>
      <c r="C16" s="11" t="s">
        <v>10</v>
      </c>
      <c r="D16" s="11" t="s">
        <v>10</v>
      </c>
      <c r="E16" s="11" t="s">
        <v>10</v>
      </c>
      <c r="F16" s="11" t="s">
        <v>10</v>
      </c>
      <c r="G16" s="1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21" t="s">
        <v>10</v>
      </c>
      <c r="M16" s="21" t="s">
        <v>10</v>
      </c>
      <c r="N16" s="11" t="s">
        <v>10</v>
      </c>
      <c r="O16" s="11" t="s">
        <v>10</v>
      </c>
      <c r="P16" s="11" t="s">
        <v>10</v>
      </c>
      <c r="Q16" s="11" t="s">
        <v>10</v>
      </c>
      <c r="R16" s="11" t="s">
        <v>10</v>
      </c>
      <c r="S16" s="11" t="s">
        <v>10</v>
      </c>
      <c r="T16" s="1" t="s">
        <v>10</v>
      </c>
      <c r="U16" s="1" t="s">
        <v>10</v>
      </c>
      <c r="V16" s="21" t="s">
        <v>10</v>
      </c>
      <c r="W16" s="21" t="s">
        <v>10</v>
      </c>
    </row>
    <row r="17" spans="1:23" ht="46.5" customHeight="1" thickBot="1">
      <c r="A17" s="23" t="s">
        <v>110</v>
      </c>
      <c r="B17" s="33" t="s">
        <v>10</v>
      </c>
      <c r="C17" s="34" t="s">
        <v>10</v>
      </c>
      <c r="D17" s="34" t="s">
        <v>10</v>
      </c>
      <c r="E17" s="34" t="s">
        <v>10</v>
      </c>
      <c r="F17" s="34" t="s">
        <v>10</v>
      </c>
      <c r="G17" s="34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34" t="s">
        <v>10</v>
      </c>
      <c r="O17" s="34" t="s">
        <v>10</v>
      </c>
      <c r="P17" s="34" t="s">
        <v>10</v>
      </c>
      <c r="Q17" s="34" t="s">
        <v>10</v>
      </c>
      <c r="R17" s="34" t="s">
        <v>10</v>
      </c>
      <c r="S17" s="34" t="s">
        <v>10</v>
      </c>
      <c r="T17" s="2" t="s">
        <v>10</v>
      </c>
      <c r="U17" s="2" t="s">
        <v>10</v>
      </c>
      <c r="V17" s="2" t="s">
        <v>10</v>
      </c>
      <c r="W17" s="2" t="s">
        <v>10</v>
      </c>
    </row>
    <row r="18" spans="11:23" ht="21" customHeight="1">
      <c r="K18" s="92"/>
      <c r="L18" s="92"/>
      <c r="M18" s="92"/>
      <c r="U18" s="87" t="s">
        <v>62</v>
      </c>
      <c r="V18" s="87"/>
      <c r="W18" s="87"/>
    </row>
  </sheetData>
  <mergeCells count="15">
    <mergeCell ref="J4:K4"/>
    <mergeCell ref="B4:C4"/>
    <mergeCell ref="D4:E4"/>
    <mergeCell ref="F4:G4"/>
    <mergeCell ref="H4:I4"/>
    <mergeCell ref="A2:K2"/>
    <mergeCell ref="U18:W18"/>
    <mergeCell ref="K18:M18"/>
    <mergeCell ref="R4:S4"/>
    <mergeCell ref="T4:U4"/>
    <mergeCell ref="V4:W4"/>
    <mergeCell ref="L4:M4"/>
    <mergeCell ref="V3:W3"/>
    <mergeCell ref="N4:O4"/>
    <mergeCell ref="P4:Q4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2003-12-12T05:59:17Z</cp:lastPrinted>
  <dcterms:created xsi:type="dcterms:W3CDTF">2002-02-27T07:26:31Z</dcterms:created>
  <dcterms:modified xsi:type="dcterms:W3CDTF">2003-12-12T06:02:23Z</dcterms:modified>
  <cp:category/>
  <cp:version/>
  <cp:contentType/>
  <cp:contentStatus/>
</cp:coreProperties>
</file>