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1280" windowHeight="6360" tabRatio="599" firstSheet="6" activeTab="8"/>
  </bookViews>
  <sheets>
    <sheet name="1.자동차등록현황" sheetId="1" r:id="rId1"/>
    <sheet name="2.주차장" sheetId="2" r:id="rId2"/>
    <sheet name="3.관광객수및관광수입" sheetId="3" r:id="rId3"/>
    <sheet name="4.관광사업체등록" sheetId="4" r:id="rId4"/>
    <sheet name="5.우편시설" sheetId="5" r:id="rId5"/>
    <sheet name="6.우편물취급현황" sheetId="6" r:id="rId6"/>
    <sheet name="7.우편요금수입현황" sheetId="7" r:id="rId7"/>
    <sheet name="9.전화기보유및전화가입자현황" sheetId="8" r:id="rId8"/>
    <sheet name="10.행정전산장비보유현황" sheetId="9" r:id="rId9"/>
  </sheets>
  <definedNames/>
  <calcPr fullCalcOnLoad="1"/>
</workbook>
</file>

<file path=xl/sharedStrings.xml><?xml version="1.0" encoding="utf-8"?>
<sst xmlns="http://schemas.openxmlformats.org/spreadsheetml/2006/main" count="542" uniqueCount="185">
  <si>
    <t>관   광    숙   박   업</t>
  </si>
  <si>
    <t>3. 관광객수 및 관광수입</t>
  </si>
  <si>
    <t>-</t>
  </si>
  <si>
    <t>직원수</t>
  </si>
  <si>
    <t>-</t>
  </si>
  <si>
    <t>집배
원수</t>
  </si>
  <si>
    <t>장비</t>
  </si>
  <si>
    <t>7. 우편요금 수입현황</t>
  </si>
  <si>
    <t>(단위 : 대)</t>
  </si>
  <si>
    <t>연도및</t>
  </si>
  <si>
    <t>총     계</t>
  </si>
  <si>
    <t>승  용  차</t>
  </si>
  <si>
    <t>버      스</t>
  </si>
  <si>
    <t>화  물  차</t>
  </si>
  <si>
    <t>특  수  차</t>
  </si>
  <si>
    <t>이륜차</t>
  </si>
  <si>
    <t>읍면별</t>
  </si>
  <si>
    <t xml:space="preserve">계 </t>
  </si>
  <si>
    <t>관  용</t>
  </si>
  <si>
    <t>자가용</t>
  </si>
  <si>
    <t>영업용</t>
  </si>
  <si>
    <t>장수읍</t>
  </si>
  <si>
    <t>산서면</t>
  </si>
  <si>
    <t>-</t>
  </si>
  <si>
    <t>번암면</t>
  </si>
  <si>
    <t>장계면</t>
  </si>
  <si>
    <t>천천면</t>
  </si>
  <si>
    <t>계남면</t>
  </si>
  <si>
    <t>계북면</t>
  </si>
  <si>
    <t>자료 : 민원과</t>
  </si>
  <si>
    <t>(단위  : 대, 회선)</t>
  </si>
  <si>
    <t>연도별</t>
  </si>
  <si>
    <t>주  전  산  기</t>
  </si>
  <si>
    <t>개  인  용  컴  퓨  터  (PC)</t>
  </si>
  <si>
    <t>통    신    장    비</t>
  </si>
  <si>
    <t>온라인통신회선</t>
  </si>
  <si>
    <t>계</t>
  </si>
  <si>
    <t>행  정  전  산  망  용</t>
  </si>
  <si>
    <t>일   반</t>
  </si>
  <si>
    <t>교육용</t>
  </si>
  <si>
    <t>합  계</t>
  </si>
  <si>
    <t>데이터서</t>
  </si>
  <si>
    <t>통신망</t>
  </si>
  <si>
    <t>합계</t>
  </si>
  <si>
    <t>전용</t>
  </si>
  <si>
    <t>구내</t>
  </si>
  <si>
    <t>DNS</t>
  </si>
  <si>
    <t>ATM</t>
  </si>
  <si>
    <t>소계</t>
  </si>
  <si>
    <t>주민</t>
  </si>
  <si>
    <t>자동차</t>
  </si>
  <si>
    <t>부동산</t>
  </si>
  <si>
    <t>업무용</t>
  </si>
  <si>
    <t>비스장치</t>
  </si>
  <si>
    <t>-</t>
  </si>
  <si>
    <t>본  청</t>
  </si>
  <si>
    <t>읍  면</t>
  </si>
  <si>
    <t>자료 : 자치행정과</t>
  </si>
  <si>
    <t>(단위 : 대, 명)</t>
  </si>
  <si>
    <t>전화국수</t>
  </si>
  <si>
    <t>시설수</t>
  </si>
  <si>
    <t>가  입  자  수</t>
  </si>
  <si>
    <t>공중전화</t>
  </si>
  <si>
    <t>주택용</t>
  </si>
  <si>
    <t>사업용</t>
  </si>
  <si>
    <t>자료 : KT 장수지점</t>
  </si>
  <si>
    <t>(단위 : 천원)</t>
  </si>
  <si>
    <t>총     계</t>
  </si>
  <si>
    <t>일     반</t>
  </si>
  <si>
    <t>국    내</t>
  </si>
  <si>
    <t>국   제</t>
  </si>
  <si>
    <t>국   내</t>
  </si>
  <si>
    <t>특      수</t>
  </si>
  <si>
    <t>소     포</t>
  </si>
  <si>
    <t>자료 : 장수우체국</t>
  </si>
  <si>
    <t>(단위 : 천통)</t>
  </si>
  <si>
    <t>국      내</t>
  </si>
  <si>
    <t>특     수</t>
  </si>
  <si>
    <t>접  수</t>
  </si>
  <si>
    <t>배  달</t>
  </si>
  <si>
    <t>국      제</t>
  </si>
  <si>
    <t>(단위 : 개소, 명)</t>
  </si>
  <si>
    <t>연도및</t>
  </si>
  <si>
    <t>우   체   국   수</t>
  </si>
  <si>
    <t>우   체   통</t>
  </si>
  <si>
    <t>사서함</t>
  </si>
  <si>
    <t>수  송  장  비</t>
  </si>
  <si>
    <t>우표류</t>
  </si>
  <si>
    <t>읍면별</t>
  </si>
  <si>
    <t>일반국</t>
  </si>
  <si>
    <t>분국</t>
  </si>
  <si>
    <t>별정국</t>
  </si>
  <si>
    <t>군우국</t>
  </si>
  <si>
    <t>우편
취급소</t>
  </si>
  <si>
    <t xml:space="preserve">계 </t>
  </si>
  <si>
    <t>갑</t>
  </si>
  <si>
    <t>을</t>
  </si>
  <si>
    <t>이륜차</t>
  </si>
  <si>
    <t>자전거</t>
  </si>
  <si>
    <t>판매소</t>
  </si>
  <si>
    <t>장수읍</t>
  </si>
  <si>
    <t>산서면</t>
  </si>
  <si>
    <t>번암면</t>
  </si>
  <si>
    <t>장계면</t>
  </si>
  <si>
    <t>천천면</t>
  </si>
  <si>
    <t>계남면</t>
  </si>
  <si>
    <t>계북면</t>
  </si>
  <si>
    <t>(단위 : 개소)</t>
  </si>
  <si>
    <t>여     행      업</t>
  </si>
  <si>
    <t>관  광  객  이  용  시  설  업</t>
  </si>
  <si>
    <t xml:space="preserve">국제회의 </t>
  </si>
  <si>
    <t>관광편의</t>
  </si>
  <si>
    <t>일반</t>
  </si>
  <si>
    <t>국외</t>
  </si>
  <si>
    <t>국내</t>
  </si>
  <si>
    <t>관 광 호 텔 업</t>
  </si>
  <si>
    <t>국민호텔업</t>
  </si>
  <si>
    <t>휴양콘도미니엄</t>
  </si>
  <si>
    <t>가족호텔업</t>
  </si>
  <si>
    <t>한국전통호텔업</t>
  </si>
  <si>
    <t>전  문</t>
  </si>
  <si>
    <t>종   합</t>
  </si>
  <si>
    <t>관    광</t>
  </si>
  <si>
    <t>관     광</t>
  </si>
  <si>
    <t>외국인전용</t>
  </si>
  <si>
    <t>외국인전용관광</t>
  </si>
  <si>
    <t>호텔수</t>
  </si>
  <si>
    <t>객실수</t>
  </si>
  <si>
    <t>휴 양 업</t>
  </si>
  <si>
    <t>휴양장업</t>
  </si>
  <si>
    <t>유람선업</t>
  </si>
  <si>
    <t>음식점업</t>
  </si>
  <si>
    <t>기념품판매점업</t>
  </si>
  <si>
    <t>용 역 업</t>
  </si>
  <si>
    <t>시 설 업</t>
  </si>
  <si>
    <t>자료: 문화관광과</t>
  </si>
  <si>
    <t>(단위 : 명, 천원)</t>
  </si>
  <si>
    <t>관   광   객</t>
  </si>
  <si>
    <t>관  광  수  입</t>
  </si>
  <si>
    <t>월    별</t>
  </si>
  <si>
    <t>내국인</t>
  </si>
  <si>
    <t>외국인</t>
  </si>
  <si>
    <t>내   화</t>
  </si>
  <si>
    <t>외   화</t>
  </si>
  <si>
    <t>1   월</t>
  </si>
  <si>
    <t>2   월</t>
  </si>
  <si>
    <t>3   월</t>
  </si>
  <si>
    <t>4   월</t>
  </si>
  <si>
    <t>5   월</t>
  </si>
  <si>
    <t>6   월</t>
  </si>
  <si>
    <t>7   월</t>
  </si>
  <si>
    <t>8   월</t>
  </si>
  <si>
    <t>9   월</t>
  </si>
  <si>
    <t>10  월</t>
  </si>
  <si>
    <t>11  월</t>
  </si>
  <si>
    <t>12  월</t>
  </si>
  <si>
    <t>자료 : 문화관광과</t>
  </si>
  <si>
    <r>
      <t>(단위 : m</t>
    </r>
    <r>
      <rPr>
        <vertAlign val="superscript"/>
        <sz val="10"/>
        <rFont val="새굴림"/>
        <family val="3"/>
      </rPr>
      <t>2</t>
    </r>
    <r>
      <rPr>
        <sz val="10"/>
        <rFont val="새굴림"/>
        <family val="3"/>
      </rPr>
      <t>, 개소)</t>
    </r>
  </si>
  <si>
    <t>합     계</t>
  </si>
  <si>
    <t>노     상</t>
  </si>
  <si>
    <t>노     외</t>
  </si>
  <si>
    <t>건 축 물 부 설</t>
  </si>
  <si>
    <t>개소</t>
  </si>
  <si>
    <t>면수</t>
  </si>
  <si>
    <t>면적</t>
  </si>
  <si>
    <t>자료 : 민원과</t>
  </si>
  <si>
    <t>10. 행정전산 장비보유 현황</t>
  </si>
  <si>
    <t>9. 전화기보유 및 전화가입자 현황</t>
  </si>
  <si>
    <t>1. 자 동 차 등 록 현 황</t>
  </si>
  <si>
    <t>4. 관 광 사 업 체 등 록</t>
  </si>
  <si>
    <t>6. 우 편 물 취 급 현 황</t>
  </si>
  <si>
    <t>초고속</t>
  </si>
  <si>
    <t>변복조</t>
  </si>
  <si>
    <t xml:space="preserve">장   치 </t>
  </si>
  <si>
    <t>교환기</t>
  </si>
  <si>
    <t>채널분</t>
  </si>
  <si>
    <t>배장치</t>
  </si>
  <si>
    <t>-</t>
  </si>
  <si>
    <t>-</t>
  </si>
  <si>
    <t>관리장치</t>
  </si>
  <si>
    <t>망다중화</t>
  </si>
  <si>
    <t>장치</t>
  </si>
  <si>
    <t>망연결</t>
  </si>
  <si>
    <t>2. 주   차   장</t>
  </si>
  <si>
    <t>5. 우  편  시  설</t>
  </si>
</sst>
</file>

<file path=xl/styles.xml><?xml version="1.0" encoding="utf-8"?>
<styleSheet xmlns="http://schemas.openxmlformats.org/spreadsheetml/2006/main">
  <numFmts count="2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\-"/>
    <numFmt numFmtId="180" formatCode="0.0"/>
    <numFmt numFmtId="181" formatCode="0.0_ "/>
    <numFmt numFmtId="182" formatCode="0_ "/>
    <numFmt numFmtId="183" formatCode="0_);[Red]\(0\)"/>
  </numFmts>
  <fonts count="7">
    <font>
      <sz val="11"/>
      <name val="돋움"/>
      <family val="0"/>
    </font>
    <font>
      <sz val="8"/>
      <name val="돋움"/>
      <family val="3"/>
    </font>
    <font>
      <sz val="10"/>
      <name val="새굴림"/>
      <family val="3"/>
    </font>
    <font>
      <b/>
      <sz val="10"/>
      <name val="새굴림"/>
      <family val="3"/>
    </font>
    <font>
      <vertAlign val="superscript"/>
      <sz val="10"/>
      <name val="새굴림"/>
      <family val="3"/>
    </font>
    <font>
      <b/>
      <sz val="16"/>
      <name val="바탕체"/>
      <family val="1"/>
    </font>
    <font>
      <sz val="16"/>
      <name val="바탕체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1" fontId="3" fillId="0" borderId="0" xfId="17" applyFont="1" applyAlignment="1">
      <alignment horizontal="center" vertical="center" shrinkToFit="1"/>
    </xf>
    <xf numFmtId="179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183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183" fontId="2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177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3" fontId="3" fillId="0" borderId="0" xfId="17" applyNumberFormat="1" applyFont="1" applyAlignment="1">
      <alignment horizontal="center" vertical="center" shrinkToFit="1"/>
    </xf>
    <xf numFmtId="179" fontId="2" fillId="0" borderId="0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177" fontId="2" fillId="0" borderId="10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179" fontId="2" fillId="0" borderId="10" xfId="0" applyNumberFormat="1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8"/>
  <sheetViews>
    <sheetView workbookViewId="0" topLeftCell="A1">
      <selection activeCell="W1" sqref="W1:CZ16384"/>
    </sheetView>
  </sheetViews>
  <sheetFormatPr defaultColWidth="8.88671875" defaultRowHeight="13.5"/>
  <cols>
    <col min="1" max="22" width="6.77734375" style="5" customWidth="1"/>
    <col min="23" max="16384" width="8.88671875" style="5" customWidth="1"/>
  </cols>
  <sheetData>
    <row r="1" ht="21" customHeight="1"/>
    <row r="2" spans="1:11" s="83" customFormat="1" ht="30" customHeight="1">
      <c r="A2" s="93" t="s">
        <v>168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22" ht="21" customHeight="1" thickBot="1">
      <c r="A3" s="95"/>
      <c r="B3" s="95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101" t="s">
        <v>8</v>
      </c>
      <c r="U3" s="101"/>
      <c r="V3" s="101"/>
    </row>
    <row r="4" spans="1:22" ht="21" customHeight="1">
      <c r="A4" s="3" t="s">
        <v>9</v>
      </c>
      <c r="B4" s="98" t="s">
        <v>10</v>
      </c>
      <c r="C4" s="98"/>
      <c r="D4" s="98"/>
      <c r="E4" s="98"/>
      <c r="F4" s="98" t="s">
        <v>11</v>
      </c>
      <c r="G4" s="98"/>
      <c r="H4" s="98"/>
      <c r="I4" s="98"/>
      <c r="J4" s="91" t="s">
        <v>12</v>
      </c>
      <c r="K4" s="92"/>
      <c r="L4" s="92" t="s">
        <v>12</v>
      </c>
      <c r="M4" s="97"/>
      <c r="N4" s="98" t="s">
        <v>13</v>
      </c>
      <c r="O4" s="98"/>
      <c r="P4" s="98"/>
      <c r="Q4" s="98"/>
      <c r="R4" s="98" t="s">
        <v>14</v>
      </c>
      <c r="S4" s="98"/>
      <c r="T4" s="98"/>
      <c r="U4" s="98"/>
      <c r="V4" s="99" t="s">
        <v>15</v>
      </c>
    </row>
    <row r="5" spans="1:22" ht="21" customHeight="1">
      <c r="A5" s="6" t="s">
        <v>16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17</v>
      </c>
      <c r="G5" s="7" t="s">
        <v>18</v>
      </c>
      <c r="H5" s="7" t="s">
        <v>19</v>
      </c>
      <c r="I5" s="7" t="s">
        <v>20</v>
      </c>
      <c r="J5" s="8" t="s">
        <v>17</v>
      </c>
      <c r="K5" s="8" t="s">
        <v>18</v>
      </c>
      <c r="L5" s="9" t="s">
        <v>19</v>
      </c>
      <c r="M5" s="7" t="s">
        <v>20</v>
      </c>
      <c r="N5" s="7" t="s">
        <v>17</v>
      </c>
      <c r="O5" s="7" t="s">
        <v>18</v>
      </c>
      <c r="P5" s="7" t="s">
        <v>19</v>
      </c>
      <c r="Q5" s="7" t="s">
        <v>20</v>
      </c>
      <c r="R5" s="7" t="s">
        <v>17</v>
      </c>
      <c r="S5" s="7" t="s">
        <v>18</v>
      </c>
      <c r="T5" s="7" t="s">
        <v>19</v>
      </c>
      <c r="U5" s="7" t="s">
        <v>20</v>
      </c>
      <c r="V5" s="100"/>
    </row>
    <row r="6" spans="1:22" ht="46.5" customHeight="1">
      <c r="A6" s="3">
        <v>1998</v>
      </c>
      <c r="B6" s="10">
        <f aca="true" t="shared" si="0" ref="B6:E11">SUM(F6,J6,N6,R6)</f>
        <v>4768</v>
      </c>
      <c r="C6" s="10">
        <f t="shared" si="0"/>
        <v>77</v>
      </c>
      <c r="D6" s="10">
        <f t="shared" si="0"/>
        <v>4475</v>
      </c>
      <c r="E6" s="10">
        <f t="shared" si="0"/>
        <v>216</v>
      </c>
      <c r="F6" s="10">
        <f>SUM(G6:I6)</f>
        <v>2331</v>
      </c>
      <c r="G6" s="5">
        <v>20</v>
      </c>
      <c r="H6" s="10">
        <v>2263</v>
      </c>
      <c r="I6" s="5">
        <v>48</v>
      </c>
      <c r="J6" s="5">
        <f>SUM(K6:M6)</f>
        <v>311</v>
      </c>
      <c r="K6" s="5">
        <v>24</v>
      </c>
      <c r="L6" s="5">
        <v>265</v>
      </c>
      <c r="M6" s="5">
        <v>22</v>
      </c>
      <c r="N6" s="10">
        <f>SUM(O6:Q6)</f>
        <v>2117</v>
      </c>
      <c r="O6" s="5">
        <v>32</v>
      </c>
      <c r="P6" s="10">
        <v>1943</v>
      </c>
      <c r="Q6" s="5">
        <v>142</v>
      </c>
      <c r="R6" s="5">
        <f aca="true" t="shared" si="1" ref="R6:R11">SUM(S6:U6)</f>
        <v>9</v>
      </c>
      <c r="S6" s="5">
        <v>1</v>
      </c>
      <c r="T6" s="5">
        <v>4</v>
      </c>
      <c r="U6" s="5">
        <v>4</v>
      </c>
      <c r="V6" s="10">
        <v>2658</v>
      </c>
    </row>
    <row r="7" spans="1:22" ht="46.5" customHeight="1">
      <c r="A7" s="3">
        <v>1999</v>
      </c>
      <c r="B7" s="10">
        <f t="shared" si="0"/>
        <v>5068</v>
      </c>
      <c r="C7" s="10">
        <f t="shared" si="0"/>
        <v>86</v>
      </c>
      <c r="D7" s="10">
        <f t="shared" si="0"/>
        <v>4761</v>
      </c>
      <c r="E7" s="10">
        <f t="shared" si="0"/>
        <v>221</v>
      </c>
      <c r="F7" s="10">
        <f>SUM(G7:I7)</f>
        <v>2409</v>
      </c>
      <c r="G7" s="5">
        <v>22</v>
      </c>
      <c r="H7" s="10">
        <v>2340</v>
      </c>
      <c r="I7" s="5">
        <v>47</v>
      </c>
      <c r="J7" s="5">
        <f>SUM(K7:M7)</f>
        <v>383</v>
      </c>
      <c r="K7" s="5">
        <v>28</v>
      </c>
      <c r="L7" s="5">
        <v>329</v>
      </c>
      <c r="M7" s="5">
        <v>26</v>
      </c>
      <c r="N7" s="10">
        <f>SUM(O7:Q7)</f>
        <v>2267</v>
      </c>
      <c r="O7" s="5">
        <v>35</v>
      </c>
      <c r="P7" s="10">
        <v>2088</v>
      </c>
      <c r="Q7" s="5">
        <v>144</v>
      </c>
      <c r="R7" s="5">
        <f t="shared" si="1"/>
        <v>9</v>
      </c>
      <c r="S7" s="5">
        <v>1</v>
      </c>
      <c r="T7" s="5">
        <v>4</v>
      </c>
      <c r="U7" s="5">
        <v>4</v>
      </c>
      <c r="V7" s="10">
        <v>2039</v>
      </c>
    </row>
    <row r="8" spans="1:22" ht="46.5" customHeight="1">
      <c r="A8" s="3">
        <v>2000</v>
      </c>
      <c r="B8" s="10">
        <f t="shared" si="0"/>
        <v>5494</v>
      </c>
      <c r="C8" s="10">
        <f t="shared" si="0"/>
        <v>85</v>
      </c>
      <c r="D8" s="10">
        <f t="shared" si="0"/>
        <v>5184</v>
      </c>
      <c r="E8" s="10">
        <f t="shared" si="0"/>
        <v>225</v>
      </c>
      <c r="F8" s="10">
        <f>SUM(G8:I8)</f>
        <v>2492</v>
      </c>
      <c r="G8" s="5">
        <v>21</v>
      </c>
      <c r="H8" s="10">
        <v>2423</v>
      </c>
      <c r="I8" s="5">
        <v>48</v>
      </c>
      <c r="J8" s="5">
        <f>SUM(K8:M8)</f>
        <v>527</v>
      </c>
      <c r="K8" s="5">
        <v>27</v>
      </c>
      <c r="L8" s="5">
        <v>476</v>
      </c>
      <c r="M8" s="5">
        <v>24</v>
      </c>
      <c r="N8" s="10">
        <f>SUM(O8:Q8)</f>
        <v>2464</v>
      </c>
      <c r="O8" s="5">
        <v>36</v>
      </c>
      <c r="P8" s="10">
        <v>2280</v>
      </c>
      <c r="Q8" s="5">
        <v>148</v>
      </c>
      <c r="R8" s="5">
        <f t="shared" si="1"/>
        <v>11</v>
      </c>
      <c r="S8" s="5">
        <v>1</v>
      </c>
      <c r="T8" s="5">
        <v>5</v>
      </c>
      <c r="U8" s="5">
        <v>5</v>
      </c>
      <c r="V8" s="10">
        <v>1273</v>
      </c>
    </row>
    <row r="9" spans="1:22" ht="46.5" customHeight="1">
      <c r="A9" s="3">
        <v>2001</v>
      </c>
      <c r="B9" s="10">
        <v>5851</v>
      </c>
      <c r="C9" s="10">
        <v>88</v>
      </c>
      <c r="D9" s="10">
        <v>5549</v>
      </c>
      <c r="E9" s="10">
        <v>214</v>
      </c>
      <c r="F9" s="10">
        <v>2811</v>
      </c>
      <c r="G9" s="5">
        <v>23</v>
      </c>
      <c r="H9" s="10">
        <v>2741</v>
      </c>
      <c r="I9" s="5">
        <v>47</v>
      </c>
      <c r="J9" s="5">
        <v>433</v>
      </c>
      <c r="K9" s="5">
        <v>27</v>
      </c>
      <c r="L9" s="5">
        <v>386</v>
      </c>
      <c r="M9" s="5">
        <v>20</v>
      </c>
      <c r="N9" s="10">
        <v>2596</v>
      </c>
      <c r="O9" s="5">
        <v>37</v>
      </c>
      <c r="P9" s="10">
        <v>2417</v>
      </c>
      <c r="Q9" s="5">
        <v>142</v>
      </c>
      <c r="R9" s="5">
        <v>11</v>
      </c>
      <c r="S9" s="5">
        <v>1</v>
      </c>
      <c r="T9" s="5">
        <v>5</v>
      </c>
      <c r="U9" s="5">
        <v>5</v>
      </c>
      <c r="V9" s="10">
        <v>1257</v>
      </c>
    </row>
    <row r="10" spans="1:22" s="13" customFormat="1" ht="46.5" customHeight="1">
      <c r="A10" s="11">
        <v>2002</v>
      </c>
      <c r="B10" s="12">
        <f t="shared" si="0"/>
        <v>6191</v>
      </c>
      <c r="C10" s="12">
        <f t="shared" si="0"/>
        <v>93</v>
      </c>
      <c r="D10" s="12">
        <f t="shared" si="0"/>
        <v>5896</v>
      </c>
      <c r="E10" s="12">
        <f t="shared" si="0"/>
        <v>202</v>
      </c>
      <c r="F10" s="12">
        <f aca="true" t="shared" si="2" ref="F10:F17">SUM(G10:I10)</f>
        <v>3020</v>
      </c>
      <c r="G10" s="13">
        <f>SUM(G11:G17)</f>
        <v>26</v>
      </c>
      <c r="H10" s="12">
        <f>SUM(H11:H17)</f>
        <v>2947</v>
      </c>
      <c r="I10" s="13">
        <f>SUM(I11:I17)</f>
        <v>47</v>
      </c>
      <c r="J10" s="13">
        <f aca="true" t="shared" si="3" ref="J10:J17">SUM(K10:M10)</f>
        <v>455</v>
      </c>
      <c r="K10" s="13">
        <f>SUM(K11:K17)</f>
        <v>26</v>
      </c>
      <c r="L10" s="13">
        <f>SUM(L11:L17)</f>
        <v>409</v>
      </c>
      <c r="M10" s="13">
        <f>SUM(M11:M17)</f>
        <v>20</v>
      </c>
      <c r="N10" s="12">
        <f aca="true" t="shared" si="4" ref="N10:N17">SUM(O10:Q10)</f>
        <v>2704</v>
      </c>
      <c r="O10" s="13">
        <f>SUM(O11:O17)</f>
        <v>40</v>
      </c>
      <c r="P10" s="14">
        <f>SUM(P11:P17)</f>
        <v>2536</v>
      </c>
      <c r="Q10" s="13">
        <f>SUM(Q11:Q17)</f>
        <v>128</v>
      </c>
      <c r="R10" s="13">
        <f t="shared" si="1"/>
        <v>12</v>
      </c>
      <c r="S10" s="13">
        <f>SUM(S11:S17)</f>
        <v>1</v>
      </c>
      <c r="T10" s="13">
        <f>SUM(T11:T17)</f>
        <v>4</v>
      </c>
      <c r="U10" s="13">
        <f>SUM(U11:U17)</f>
        <v>7</v>
      </c>
      <c r="V10" s="12">
        <f>SUM(V11:V17)</f>
        <v>1276</v>
      </c>
    </row>
    <row r="11" spans="1:22" ht="46.5" customHeight="1">
      <c r="A11" s="3" t="s">
        <v>21</v>
      </c>
      <c r="B11" s="10">
        <f t="shared" si="0"/>
        <v>1959</v>
      </c>
      <c r="C11" s="10">
        <f t="shared" si="0"/>
        <v>90</v>
      </c>
      <c r="D11" s="10">
        <f t="shared" si="0"/>
        <v>1802</v>
      </c>
      <c r="E11" s="10">
        <f t="shared" si="0"/>
        <v>67</v>
      </c>
      <c r="F11" s="5">
        <f t="shared" si="2"/>
        <v>1029</v>
      </c>
      <c r="G11" s="5">
        <v>26</v>
      </c>
      <c r="H11" s="5">
        <v>989</v>
      </c>
      <c r="I11" s="5">
        <v>14</v>
      </c>
      <c r="J11" s="5">
        <f t="shared" si="3"/>
        <v>125</v>
      </c>
      <c r="K11" s="5">
        <v>25</v>
      </c>
      <c r="L11" s="5">
        <v>98</v>
      </c>
      <c r="M11" s="5">
        <v>2</v>
      </c>
      <c r="N11" s="10">
        <f t="shared" si="4"/>
        <v>800</v>
      </c>
      <c r="O11" s="5">
        <v>38</v>
      </c>
      <c r="P11" s="10">
        <v>711</v>
      </c>
      <c r="Q11" s="5">
        <v>51</v>
      </c>
      <c r="R11" s="5">
        <f t="shared" si="1"/>
        <v>5</v>
      </c>
      <c r="S11" s="5">
        <v>1</v>
      </c>
      <c r="T11" s="5">
        <v>4</v>
      </c>
      <c r="U11" s="15">
        <v>0</v>
      </c>
      <c r="V11" s="16">
        <v>326</v>
      </c>
    </row>
    <row r="12" spans="1:22" ht="46.5" customHeight="1">
      <c r="A12" s="3" t="s">
        <v>22</v>
      </c>
      <c r="B12" s="17">
        <f aca="true" t="shared" si="5" ref="B12:B17">SUM(F12,J12,N12,R12)</f>
        <v>596</v>
      </c>
      <c r="C12" s="5" t="s">
        <v>23</v>
      </c>
      <c r="D12" s="17">
        <f aca="true" t="shared" si="6" ref="D12:E17">SUM(H12,L12,P12,T12)</f>
        <v>587</v>
      </c>
      <c r="E12" s="17">
        <f t="shared" si="6"/>
        <v>9</v>
      </c>
      <c r="F12" s="18">
        <f t="shared" si="2"/>
        <v>283</v>
      </c>
      <c r="G12" s="19">
        <v>0</v>
      </c>
      <c r="H12" s="5">
        <v>279</v>
      </c>
      <c r="I12" s="5">
        <v>4</v>
      </c>
      <c r="J12" s="18">
        <f t="shared" si="3"/>
        <v>38</v>
      </c>
      <c r="K12" s="15">
        <v>0</v>
      </c>
      <c r="L12" s="5">
        <v>38</v>
      </c>
      <c r="M12" s="15">
        <v>0</v>
      </c>
      <c r="N12" s="17">
        <f t="shared" si="4"/>
        <v>275</v>
      </c>
      <c r="O12" s="15">
        <v>0</v>
      </c>
      <c r="P12" s="10">
        <v>270</v>
      </c>
      <c r="Q12" s="5">
        <v>5</v>
      </c>
      <c r="R12" s="15">
        <v>0</v>
      </c>
      <c r="S12" s="15">
        <v>0</v>
      </c>
      <c r="T12" s="15">
        <v>0</v>
      </c>
      <c r="U12" s="15">
        <v>0</v>
      </c>
      <c r="V12" s="16">
        <v>330</v>
      </c>
    </row>
    <row r="13" spans="1:22" ht="46.5" customHeight="1">
      <c r="A13" s="3" t="s">
        <v>24</v>
      </c>
      <c r="B13" s="17">
        <f t="shared" si="5"/>
        <v>657</v>
      </c>
      <c r="C13" s="5" t="s">
        <v>23</v>
      </c>
      <c r="D13" s="17">
        <f t="shared" si="6"/>
        <v>643</v>
      </c>
      <c r="E13" s="17">
        <f t="shared" si="6"/>
        <v>14</v>
      </c>
      <c r="F13" s="18">
        <f t="shared" si="2"/>
        <v>302</v>
      </c>
      <c r="G13" s="19">
        <v>0</v>
      </c>
      <c r="H13" s="5">
        <v>297</v>
      </c>
      <c r="I13" s="5">
        <v>5</v>
      </c>
      <c r="J13" s="18">
        <f t="shared" si="3"/>
        <v>49</v>
      </c>
      <c r="K13" s="15">
        <v>0</v>
      </c>
      <c r="L13" s="5">
        <v>49</v>
      </c>
      <c r="M13" s="15">
        <v>0</v>
      </c>
      <c r="N13" s="17">
        <f t="shared" si="4"/>
        <v>306</v>
      </c>
      <c r="O13" s="15">
        <v>0</v>
      </c>
      <c r="P13" s="10">
        <v>297</v>
      </c>
      <c r="Q13" s="5">
        <v>9</v>
      </c>
      <c r="R13" s="15">
        <v>0</v>
      </c>
      <c r="S13" s="15">
        <v>0</v>
      </c>
      <c r="T13" s="15">
        <v>0</v>
      </c>
      <c r="U13" s="15">
        <v>0</v>
      </c>
      <c r="V13" s="16">
        <v>107</v>
      </c>
    </row>
    <row r="14" spans="1:22" ht="46.5" customHeight="1">
      <c r="A14" s="3" t="s">
        <v>25</v>
      </c>
      <c r="B14" s="17">
        <f t="shared" si="5"/>
        <v>1465</v>
      </c>
      <c r="C14" s="17">
        <f>SUM(G14,K14,O14,S14)</f>
        <v>3</v>
      </c>
      <c r="D14" s="17">
        <f t="shared" si="6"/>
        <v>1368</v>
      </c>
      <c r="E14" s="17">
        <f t="shared" si="6"/>
        <v>94</v>
      </c>
      <c r="F14" s="18">
        <f t="shared" si="2"/>
        <v>718</v>
      </c>
      <c r="G14" s="19">
        <v>0</v>
      </c>
      <c r="H14" s="5">
        <v>703</v>
      </c>
      <c r="I14" s="5">
        <v>15</v>
      </c>
      <c r="J14" s="18">
        <f t="shared" si="3"/>
        <v>132</v>
      </c>
      <c r="K14" s="5">
        <v>1</v>
      </c>
      <c r="L14" s="5">
        <v>113</v>
      </c>
      <c r="M14" s="5">
        <v>18</v>
      </c>
      <c r="N14" s="17">
        <f t="shared" si="4"/>
        <v>608</v>
      </c>
      <c r="O14" s="5">
        <v>2</v>
      </c>
      <c r="P14" s="10">
        <v>552</v>
      </c>
      <c r="Q14" s="5">
        <v>54</v>
      </c>
      <c r="R14" s="18">
        <f>SUM(S14:U14)</f>
        <v>7</v>
      </c>
      <c r="S14" s="15">
        <v>0</v>
      </c>
      <c r="T14" s="5">
        <v>0</v>
      </c>
      <c r="U14" s="5">
        <v>7</v>
      </c>
      <c r="V14" s="16">
        <v>268</v>
      </c>
    </row>
    <row r="15" spans="1:22" ht="46.5" customHeight="1">
      <c r="A15" s="3" t="s">
        <v>26</v>
      </c>
      <c r="B15" s="17">
        <f t="shared" si="5"/>
        <v>529</v>
      </c>
      <c r="C15" s="5" t="s">
        <v>23</v>
      </c>
      <c r="D15" s="17">
        <f t="shared" si="6"/>
        <v>523</v>
      </c>
      <c r="E15" s="17">
        <f t="shared" si="6"/>
        <v>6</v>
      </c>
      <c r="F15" s="18">
        <f t="shared" si="2"/>
        <v>256</v>
      </c>
      <c r="G15" s="19">
        <v>0</v>
      </c>
      <c r="H15" s="5">
        <v>251</v>
      </c>
      <c r="I15" s="5">
        <v>5</v>
      </c>
      <c r="J15" s="18">
        <f t="shared" si="3"/>
        <v>43</v>
      </c>
      <c r="K15" s="19">
        <v>0</v>
      </c>
      <c r="L15" s="5">
        <v>43</v>
      </c>
      <c r="M15" s="19">
        <v>0</v>
      </c>
      <c r="N15" s="17">
        <f t="shared" si="4"/>
        <v>230</v>
      </c>
      <c r="O15" s="19">
        <v>0</v>
      </c>
      <c r="P15" s="10">
        <v>229</v>
      </c>
      <c r="Q15" s="5">
        <v>1</v>
      </c>
      <c r="R15" s="19">
        <v>0</v>
      </c>
      <c r="S15" s="19">
        <v>0</v>
      </c>
      <c r="T15" s="19">
        <v>0</v>
      </c>
      <c r="U15" s="15">
        <v>0</v>
      </c>
      <c r="V15" s="16">
        <v>43</v>
      </c>
    </row>
    <row r="16" spans="1:22" ht="46.5" customHeight="1">
      <c r="A16" s="3" t="s">
        <v>27</v>
      </c>
      <c r="B16" s="17">
        <f t="shared" si="5"/>
        <v>587</v>
      </c>
      <c r="C16" s="5" t="s">
        <v>23</v>
      </c>
      <c r="D16" s="17">
        <f t="shared" si="6"/>
        <v>581</v>
      </c>
      <c r="E16" s="17">
        <f t="shared" si="6"/>
        <v>6</v>
      </c>
      <c r="F16" s="18">
        <f t="shared" si="2"/>
        <v>276</v>
      </c>
      <c r="G16" s="19">
        <v>0</v>
      </c>
      <c r="H16" s="5">
        <v>274</v>
      </c>
      <c r="I16" s="5">
        <v>2</v>
      </c>
      <c r="J16" s="18">
        <f t="shared" si="3"/>
        <v>40</v>
      </c>
      <c r="K16" s="19">
        <v>0</v>
      </c>
      <c r="L16" s="5">
        <v>40</v>
      </c>
      <c r="M16" s="19">
        <v>0</v>
      </c>
      <c r="N16" s="17">
        <f t="shared" si="4"/>
        <v>271</v>
      </c>
      <c r="O16" s="19">
        <v>0</v>
      </c>
      <c r="P16" s="10">
        <v>267</v>
      </c>
      <c r="Q16" s="5">
        <v>4</v>
      </c>
      <c r="R16" s="19">
        <v>0</v>
      </c>
      <c r="S16" s="19">
        <v>0</v>
      </c>
      <c r="T16" s="19">
        <v>0</v>
      </c>
      <c r="U16" s="15">
        <v>0</v>
      </c>
      <c r="V16" s="16">
        <v>146</v>
      </c>
    </row>
    <row r="17" spans="1:22" ht="46.5" customHeight="1" thickBot="1">
      <c r="A17" s="20" t="s">
        <v>28</v>
      </c>
      <c r="B17" s="21">
        <f t="shared" si="5"/>
        <v>398</v>
      </c>
      <c r="C17" s="22" t="s">
        <v>23</v>
      </c>
      <c r="D17" s="21">
        <f t="shared" si="6"/>
        <v>392</v>
      </c>
      <c r="E17" s="21">
        <f t="shared" si="6"/>
        <v>6</v>
      </c>
      <c r="F17" s="22">
        <f t="shared" si="2"/>
        <v>156</v>
      </c>
      <c r="G17" s="23">
        <v>0</v>
      </c>
      <c r="H17" s="22">
        <v>154</v>
      </c>
      <c r="I17" s="22">
        <v>2</v>
      </c>
      <c r="J17" s="22">
        <f t="shared" si="3"/>
        <v>28</v>
      </c>
      <c r="K17" s="23">
        <v>0</v>
      </c>
      <c r="L17" s="22">
        <v>28</v>
      </c>
      <c r="M17" s="23">
        <v>0</v>
      </c>
      <c r="N17" s="21">
        <f t="shared" si="4"/>
        <v>214</v>
      </c>
      <c r="O17" s="23">
        <v>0</v>
      </c>
      <c r="P17" s="21">
        <v>210</v>
      </c>
      <c r="Q17" s="22">
        <v>4</v>
      </c>
      <c r="R17" s="23">
        <v>0</v>
      </c>
      <c r="S17" s="23">
        <v>0</v>
      </c>
      <c r="T17" s="23">
        <v>0</v>
      </c>
      <c r="U17" s="23">
        <v>0</v>
      </c>
      <c r="V17" s="24">
        <v>56</v>
      </c>
    </row>
    <row r="18" spans="1:22" ht="21" customHeight="1">
      <c r="A18" s="96"/>
      <c r="B18" s="96"/>
      <c r="C18" s="96"/>
      <c r="D18" s="96"/>
      <c r="T18" s="94" t="s">
        <v>29</v>
      </c>
      <c r="U18" s="94"/>
      <c r="V18" s="94"/>
    </row>
  </sheetData>
  <mergeCells count="12">
    <mergeCell ref="B4:E4"/>
    <mergeCell ref="F4:I4"/>
    <mergeCell ref="J4:K4"/>
    <mergeCell ref="A2:K2"/>
    <mergeCell ref="T18:V18"/>
    <mergeCell ref="A3:B3"/>
    <mergeCell ref="A18:D18"/>
    <mergeCell ref="L4:M4"/>
    <mergeCell ref="N4:Q4"/>
    <mergeCell ref="R4:U4"/>
    <mergeCell ref="V4:V5"/>
    <mergeCell ref="T3:V3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2" sqref="A2:M2"/>
    </sheetView>
  </sheetViews>
  <sheetFormatPr defaultColWidth="8.88671875" defaultRowHeight="13.5"/>
  <cols>
    <col min="1" max="13" width="5.77734375" style="5" customWidth="1"/>
    <col min="14" max="16384" width="8.88671875" style="5" customWidth="1"/>
  </cols>
  <sheetData>
    <row r="1" ht="21" customHeight="1"/>
    <row r="2" spans="1:13" s="83" customFormat="1" ht="30" customHeight="1">
      <c r="A2" s="93" t="s">
        <v>183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21" customHeight="1" thickBot="1">
      <c r="A3" s="103" t="s">
        <v>157</v>
      </c>
      <c r="B3" s="103"/>
      <c r="C3" s="103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21" customHeight="1">
      <c r="A4" s="3" t="s">
        <v>82</v>
      </c>
      <c r="B4" s="98" t="s">
        <v>158</v>
      </c>
      <c r="C4" s="98"/>
      <c r="D4" s="98"/>
      <c r="E4" s="98" t="s">
        <v>159</v>
      </c>
      <c r="F4" s="98"/>
      <c r="G4" s="98"/>
      <c r="H4" s="98" t="s">
        <v>160</v>
      </c>
      <c r="I4" s="98"/>
      <c r="J4" s="98"/>
      <c r="K4" s="98" t="s">
        <v>161</v>
      </c>
      <c r="L4" s="98"/>
      <c r="M4" s="100"/>
    </row>
    <row r="5" spans="1:13" ht="21" customHeight="1">
      <c r="A5" s="6" t="s">
        <v>88</v>
      </c>
      <c r="B5" s="7" t="s">
        <v>162</v>
      </c>
      <c r="C5" s="7" t="s">
        <v>163</v>
      </c>
      <c r="D5" s="7" t="s">
        <v>164</v>
      </c>
      <c r="E5" s="7" t="s">
        <v>162</v>
      </c>
      <c r="F5" s="7" t="s">
        <v>163</v>
      </c>
      <c r="G5" s="7" t="s">
        <v>164</v>
      </c>
      <c r="H5" s="7" t="s">
        <v>162</v>
      </c>
      <c r="I5" s="7" t="s">
        <v>163</v>
      </c>
      <c r="J5" s="7" t="s">
        <v>164</v>
      </c>
      <c r="K5" s="7" t="s">
        <v>162</v>
      </c>
      <c r="L5" s="7" t="s">
        <v>163</v>
      </c>
      <c r="M5" s="8" t="s">
        <v>164</v>
      </c>
    </row>
    <row r="6" spans="1:13" ht="46.5" customHeight="1">
      <c r="A6" s="3">
        <v>1998</v>
      </c>
      <c r="B6" s="72">
        <f aca="true" t="shared" si="0" ref="B6:D8">SUM(E6,H6,K6)</f>
        <v>1365</v>
      </c>
      <c r="C6" s="72">
        <f t="shared" si="0"/>
        <v>4637</v>
      </c>
      <c r="D6" s="72">
        <f t="shared" si="0"/>
        <v>60281</v>
      </c>
      <c r="E6" s="65">
        <v>12</v>
      </c>
      <c r="F6" s="65">
        <v>642</v>
      </c>
      <c r="G6" s="73">
        <v>8346</v>
      </c>
      <c r="H6" s="65">
        <v>14</v>
      </c>
      <c r="I6" s="65">
        <v>740</v>
      </c>
      <c r="J6" s="73">
        <v>9620</v>
      </c>
      <c r="K6" s="73">
        <v>1339</v>
      </c>
      <c r="L6" s="73">
        <v>3255</v>
      </c>
      <c r="M6" s="73">
        <v>42315</v>
      </c>
    </row>
    <row r="7" spans="1:13" ht="46.5" customHeight="1">
      <c r="A7" s="3">
        <v>1999</v>
      </c>
      <c r="B7" s="72">
        <f t="shared" si="0"/>
        <v>1365</v>
      </c>
      <c r="C7" s="72">
        <f t="shared" si="0"/>
        <v>4637</v>
      </c>
      <c r="D7" s="72">
        <f t="shared" si="0"/>
        <v>60281</v>
      </c>
      <c r="E7" s="65">
        <v>12</v>
      </c>
      <c r="F7" s="65">
        <v>642</v>
      </c>
      <c r="G7" s="73">
        <v>8346</v>
      </c>
      <c r="H7" s="65">
        <v>14</v>
      </c>
      <c r="I7" s="65">
        <v>740</v>
      </c>
      <c r="J7" s="73">
        <v>9620</v>
      </c>
      <c r="K7" s="73">
        <v>1339</v>
      </c>
      <c r="L7" s="73">
        <v>3255</v>
      </c>
      <c r="M7" s="73">
        <v>42315</v>
      </c>
    </row>
    <row r="8" spans="1:13" ht="46.5" customHeight="1">
      <c r="A8" s="3">
        <v>2000</v>
      </c>
      <c r="B8" s="72">
        <f t="shared" si="0"/>
        <v>1365</v>
      </c>
      <c r="C8" s="72">
        <f t="shared" si="0"/>
        <v>4637</v>
      </c>
      <c r="D8" s="72">
        <f t="shared" si="0"/>
        <v>60281</v>
      </c>
      <c r="E8" s="65">
        <v>12</v>
      </c>
      <c r="F8" s="65">
        <v>642</v>
      </c>
      <c r="G8" s="73">
        <v>8346</v>
      </c>
      <c r="H8" s="65">
        <v>14</v>
      </c>
      <c r="I8" s="65">
        <v>740</v>
      </c>
      <c r="J8" s="73">
        <v>9620</v>
      </c>
      <c r="K8" s="73">
        <v>1339</v>
      </c>
      <c r="L8" s="73">
        <v>3255</v>
      </c>
      <c r="M8" s="73">
        <v>42315</v>
      </c>
    </row>
    <row r="9" spans="1:13" ht="46.5" customHeight="1">
      <c r="A9" s="3">
        <v>2001</v>
      </c>
      <c r="B9" s="72">
        <v>1368</v>
      </c>
      <c r="C9" s="72">
        <v>4729</v>
      </c>
      <c r="D9" s="72">
        <v>65288</v>
      </c>
      <c r="E9" s="65">
        <v>12</v>
      </c>
      <c r="F9" s="65">
        <v>642</v>
      </c>
      <c r="G9" s="73">
        <v>8346</v>
      </c>
      <c r="H9" s="65">
        <v>15</v>
      </c>
      <c r="I9" s="65">
        <v>799</v>
      </c>
      <c r="J9" s="73">
        <v>11944</v>
      </c>
      <c r="K9" s="73">
        <v>1341</v>
      </c>
      <c r="L9" s="73">
        <v>3288</v>
      </c>
      <c r="M9" s="73">
        <v>44998</v>
      </c>
    </row>
    <row r="10" spans="1:13" ht="46.5" customHeight="1">
      <c r="A10" s="11">
        <v>2002</v>
      </c>
      <c r="B10" s="74">
        <f aca="true" t="shared" si="1" ref="B10:D17">SUM(E10,H10,K10)</f>
        <v>217</v>
      </c>
      <c r="C10" s="74">
        <f t="shared" si="1"/>
        <v>3892</v>
      </c>
      <c r="D10" s="74">
        <f t="shared" si="1"/>
        <v>50596</v>
      </c>
      <c r="E10" s="75">
        <f>SUM(E11:E17)</f>
        <v>29</v>
      </c>
      <c r="F10" s="14">
        <f aca="true" t="shared" si="2" ref="F10:M10">SUM(F11:F17)</f>
        <v>1990</v>
      </c>
      <c r="G10" s="76">
        <f t="shared" si="2"/>
        <v>25870</v>
      </c>
      <c r="H10" s="76">
        <f t="shared" si="2"/>
        <v>4</v>
      </c>
      <c r="I10" s="76">
        <f t="shared" si="2"/>
        <v>240</v>
      </c>
      <c r="J10" s="76">
        <f t="shared" si="2"/>
        <v>3120</v>
      </c>
      <c r="K10" s="76">
        <f t="shared" si="2"/>
        <v>184</v>
      </c>
      <c r="L10" s="76">
        <f t="shared" si="2"/>
        <v>1662</v>
      </c>
      <c r="M10" s="76">
        <f t="shared" si="2"/>
        <v>21606</v>
      </c>
    </row>
    <row r="11" spans="1:13" ht="46.5" customHeight="1">
      <c r="A11" s="3" t="s">
        <v>100</v>
      </c>
      <c r="B11" s="72">
        <f t="shared" si="1"/>
        <v>74</v>
      </c>
      <c r="C11" s="72">
        <f t="shared" si="1"/>
        <v>922</v>
      </c>
      <c r="D11" s="72">
        <f t="shared" si="1"/>
        <v>11986</v>
      </c>
      <c r="E11" s="65">
        <v>8</v>
      </c>
      <c r="F11" s="65">
        <v>394</v>
      </c>
      <c r="G11" s="73">
        <v>5122</v>
      </c>
      <c r="H11" s="65">
        <v>2</v>
      </c>
      <c r="I11" s="65">
        <v>129</v>
      </c>
      <c r="J11" s="73">
        <v>1677</v>
      </c>
      <c r="K11" s="73">
        <v>64</v>
      </c>
      <c r="L11" s="73">
        <v>399</v>
      </c>
      <c r="M11" s="73">
        <v>5187</v>
      </c>
    </row>
    <row r="12" spans="1:13" ht="46.5" customHeight="1">
      <c r="A12" s="3" t="s">
        <v>101</v>
      </c>
      <c r="B12" s="72">
        <f t="shared" si="1"/>
        <v>10</v>
      </c>
      <c r="C12" s="72">
        <f t="shared" si="1"/>
        <v>118</v>
      </c>
      <c r="D12" s="72">
        <f t="shared" si="1"/>
        <v>1534</v>
      </c>
      <c r="E12" s="77">
        <v>0</v>
      </c>
      <c r="F12" s="77">
        <v>0</v>
      </c>
      <c r="G12" s="77">
        <v>0</v>
      </c>
      <c r="H12" s="65">
        <v>1</v>
      </c>
      <c r="I12" s="65">
        <v>55</v>
      </c>
      <c r="J12" s="73">
        <v>715</v>
      </c>
      <c r="K12" s="73">
        <v>9</v>
      </c>
      <c r="L12" s="73">
        <v>63</v>
      </c>
      <c r="M12" s="73">
        <v>819</v>
      </c>
    </row>
    <row r="13" spans="1:13" ht="46.5" customHeight="1">
      <c r="A13" s="3" t="s">
        <v>102</v>
      </c>
      <c r="B13" s="72">
        <f t="shared" si="1"/>
        <v>21</v>
      </c>
      <c r="C13" s="72">
        <f t="shared" si="1"/>
        <v>588</v>
      </c>
      <c r="D13" s="72">
        <f t="shared" si="1"/>
        <v>7644</v>
      </c>
      <c r="E13" s="65">
        <v>5</v>
      </c>
      <c r="F13" s="65">
        <v>315</v>
      </c>
      <c r="G13" s="73">
        <v>4095</v>
      </c>
      <c r="H13" s="77">
        <v>0</v>
      </c>
      <c r="I13" s="77">
        <v>0</v>
      </c>
      <c r="J13" s="77">
        <v>0</v>
      </c>
      <c r="K13" s="73">
        <v>16</v>
      </c>
      <c r="L13" s="73">
        <v>273</v>
      </c>
      <c r="M13" s="73">
        <v>3549</v>
      </c>
    </row>
    <row r="14" spans="1:13" ht="46.5" customHeight="1">
      <c r="A14" s="3" t="s">
        <v>103</v>
      </c>
      <c r="B14" s="72">
        <f t="shared" si="1"/>
        <v>81</v>
      </c>
      <c r="C14" s="72">
        <f t="shared" si="1"/>
        <v>1620</v>
      </c>
      <c r="D14" s="72">
        <f t="shared" si="1"/>
        <v>21060</v>
      </c>
      <c r="E14" s="65">
        <v>11</v>
      </c>
      <c r="F14" s="73">
        <v>1106</v>
      </c>
      <c r="G14" s="73">
        <v>14378</v>
      </c>
      <c r="H14" s="65">
        <v>1</v>
      </c>
      <c r="I14" s="65">
        <v>56</v>
      </c>
      <c r="J14" s="73">
        <v>728</v>
      </c>
      <c r="K14" s="73">
        <v>69</v>
      </c>
      <c r="L14" s="73">
        <v>458</v>
      </c>
      <c r="M14" s="73">
        <v>5954</v>
      </c>
    </row>
    <row r="15" spans="1:13" ht="46.5" customHeight="1">
      <c r="A15" s="3" t="s">
        <v>104</v>
      </c>
      <c r="B15" s="72">
        <f t="shared" si="1"/>
        <v>19</v>
      </c>
      <c r="C15" s="72">
        <f t="shared" si="1"/>
        <v>299</v>
      </c>
      <c r="D15" s="72">
        <f t="shared" si="1"/>
        <v>3887</v>
      </c>
      <c r="E15" s="65">
        <v>3</v>
      </c>
      <c r="F15" s="65">
        <v>123</v>
      </c>
      <c r="G15" s="73">
        <v>1599</v>
      </c>
      <c r="H15" s="65" t="s">
        <v>54</v>
      </c>
      <c r="I15" s="65" t="s">
        <v>54</v>
      </c>
      <c r="J15" s="73" t="s">
        <v>54</v>
      </c>
      <c r="K15" s="73">
        <v>16</v>
      </c>
      <c r="L15" s="73">
        <v>176</v>
      </c>
      <c r="M15" s="73">
        <v>2288</v>
      </c>
    </row>
    <row r="16" spans="1:13" ht="46.5" customHeight="1">
      <c r="A16" s="3" t="s">
        <v>105</v>
      </c>
      <c r="B16" s="72">
        <f t="shared" si="1"/>
        <v>8</v>
      </c>
      <c r="C16" s="72">
        <f t="shared" si="1"/>
        <v>104</v>
      </c>
      <c r="D16" s="72">
        <f t="shared" si="1"/>
        <v>1352</v>
      </c>
      <c r="E16" s="78">
        <v>1</v>
      </c>
      <c r="F16" s="78">
        <v>22</v>
      </c>
      <c r="G16" s="78">
        <v>286</v>
      </c>
      <c r="H16" s="65" t="s">
        <v>54</v>
      </c>
      <c r="I16" s="65" t="s">
        <v>54</v>
      </c>
      <c r="J16" s="73" t="s">
        <v>54</v>
      </c>
      <c r="K16" s="73">
        <v>7</v>
      </c>
      <c r="L16" s="73">
        <v>82</v>
      </c>
      <c r="M16" s="73">
        <v>1066</v>
      </c>
    </row>
    <row r="17" spans="1:13" ht="46.5" customHeight="1" thickBot="1">
      <c r="A17" s="20" t="s">
        <v>106</v>
      </c>
      <c r="B17" s="72">
        <f t="shared" si="1"/>
        <v>4</v>
      </c>
      <c r="C17" s="79">
        <f t="shared" si="1"/>
        <v>241</v>
      </c>
      <c r="D17" s="79">
        <f t="shared" si="1"/>
        <v>3133</v>
      </c>
      <c r="E17" s="80">
        <v>1</v>
      </c>
      <c r="F17" s="80">
        <v>30</v>
      </c>
      <c r="G17" s="80">
        <v>390</v>
      </c>
      <c r="H17" s="81" t="s">
        <v>54</v>
      </c>
      <c r="I17" s="81">
        <v>0</v>
      </c>
      <c r="J17" s="81" t="s">
        <v>54</v>
      </c>
      <c r="K17" s="82">
        <v>3</v>
      </c>
      <c r="L17" s="82">
        <v>211</v>
      </c>
      <c r="M17" s="82">
        <v>2743</v>
      </c>
    </row>
    <row r="18" spans="1:2" ht="21" customHeight="1">
      <c r="A18" s="102" t="s">
        <v>165</v>
      </c>
      <c r="B18" s="102"/>
    </row>
  </sheetData>
  <mergeCells count="7">
    <mergeCell ref="A2:M2"/>
    <mergeCell ref="A18:B18"/>
    <mergeCell ref="A3:C3"/>
    <mergeCell ref="H4:J4"/>
    <mergeCell ref="K4:M4"/>
    <mergeCell ref="B4:D4"/>
    <mergeCell ref="E4:G4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3"/>
  <sheetViews>
    <sheetView workbookViewId="0" topLeftCell="A1">
      <selection activeCell="A6" sqref="A6:IV22"/>
    </sheetView>
  </sheetViews>
  <sheetFormatPr defaultColWidth="8.88671875" defaultRowHeight="13.5"/>
  <cols>
    <col min="1" max="1" width="7.21484375" style="5" customWidth="1"/>
    <col min="2" max="7" width="11.77734375" style="5" customWidth="1"/>
    <col min="8" max="16384" width="8.88671875" style="5" customWidth="1"/>
  </cols>
  <sheetData>
    <row r="1" ht="21" customHeight="1"/>
    <row r="2" spans="1:7" s="83" customFormat="1" ht="30" customHeight="1">
      <c r="A2" s="93" t="s">
        <v>1</v>
      </c>
      <c r="B2" s="93"/>
      <c r="C2" s="93"/>
      <c r="D2" s="93"/>
      <c r="E2" s="93"/>
      <c r="F2" s="93"/>
      <c r="G2" s="93"/>
    </row>
    <row r="3" spans="1:7" ht="21" customHeight="1" thickBot="1">
      <c r="A3" s="104"/>
      <c r="B3" s="104"/>
      <c r="C3" s="22"/>
      <c r="D3" s="22"/>
      <c r="E3" s="22"/>
      <c r="F3" s="101" t="s">
        <v>136</v>
      </c>
      <c r="G3" s="101"/>
    </row>
    <row r="4" spans="1:7" ht="21" customHeight="1">
      <c r="A4" s="18" t="s">
        <v>82</v>
      </c>
      <c r="B4" s="91" t="s">
        <v>137</v>
      </c>
      <c r="C4" s="92"/>
      <c r="D4" s="97"/>
      <c r="E4" s="105" t="s">
        <v>138</v>
      </c>
      <c r="F4" s="105"/>
      <c r="G4" s="105"/>
    </row>
    <row r="5" spans="1:7" ht="21" customHeight="1">
      <c r="A5" s="26" t="s">
        <v>139</v>
      </c>
      <c r="B5" s="7" t="s">
        <v>94</v>
      </c>
      <c r="C5" s="7" t="s">
        <v>140</v>
      </c>
      <c r="D5" s="7" t="s">
        <v>141</v>
      </c>
      <c r="E5" s="7" t="s">
        <v>36</v>
      </c>
      <c r="F5" s="7" t="s">
        <v>142</v>
      </c>
      <c r="G5" s="8" t="s">
        <v>143</v>
      </c>
    </row>
    <row r="6" spans="1:7" ht="33" customHeight="1">
      <c r="A6" s="3">
        <v>1998</v>
      </c>
      <c r="B6" s="16">
        <f>SUM(C6:D6)</f>
        <v>246222</v>
      </c>
      <c r="C6" s="16">
        <v>246192</v>
      </c>
      <c r="D6" s="16">
        <v>30</v>
      </c>
      <c r="E6" s="16">
        <f>SUM(F6:G6)</f>
        <v>4558</v>
      </c>
      <c r="F6" s="16">
        <v>4558</v>
      </c>
      <c r="G6" s="16" t="s">
        <v>54</v>
      </c>
    </row>
    <row r="7" spans="1:7" ht="33" customHeight="1">
      <c r="A7" s="3">
        <v>1999</v>
      </c>
      <c r="B7" s="16">
        <f>SUM(C7:D7)</f>
        <v>50991</v>
      </c>
      <c r="C7" s="16">
        <v>50991</v>
      </c>
      <c r="D7" s="16" t="s">
        <v>54</v>
      </c>
      <c r="E7" s="16">
        <f>SUM(F7:G7)</f>
        <v>14678</v>
      </c>
      <c r="F7" s="16">
        <v>14678</v>
      </c>
      <c r="G7" s="16" t="s">
        <v>54</v>
      </c>
    </row>
    <row r="8" spans="1:7" ht="33" customHeight="1">
      <c r="A8" s="3">
        <v>2000</v>
      </c>
      <c r="B8" s="16">
        <f>SUM(C8:D8)</f>
        <v>361080</v>
      </c>
      <c r="C8" s="16">
        <v>360839</v>
      </c>
      <c r="D8" s="16">
        <v>241</v>
      </c>
      <c r="E8" s="16">
        <f>SUM(F8:G8)</f>
        <v>56149</v>
      </c>
      <c r="F8" s="16">
        <v>56149</v>
      </c>
      <c r="G8" s="16" t="s">
        <v>54</v>
      </c>
    </row>
    <row r="9" spans="1:7" ht="33" customHeight="1">
      <c r="A9" s="3">
        <v>2001</v>
      </c>
      <c r="B9" s="16">
        <v>591031</v>
      </c>
      <c r="C9" s="16">
        <v>590792</v>
      </c>
      <c r="D9" s="16">
        <v>239</v>
      </c>
      <c r="E9" s="16">
        <v>61529</v>
      </c>
      <c r="F9" s="16">
        <v>61529</v>
      </c>
      <c r="G9" s="16" t="s">
        <v>2</v>
      </c>
    </row>
    <row r="10" spans="1:7" ht="33" customHeight="1">
      <c r="A10" s="11">
        <v>2002</v>
      </c>
      <c r="B10" s="70">
        <f>SUM(B11:B22)</f>
        <v>627978</v>
      </c>
      <c r="C10" s="70">
        <f>SUM(C11:C22)</f>
        <v>627674</v>
      </c>
      <c r="D10" s="70">
        <f>SUM(D11:D22)</f>
        <v>304</v>
      </c>
      <c r="E10" s="70">
        <f>SUM(E11:E22)</f>
        <v>57715</v>
      </c>
      <c r="F10" s="70">
        <f>SUM(F11:F22)</f>
        <v>57715</v>
      </c>
      <c r="G10" s="70" t="s">
        <v>54</v>
      </c>
    </row>
    <row r="11" spans="1:7" ht="33" customHeight="1">
      <c r="A11" s="3" t="s">
        <v>144</v>
      </c>
      <c r="B11" s="16">
        <f aca="true" t="shared" si="0" ref="B11:B22">SUM(C11:D11)</f>
        <v>47863</v>
      </c>
      <c r="C11" s="16">
        <v>47850</v>
      </c>
      <c r="D11" s="16">
        <v>13</v>
      </c>
      <c r="E11" s="16">
        <f aca="true" t="shared" si="1" ref="E11:E22">SUM(F11:G11)</f>
        <v>374</v>
      </c>
      <c r="F11" s="16">
        <v>374</v>
      </c>
      <c r="G11" s="16" t="s">
        <v>54</v>
      </c>
    </row>
    <row r="12" spans="1:7" ht="33" customHeight="1">
      <c r="A12" s="3" t="s">
        <v>145</v>
      </c>
      <c r="B12" s="16">
        <f t="shared" si="0"/>
        <v>53731</v>
      </c>
      <c r="C12" s="16">
        <v>53704</v>
      </c>
      <c r="D12" s="16">
        <v>27</v>
      </c>
      <c r="E12" s="16">
        <f t="shared" si="1"/>
        <v>780</v>
      </c>
      <c r="F12" s="16">
        <v>780</v>
      </c>
      <c r="G12" s="16" t="s">
        <v>54</v>
      </c>
    </row>
    <row r="13" spans="1:7" ht="33" customHeight="1">
      <c r="A13" s="3" t="s">
        <v>146</v>
      </c>
      <c r="B13" s="16">
        <f t="shared" si="0"/>
        <v>67491</v>
      </c>
      <c r="C13" s="16">
        <v>67456</v>
      </c>
      <c r="D13" s="16">
        <v>35</v>
      </c>
      <c r="E13" s="16">
        <f t="shared" si="1"/>
        <v>255</v>
      </c>
      <c r="F13" s="16">
        <v>255</v>
      </c>
      <c r="G13" s="16" t="s">
        <v>54</v>
      </c>
    </row>
    <row r="14" spans="1:7" ht="33" customHeight="1">
      <c r="A14" s="3" t="s">
        <v>147</v>
      </c>
      <c r="B14" s="16">
        <f t="shared" si="0"/>
        <v>53279</v>
      </c>
      <c r="C14" s="16">
        <v>53256</v>
      </c>
      <c r="D14" s="16">
        <v>23</v>
      </c>
      <c r="E14" s="16">
        <f t="shared" si="1"/>
        <v>1630</v>
      </c>
      <c r="F14" s="16">
        <v>1630</v>
      </c>
      <c r="G14" s="16" t="s">
        <v>54</v>
      </c>
    </row>
    <row r="15" spans="1:7" ht="33" customHeight="1">
      <c r="A15" s="3" t="s">
        <v>148</v>
      </c>
      <c r="B15" s="16">
        <f t="shared" si="0"/>
        <v>64311</v>
      </c>
      <c r="C15" s="16">
        <v>64280</v>
      </c>
      <c r="D15" s="16">
        <v>31</v>
      </c>
      <c r="E15" s="16">
        <f t="shared" si="1"/>
        <v>2540</v>
      </c>
      <c r="F15" s="16">
        <v>2540</v>
      </c>
      <c r="G15" s="16" t="s">
        <v>54</v>
      </c>
    </row>
    <row r="16" spans="1:7" ht="33" customHeight="1">
      <c r="A16" s="3" t="s">
        <v>149</v>
      </c>
      <c r="B16" s="16">
        <f t="shared" si="0"/>
        <v>48647</v>
      </c>
      <c r="C16" s="16">
        <v>48614</v>
      </c>
      <c r="D16" s="16">
        <v>33</v>
      </c>
      <c r="E16" s="16">
        <f t="shared" si="1"/>
        <v>2128</v>
      </c>
      <c r="F16" s="16">
        <v>2128</v>
      </c>
      <c r="G16" s="16" t="s">
        <v>54</v>
      </c>
    </row>
    <row r="17" spans="1:7" ht="33" customHeight="1">
      <c r="A17" s="3" t="s">
        <v>150</v>
      </c>
      <c r="B17" s="16">
        <f t="shared" si="0"/>
        <v>56394</v>
      </c>
      <c r="C17" s="16">
        <v>56352</v>
      </c>
      <c r="D17" s="16">
        <v>42</v>
      </c>
      <c r="E17" s="16">
        <f t="shared" si="1"/>
        <v>21580</v>
      </c>
      <c r="F17" s="16">
        <v>21580</v>
      </c>
      <c r="G17" s="16" t="s">
        <v>54</v>
      </c>
    </row>
    <row r="18" spans="1:7" ht="33" customHeight="1">
      <c r="A18" s="3" t="s">
        <v>151</v>
      </c>
      <c r="B18" s="16">
        <f t="shared" si="0"/>
        <v>52412</v>
      </c>
      <c r="C18" s="16">
        <v>52386</v>
      </c>
      <c r="D18" s="16">
        <v>26</v>
      </c>
      <c r="E18" s="16">
        <f t="shared" si="1"/>
        <v>22623</v>
      </c>
      <c r="F18" s="16">
        <v>22623</v>
      </c>
      <c r="G18" s="16" t="s">
        <v>54</v>
      </c>
    </row>
    <row r="19" spans="1:7" ht="33" customHeight="1">
      <c r="A19" s="3" t="s">
        <v>152</v>
      </c>
      <c r="B19" s="16">
        <f t="shared" si="0"/>
        <v>44790</v>
      </c>
      <c r="C19" s="16">
        <v>44766</v>
      </c>
      <c r="D19" s="16">
        <v>24</v>
      </c>
      <c r="E19" s="16">
        <f t="shared" si="1"/>
        <v>2050</v>
      </c>
      <c r="F19" s="16">
        <v>2050</v>
      </c>
      <c r="G19" s="16" t="s">
        <v>54</v>
      </c>
    </row>
    <row r="20" spans="1:7" ht="33" customHeight="1">
      <c r="A20" s="3" t="s">
        <v>153</v>
      </c>
      <c r="B20" s="16">
        <f t="shared" si="0"/>
        <v>62430</v>
      </c>
      <c r="C20" s="16">
        <v>62402</v>
      </c>
      <c r="D20" s="16">
        <v>28</v>
      </c>
      <c r="E20" s="16">
        <f t="shared" si="1"/>
        <v>2100</v>
      </c>
      <c r="F20" s="16">
        <v>2100</v>
      </c>
      <c r="G20" s="16" t="s">
        <v>54</v>
      </c>
    </row>
    <row r="21" spans="1:7" ht="33" customHeight="1">
      <c r="A21" s="3" t="s">
        <v>154</v>
      </c>
      <c r="B21" s="16">
        <f t="shared" si="0"/>
        <v>51374</v>
      </c>
      <c r="C21" s="71">
        <v>51357</v>
      </c>
      <c r="D21" s="71">
        <v>17</v>
      </c>
      <c r="E21" s="16">
        <f t="shared" si="1"/>
        <v>840</v>
      </c>
      <c r="F21" s="71">
        <v>840</v>
      </c>
      <c r="G21" s="71" t="s">
        <v>54</v>
      </c>
    </row>
    <row r="22" spans="1:7" ht="33" customHeight="1" thickBot="1">
      <c r="A22" s="20" t="s">
        <v>155</v>
      </c>
      <c r="B22" s="24">
        <f t="shared" si="0"/>
        <v>25256</v>
      </c>
      <c r="C22" s="24">
        <v>25251</v>
      </c>
      <c r="D22" s="24">
        <v>5</v>
      </c>
      <c r="E22" s="24">
        <f t="shared" si="1"/>
        <v>815</v>
      </c>
      <c r="F22" s="24">
        <v>815</v>
      </c>
      <c r="G22" s="24" t="s">
        <v>54</v>
      </c>
    </row>
    <row r="23" spans="1:7" s="88" customFormat="1" ht="21" customHeight="1">
      <c r="A23" s="94"/>
      <c r="B23" s="94"/>
      <c r="F23" s="94" t="s">
        <v>156</v>
      </c>
      <c r="G23" s="94"/>
    </row>
  </sheetData>
  <mergeCells count="7">
    <mergeCell ref="A2:G2"/>
    <mergeCell ref="A23:B23"/>
    <mergeCell ref="A3:B3"/>
    <mergeCell ref="B4:D4"/>
    <mergeCell ref="E4:G4"/>
    <mergeCell ref="F3:G3"/>
    <mergeCell ref="F23:G23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9"/>
  <sheetViews>
    <sheetView workbookViewId="0" topLeftCell="A1">
      <selection activeCell="T1" sqref="T1:T16384"/>
    </sheetView>
  </sheetViews>
  <sheetFormatPr defaultColWidth="8.88671875" defaultRowHeight="13.5"/>
  <cols>
    <col min="1" max="1" width="7.21484375" style="5" customWidth="1"/>
    <col min="2" max="4" width="4.99609375" style="5" customWidth="1"/>
    <col min="5" max="14" width="5.5546875" style="5" customWidth="1"/>
    <col min="15" max="19" width="8.77734375" style="5" customWidth="1"/>
    <col min="20" max="20" width="12.77734375" style="5" customWidth="1"/>
    <col min="21" max="22" width="8.77734375" style="5" customWidth="1"/>
    <col min="23" max="16384" width="8.88671875" style="5" customWidth="1"/>
  </cols>
  <sheetData>
    <row r="1" ht="21" customHeight="1"/>
    <row r="2" spans="1:14" s="83" customFormat="1" ht="30" customHeight="1">
      <c r="A2" s="93" t="s">
        <v>169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22" ht="21" customHeight="1" thickBot="1">
      <c r="A3" s="104"/>
      <c r="B3" s="104"/>
      <c r="C3" s="104"/>
      <c r="D3" s="104"/>
      <c r="E3" s="104"/>
      <c r="F3" s="104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101" t="s">
        <v>107</v>
      </c>
      <c r="V3" s="101"/>
    </row>
    <row r="4" spans="1:22" ht="21" customHeight="1">
      <c r="A4" s="25" t="s">
        <v>82</v>
      </c>
      <c r="B4" s="91" t="s">
        <v>108</v>
      </c>
      <c r="C4" s="92"/>
      <c r="D4" s="97"/>
      <c r="E4" s="91" t="s">
        <v>0</v>
      </c>
      <c r="F4" s="92"/>
      <c r="G4" s="92"/>
      <c r="H4" s="92"/>
      <c r="I4" s="92"/>
      <c r="J4" s="92"/>
      <c r="K4" s="92"/>
      <c r="L4" s="92"/>
      <c r="M4" s="92"/>
      <c r="N4" s="92"/>
      <c r="O4" s="105" t="s">
        <v>109</v>
      </c>
      <c r="P4" s="105"/>
      <c r="Q4" s="105"/>
      <c r="R4" s="105"/>
      <c r="S4" s="105"/>
      <c r="T4" s="109"/>
      <c r="U4" s="3" t="s">
        <v>110</v>
      </c>
      <c r="V4" s="4" t="s">
        <v>111</v>
      </c>
    </row>
    <row r="5" spans="1:22" ht="21" customHeight="1">
      <c r="A5" s="3"/>
      <c r="B5" s="108" t="s">
        <v>112</v>
      </c>
      <c r="C5" s="110" t="s">
        <v>113</v>
      </c>
      <c r="D5" s="110" t="s">
        <v>114</v>
      </c>
      <c r="E5" s="111" t="s">
        <v>115</v>
      </c>
      <c r="F5" s="112"/>
      <c r="G5" s="113" t="s">
        <v>116</v>
      </c>
      <c r="H5" s="113"/>
      <c r="I5" s="113" t="s">
        <v>117</v>
      </c>
      <c r="J5" s="113"/>
      <c r="K5" s="113" t="s">
        <v>118</v>
      </c>
      <c r="L5" s="113"/>
      <c r="M5" s="113" t="s">
        <v>119</v>
      </c>
      <c r="N5" s="111"/>
      <c r="O5" s="65" t="s">
        <v>120</v>
      </c>
      <c r="P5" s="31" t="s">
        <v>121</v>
      </c>
      <c r="Q5" s="31" t="s">
        <v>122</v>
      </c>
      <c r="R5" s="31" t="s">
        <v>123</v>
      </c>
      <c r="S5" s="31" t="s">
        <v>124</v>
      </c>
      <c r="T5" s="66" t="s">
        <v>125</v>
      </c>
      <c r="U5" s="31"/>
      <c r="V5" s="30"/>
    </row>
    <row r="6" spans="1:22" ht="21" customHeight="1">
      <c r="A6" s="6" t="s">
        <v>88</v>
      </c>
      <c r="B6" s="109"/>
      <c r="C6" s="110"/>
      <c r="D6" s="110"/>
      <c r="E6" s="64" t="s">
        <v>126</v>
      </c>
      <c r="F6" s="64" t="s">
        <v>127</v>
      </c>
      <c r="G6" s="27" t="s">
        <v>126</v>
      </c>
      <c r="H6" s="64" t="s">
        <v>127</v>
      </c>
      <c r="I6" s="27" t="s">
        <v>126</v>
      </c>
      <c r="J6" s="64" t="s">
        <v>127</v>
      </c>
      <c r="K6" s="27" t="s">
        <v>126</v>
      </c>
      <c r="L6" s="27" t="s">
        <v>127</v>
      </c>
      <c r="M6" s="27" t="s">
        <v>126</v>
      </c>
      <c r="N6" s="64" t="s">
        <v>127</v>
      </c>
      <c r="O6" s="67" t="s">
        <v>128</v>
      </c>
      <c r="P6" s="29" t="s">
        <v>129</v>
      </c>
      <c r="Q6" s="29" t="s">
        <v>130</v>
      </c>
      <c r="R6" s="29" t="s">
        <v>131</v>
      </c>
      <c r="S6" s="29" t="s">
        <v>131</v>
      </c>
      <c r="T6" s="68" t="s">
        <v>132</v>
      </c>
      <c r="U6" s="29" t="s">
        <v>133</v>
      </c>
      <c r="V6" s="37" t="s">
        <v>134</v>
      </c>
    </row>
    <row r="7" spans="1:22" ht="45" customHeight="1">
      <c r="A7" s="3">
        <v>1998</v>
      </c>
      <c r="B7" s="5" t="s">
        <v>54</v>
      </c>
      <c r="C7" s="5">
        <v>3</v>
      </c>
      <c r="D7" s="5">
        <v>3</v>
      </c>
      <c r="E7" s="18" t="s">
        <v>54</v>
      </c>
      <c r="F7" s="18" t="s">
        <v>54</v>
      </c>
      <c r="G7" s="5" t="s">
        <v>54</v>
      </c>
      <c r="H7" s="5" t="s">
        <v>54</v>
      </c>
      <c r="I7" s="5" t="s">
        <v>54</v>
      </c>
      <c r="J7" s="5" t="s">
        <v>54</v>
      </c>
      <c r="K7" s="5" t="s">
        <v>54</v>
      </c>
      <c r="L7" s="5" t="s">
        <v>54</v>
      </c>
      <c r="M7" s="5" t="s">
        <v>54</v>
      </c>
      <c r="N7" s="5" t="s">
        <v>54</v>
      </c>
      <c r="O7" s="5" t="s">
        <v>54</v>
      </c>
      <c r="P7" s="5" t="s">
        <v>54</v>
      </c>
      <c r="Q7" s="5" t="s">
        <v>54</v>
      </c>
      <c r="R7" s="5" t="s">
        <v>54</v>
      </c>
      <c r="S7" s="5" t="s">
        <v>54</v>
      </c>
      <c r="T7" s="5" t="s">
        <v>54</v>
      </c>
      <c r="U7" s="5" t="s">
        <v>54</v>
      </c>
      <c r="V7" s="5" t="s">
        <v>54</v>
      </c>
    </row>
    <row r="8" spans="1:22" ht="45" customHeight="1">
      <c r="A8" s="3">
        <v>1999</v>
      </c>
      <c r="B8" s="5" t="s">
        <v>54</v>
      </c>
      <c r="C8" s="5">
        <v>3</v>
      </c>
      <c r="D8" s="5">
        <v>3</v>
      </c>
      <c r="E8" s="18" t="s">
        <v>54</v>
      </c>
      <c r="F8" s="18" t="s">
        <v>54</v>
      </c>
      <c r="G8" s="5" t="s">
        <v>54</v>
      </c>
      <c r="H8" s="5" t="s">
        <v>54</v>
      </c>
      <c r="I8" s="5" t="s">
        <v>54</v>
      </c>
      <c r="J8" s="5" t="s">
        <v>54</v>
      </c>
      <c r="K8" s="5" t="s">
        <v>54</v>
      </c>
      <c r="L8" s="5" t="s">
        <v>54</v>
      </c>
      <c r="M8" s="5" t="s">
        <v>54</v>
      </c>
      <c r="N8" s="5" t="s">
        <v>54</v>
      </c>
      <c r="O8" s="5" t="s">
        <v>54</v>
      </c>
      <c r="P8" s="5" t="s">
        <v>54</v>
      </c>
      <c r="Q8" s="5" t="s">
        <v>54</v>
      </c>
      <c r="R8" s="5" t="s">
        <v>54</v>
      </c>
      <c r="S8" s="5" t="s">
        <v>54</v>
      </c>
      <c r="T8" s="5" t="s">
        <v>54</v>
      </c>
      <c r="U8" s="5" t="s">
        <v>54</v>
      </c>
      <c r="V8" s="5" t="s">
        <v>54</v>
      </c>
    </row>
    <row r="9" spans="1:22" ht="45" customHeight="1">
      <c r="A9" s="3">
        <v>2000</v>
      </c>
      <c r="B9" s="5" t="s">
        <v>54</v>
      </c>
      <c r="C9" s="5">
        <v>2</v>
      </c>
      <c r="D9" s="5">
        <v>3</v>
      </c>
      <c r="E9" s="5" t="s">
        <v>54</v>
      </c>
      <c r="F9" s="5" t="s">
        <v>54</v>
      </c>
      <c r="G9" s="5" t="s">
        <v>54</v>
      </c>
      <c r="H9" s="5" t="s">
        <v>54</v>
      </c>
      <c r="I9" s="5" t="s">
        <v>54</v>
      </c>
      <c r="J9" s="5" t="s">
        <v>54</v>
      </c>
      <c r="K9" s="5" t="s">
        <v>54</v>
      </c>
      <c r="L9" s="5" t="s">
        <v>54</v>
      </c>
      <c r="M9" s="5" t="s">
        <v>54</v>
      </c>
      <c r="N9" s="5" t="s">
        <v>54</v>
      </c>
      <c r="O9" s="5" t="s">
        <v>54</v>
      </c>
      <c r="P9" s="5" t="s">
        <v>54</v>
      </c>
      <c r="Q9" s="5" t="s">
        <v>54</v>
      </c>
      <c r="R9" s="5" t="s">
        <v>54</v>
      </c>
      <c r="S9" s="5" t="s">
        <v>54</v>
      </c>
      <c r="T9" s="5" t="s">
        <v>54</v>
      </c>
      <c r="U9" s="5" t="s">
        <v>54</v>
      </c>
      <c r="V9" s="5">
        <v>1</v>
      </c>
    </row>
    <row r="10" spans="1:22" ht="45" customHeight="1">
      <c r="A10" s="3">
        <v>2001</v>
      </c>
      <c r="B10" s="5" t="s">
        <v>2</v>
      </c>
      <c r="C10" s="5">
        <v>2</v>
      </c>
      <c r="D10" s="5">
        <v>3</v>
      </c>
      <c r="E10" s="5" t="s">
        <v>2</v>
      </c>
      <c r="F10" s="5" t="s">
        <v>2</v>
      </c>
      <c r="G10" s="5" t="s">
        <v>2</v>
      </c>
      <c r="H10" s="5" t="s">
        <v>2</v>
      </c>
      <c r="I10" s="5" t="s">
        <v>2</v>
      </c>
      <c r="J10" s="5" t="s">
        <v>2</v>
      </c>
      <c r="K10" s="5" t="s">
        <v>2</v>
      </c>
      <c r="L10" s="5" t="s">
        <v>2</v>
      </c>
      <c r="M10" s="5" t="s">
        <v>2</v>
      </c>
      <c r="N10" s="5" t="s">
        <v>2</v>
      </c>
      <c r="O10" s="5" t="s">
        <v>2</v>
      </c>
      <c r="P10" s="5" t="s">
        <v>2</v>
      </c>
      <c r="Q10" s="5" t="s">
        <v>2</v>
      </c>
      <c r="R10" s="5" t="s">
        <v>2</v>
      </c>
      <c r="S10" s="5" t="s">
        <v>2</v>
      </c>
      <c r="T10" s="5" t="s">
        <v>2</v>
      </c>
      <c r="U10" s="5" t="s">
        <v>2</v>
      </c>
      <c r="V10" s="5">
        <v>1</v>
      </c>
    </row>
    <row r="11" spans="1:22" ht="45" customHeight="1">
      <c r="A11" s="11">
        <v>2002</v>
      </c>
      <c r="B11" s="13" t="s">
        <v>54</v>
      </c>
      <c r="C11" s="13">
        <f>SUM(C12:C18)</f>
        <v>2</v>
      </c>
      <c r="D11" s="13">
        <f>SUM(D12:D18)</f>
        <v>3</v>
      </c>
      <c r="E11" s="13" t="s">
        <v>54</v>
      </c>
      <c r="F11" s="13" t="s">
        <v>54</v>
      </c>
      <c r="G11" s="13" t="s">
        <v>54</v>
      </c>
      <c r="H11" s="13" t="s">
        <v>54</v>
      </c>
      <c r="I11" s="13" t="s">
        <v>54</v>
      </c>
      <c r="J11" s="13" t="s">
        <v>54</v>
      </c>
      <c r="K11" s="13" t="s">
        <v>54</v>
      </c>
      <c r="L11" s="13" t="s">
        <v>54</v>
      </c>
      <c r="M11" s="13" t="s">
        <v>54</v>
      </c>
      <c r="N11" s="13" t="s">
        <v>54</v>
      </c>
      <c r="O11" s="13" t="s">
        <v>54</v>
      </c>
      <c r="P11" s="13" t="s">
        <v>54</v>
      </c>
      <c r="Q11" s="13" t="s">
        <v>54</v>
      </c>
      <c r="R11" s="13" t="s">
        <v>54</v>
      </c>
      <c r="S11" s="13" t="s">
        <v>54</v>
      </c>
      <c r="T11" s="13" t="s">
        <v>54</v>
      </c>
      <c r="U11" s="13" t="s">
        <v>54</v>
      </c>
      <c r="V11" s="13" t="s">
        <v>54</v>
      </c>
    </row>
    <row r="12" spans="1:22" ht="45" customHeight="1">
      <c r="A12" s="3" t="s">
        <v>100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</row>
    <row r="13" spans="1:22" ht="45" customHeight="1">
      <c r="A13" s="3" t="s">
        <v>101</v>
      </c>
      <c r="B13" s="15">
        <v>0</v>
      </c>
      <c r="C13" s="15">
        <v>0</v>
      </c>
      <c r="D13" s="15">
        <v>0</v>
      </c>
      <c r="E13" s="19">
        <v>0</v>
      </c>
      <c r="F13" s="19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</row>
    <row r="14" spans="1:22" ht="45" customHeight="1">
      <c r="A14" s="3" t="s">
        <v>102</v>
      </c>
      <c r="B14" s="15">
        <v>0</v>
      </c>
      <c r="C14" s="15">
        <v>0</v>
      </c>
      <c r="D14" s="15">
        <v>0</v>
      </c>
      <c r="E14" s="19">
        <v>0</v>
      </c>
      <c r="F14" s="19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</row>
    <row r="15" spans="1:22" ht="45" customHeight="1">
      <c r="A15" s="3" t="s">
        <v>103</v>
      </c>
      <c r="B15" s="15">
        <v>0</v>
      </c>
      <c r="C15" s="69">
        <v>2</v>
      </c>
      <c r="D15" s="69">
        <v>3</v>
      </c>
      <c r="E15" s="19">
        <v>0</v>
      </c>
      <c r="F15" s="19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</row>
    <row r="16" spans="1:22" ht="45" customHeight="1">
      <c r="A16" s="3" t="s">
        <v>104</v>
      </c>
      <c r="B16" s="15">
        <v>0</v>
      </c>
      <c r="C16" s="15">
        <v>0</v>
      </c>
      <c r="D16" s="15">
        <v>0</v>
      </c>
      <c r="E16" s="19">
        <v>0</v>
      </c>
      <c r="F16" s="19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</row>
    <row r="17" spans="1:22" ht="45" customHeight="1">
      <c r="A17" s="3" t="s">
        <v>105</v>
      </c>
      <c r="B17" s="15">
        <v>0</v>
      </c>
      <c r="C17" s="15">
        <v>0</v>
      </c>
      <c r="D17" s="15">
        <v>0</v>
      </c>
      <c r="E17" s="19">
        <v>0</v>
      </c>
      <c r="F17" s="19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</row>
    <row r="18" spans="1:22" ht="45" customHeight="1" thickBot="1">
      <c r="A18" s="20" t="s">
        <v>106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</row>
    <row r="19" spans="1:22" ht="21" customHeight="1">
      <c r="A19" s="107"/>
      <c r="B19" s="107"/>
      <c r="U19" s="106" t="s">
        <v>135</v>
      </c>
      <c r="V19" s="106"/>
    </row>
    <row r="21" ht="22.5" customHeight="1"/>
  </sheetData>
  <mergeCells count="16">
    <mergeCell ref="A3:F3"/>
    <mergeCell ref="K5:L5"/>
    <mergeCell ref="M5:N5"/>
    <mergeCell ref="O4:T4"/>
    <mergeCell ref="B4:D4"/>
    <mergeCell ref="E4:N4"/>
    <mergeCell ref="U19:V19"/>
    <mergeCell ref="A19:B19"/>
    <mergeCell ref="U3:V3"/>
    <mergeCell ref="A2:N2"/>
    <mergeCell ref="B5:B6"/>
    <mergeCell ref="C5:C6"/>
    <mergeCell ref="D5:D6"/>
    <mergeCell ref="E5:F5"/>
    <mergeCell ref="G5:H5"/>
    <mergeCell ref="I5:J5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8"/>
  <sheetViews>
    <sheetView workbookViewId="0" topLeftCell="A1">
      <selection activeCell="A2" sqref="A2:Q2"/>
    </sheetView>
  </sheetViews>
  <sheetFormatPr defaultColWidth="8.88671875" defaultRowHeight="13.5"/>
  <cols>
    <col min="1" max="1" width="5.77734375" style="5" customWidth="1"/>
    <col min="2" max="17" width="4.77734375" style="5" customWidth="1"/>
    <col min="18" max="16384" width="8.88671875" style="5" customWidth="1"/>
  </cols>
  <sheetData>
    <row r="1" ht="21" customHeight="1"/>
    <row r="2" spans="1:17" s="83" customFormat="1" ht="30" customHeight="1">
      <c r="A2" s="93" t="s">
        <v>184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7" ht="21" customHeight="1" thickBot="1">
      <c r="A3" s="103" t="s">
        <v>81</v>
      </c>
      <c r="B3" s="103"/>
      <c r="C3" s="103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04"/>
      <c r="P3" s="104"/>
      <c r="Q3" s="104"/>
    </row>
    <row r="4" spans="1:17" ht="21" customHeight="1">
      <c r="A4" s="18" t="s">
        <v>82</v>
      </c>
      <c r="B4" s="100" t="s">
        <v>83</v>
      </c>
      <c r="C4" s="105"/>
      <c r="D4" s="105"/>
      <c r="E4" s="105"/>
      <c r="F4" s="105"/>
      <c r="G4" s="109"/>
      <c r="H4" s="114" t="s">
        <v>3</v>
      </c>
      <c r="I4" s="115" t="s">
        <v>5</v>
      </c>
      <c r="J4" s="100" t="s">
        <v>84</v>
      </c>
      <c r="K4" s="105"/>
      <c r="L4" s="109"/>
      <c r="M4" s="31" t="s">
        <v>85</v>
      </c>
      <c r="N4" s="100" t="s">
        <v>86</v>
      </c>
      <c r="O4" s="105"/>
      <c r="P4" s="109"/>
      <c r="Q4" s="30" t="s">
        <v>87</v>
      </c>
    </row>
    <row r="5" spans="1:17" ht="21" customHeight="1">
      <c r="A5" s="6" t="s">
        <v>88</v>
      </c>
      <c r="B5" s="7" t="s">
        <v>36</v>
      </c>
      <c r="C5" s="27" t="s">
        <v>89</v>
      </c>
      <c r="D5" s="27" t="s">
        <v>90</v>
      </c>
      <c r="E5" s="27" t="s">
        <v>91</v>
      </c>
      <c r="F5" s="27" t="s">
        <v>92</v>
      </c>
      <c r="G5" s="52" t="s">
        <v>93</v>
      </c>
      <c r="H5" s="98"/>
      <c r="I5" s="98"/>
      <c r="J5" s="9" t="s">
        <v>94</v>
      </c>
      <c r="K5" s="7" t="s">
        <v>95</v>
      </c>
      <c r="L5" s="7" t="s">
        <v>96</v>
      </c>
      <c r="M5" s="29" t="s">
        <v>60</v>
      </c>
      <c r="N5" s="53" t="s">
        <v>50</v>
      </c>
      <c r="O5" s="27" t="s">
        <v>97</v>
      </c>
      <c r="P5" s="27" t="s">
        <v>98</v>
      </c>
      <c r="Q5" s="37" t="s">
        <v>99</v>
      </c>
    </row>
    <row r="6" spans="1:17" ht="46.5" customHeight="1">
      <c r="A6" s="3">
        <v>1998</v>
      </c>
      <c r="B6" s="5">
        <f>SUM(C6:G6)</f>
        <v>7</v>
      </c>
      <c r="C6" s="5">
        <v>3</v>
      </c>
      <c r="D6" s="5" t="s">
        <v>54</v>
      </c>
      <c r="E6" s="5">
        <v>4</v>
      </c>
      <c r="F6" s="5" t="s">
        <v>54</v>
      </c>
      <c r="G6" s="5" t="s">
        <v>54</v>
      </c>
      <c r="H6" s="5">
        <v>42</v>
      </c>
      <c r="I6" s="5">
        <v>24</v>
      </c>
      <c r="J6" s="5">
        <f>SUM(K6:L6)</f>
        <v>112</v>
      </c>
      <c r="K6" s="5">
        <v>31</v>
      </c>
      <c r="L6" s="5">
        <v>81</v>
      </c>
      <c r="M6" s="5">
        <v>12</v>
      </c>
      <c r="N6" s="5">
        <v>1</v>
      </c>
      <c r="O6" s="5">
        <v>24</v>
      </c>
      <c r="P6" s="5" t="s">
        <v>54</v>
      </c>
      <c r="Q6" s="5">
        <v>48</v>
      </c>
    </row>
    <row r="7" spans="1:17" ht="46.5" customHeight="1">
      <c r="A7" s="3">
        <v>1999</v>
      </c>
      <c r="B7" s="5">
        <f>SUM(C7:G7)</f>
        <v>7</v>
      </c>
      <c r="C7" s="5">
        <v>3</v>
      </c>
      <c r="D7" s="5" t="s">
        <v>54</v>
      </c>
      <c r="E7" s="5">
        <v>4</v>
      </c>
      <c r="F7" s="5" t="s">
        <v>54</v>
      </c>
      <c r="G7" s="5" t="s">
        <v>54</v>
      </c>
      <c r="H7" s="5">
        <v>62</v>
      </c>
      <c r="I7" s="5">
        <v>21</v>
      </c>
      <c r="J7" s="5">
        <f>SUM(K7:L7)</f>
        <v>103</v>
      </c>
      <c r="K7" s="5">
        <v>29</v>
      </c>
      <c r="L7" s="5">
        <v>74</v>
      </c>
      <c r="M7" s="5">
        <v>10</v>
      </c>
      <c r="N7" s="5">
        <v>2</v>
      </c>
      <c r="O7" s="5">
        <v>24</v>
      </c>
      <c r="P7" s="5" t="s">
        <v>54</v>
      </c>
      <c r="Q7" s="5">
        <v>47</v>
      </c>
    </row>
    <row r="8" spans="1:17" ht="46.5" customHeight="1">
      <c r="A8" s="3">
        <v>2000</v>
      </c>
      <c r="B8" s="5">
        <f>SUM(C8:G8)</f>
        <v>7</v>
      </c>
      <c r="C8" s="5">
        <v>3</v>
      </c>
      <c r="D8" s="5" t="s">
        <v>54</v>
      </c>
      <c r="E8" s="5">
        <v>4</v>
      </c>
      <c r="F8" s="5" t="s">
        <v>54</v>
      </c>
      <c r="G8" s="5" t="s">
        <v>54</v>
      </c>
      <c r="H8" s="5">
        <v>64</v>
      </c>
      <c r="I8" s="5">
        <v>23</v>
      </c>
      <c r="J8" s="5">
        <f>SUM(K8:L8)</f>
        <v>73</v>
      </c>
      <c r="K8" s="5">
        <v>28</v>
      </c>
      <c r="L8" s="5">
        <v>45</v>
      </c>
      <c r="M8" s="5">
        <v>10</v>
      </c>
      <c r="N8" s="5">
        <v>2</v>
      </c>
      <c r="O8" s="5">
        <v>24</v>
      </c>
      <c r="P8" s="5" t="s">
        <v>54</v>
      </c>
      <c r="Q8" s="5">
        <v>34</v>
      </c>
    </row>
    <row r="9" spans="1:17" ht="46.5" customHeight="1">
      <c r="A9" s="3">
        <v>2001</v>
      </c>
      <c r="B9" s="5">
        <v>7</v>
      </c>
      <c r="C9" s="5">
        <v>3</v>
      </c>
      <c r="D9" s="5" t="s">
        <v>54</v>
      </c>
      <c r="E9" s="5">
        <v>4</v>
      </c>
      <c r="F9" s="5" t="s">
        <v>54</v>
      </c>
      <c r="G9" s="5" t="s">
        <v>54</v>
      </c>
      <c r="H9" s="5">
        <v>53</v>
      </c>
      <c r="I9" s="5">
        <v>23</v>
      </c>
      <c r="J9" s="5">
        <v>73</v>
      </c>
      <c r="K9" s="5">
        <v>26</v>
      </c>
      <c r="L9" s="5">
        <v>47</v>
      </c>
      <c r="M9" s="5">
        <v>10</v>
      </c>
      <c r="N9" s="5">
        <v>3</v>
      </c>
      <c r="O9" s="5">
        <v>24</v>
      </c>
      <c r="P9" s="5" t="s">
        <v>54</v>
      </c>
      <c r="Q9" s="5">
        <v>32</v>
      </c>
    </row>
    <row r="10" spans="1:17" ht="46.5" customHeight="1">
      <c r="A10" s="11">
        <v>2002</v>
      </c>
      <c r="B10" s="13">
        <f>SUM(B11:B17)</f>
        <v>7</v>
      </c>
      <c r="C10" s="13">
        <f aca="true" t="shared" si="0" ref="C10:Q10">SUM(C11:C17)</f>
        <v>3</v>
      </c>
      <c r="D10" s="19">
        <v>0</v>
      </c>
      <c r="E10" s="13">
        <f t="shared" si="0"/>
        <v>4</v>
      </c>
      <c r="F10" s="19">
        <v>0</v>
      </c>
      <c r="G10" s="19">
        <v>0</v>
      </c>
      <c r="H10" s="13">
        <f t="shared" si="0"/>
        <v>61</v>
      </c>
      <c r="I10" s="13">
        <f t="shared" si="0"/>
        <v>23</v>
      </c>
      <c r="J10" s="13">
        <f t="shared" si="0"/>
        <v>65</v>
      </c>
      <c r="K10" s="13">
        <f t="shared" si="0"/>
        <v>26</v>
      </c>
      <c r="L10" s="13">
        <f t="shared" si="0"/>
        <v>39</v>
      </c>
      <c r="M10" s="13">
        <f t="shared" si="0"/>
        <v>10</v>
      </c>
      <c r="N10" s="13">
        <f t="shared" si="0"/>
        <v>4</v>
      </c>
      <c r="O10" s="13">
        <f t="shared" si="0"/>
        <v>24</v>
      </c>
      <c r="P10" s="19">
        <v>0</v>
      </c>
      <c r="Q10" s="13">
        <f t="shared" si="0"/>
        <v>34</v>
      </c>
    </row>
    <row r="11" spans="1:17" ht="46.5" customHeight="1">
      <c r="A11" s="3" t="s">
        <v>100</v>
      </c>
      <c r="B11" s="5">
        <f aca="true" t="shared" si="1" ref="B11:B17">SUM(C11:G11)</f>
        <v>1</v>
      </c>
      <c r="C11" s="5">
        <v>1</v>
      </c>
      <c r="D11" s="15" t="s">
        <v>54</v>
      </c>
      <c r="E11" s="15" t="s">
        <v>54</v>
      </c>
      <c r="F11" s="15" t="s">
        <v>54</v>
      </c>
      <c r="G11" s="15" t="s">
        <v>54</v>
      </c>
      <c r="H11" s="5">
        <v>29</v>
      </c>
      <c r="I11" s="5">
        <v>13</v>
      </c>
      <c r="J11" s="5">
        <f>SUM(K11:L11)</f>
        <v>33</v>
      </c>
      <c r="K11" s="5">
        <v>13</v>
      </c>
      <c r="L11" s="5">
        <v>20</v>
      </c>
      <c r="M11" s="5">
        <v>10</v>
      </c>
      <c r="N11" s="5">
        <v>3</v>
      </c>
      <c r="O11" s="5">
        <v>13</v>
      </c>
      <c r="P11" s="19" t="s">
        <v>54</v>
      </c>
      <c r="Q11" s="5">
        <v>9</v>
      </c>
    </row>
    <row r="12" spans="1:17" ht="46.5" customHeight="1">
      <c r="A12" s="3" t="s">
        <v>101</v>
      </c>
      <c r="B12" s="5">
        <f t="shared" si="1"/>
        <v>1</v>
      </c>
      <c r="C12" s="15" t="s">
        <v>54</v>
      </c>
      <c r="D12" s="15" t="s">
        <v>54</v>
      </c>
      <c r="E12" s="5">
        <v>1</v>
      </c>
      <c r="F12" s="19" t="s">
        <v>54</v>
      </c>
      <c r="G12" s="19" t="s">
        <v>54</v>
      </c>
      <c r="H12" s="5">
        <v>7</v>
      </c>
      <c r="I12" s="5">
        <v>3</v>
      </c>
      <c r="J12" s="5">
        <f>SUM(K12:L12)</f>
        <v>8</v>
      </c>
      <c r="K12" s="5">
        <v>3</v>
      </c>
      <c r="L12" s="5">
        <v>5</v>
      </c>
      <c r="M12" s="5" t="s">
        <v>54</v>
      </c>
      <c r="N12" s="19" t="s">
        <v>54</v>
      </c>
      <c r="O12" s="5">
        <v>3</v>
      </c>
      <c r="P12" s="19" t="s">
        <v>54</v>
      </c>
      <c r="Q12" s="5">
        <v>6</v>
      </c>
    </row>
    <row r="13" spans="1:17" ht="46.5" customHeight="1">
      <c r="A13" s="3" t="s">
        <v>102</v>
      </c>
      <c r="B13" s="5">
        <f t="shared" si="1"/>
        <v>1</v>
      </c>
      <c r="C13" s="5">
        <v>1</v>
      </c>
      <c r="D13" s="19" t="s">
        <v>54</v>
      </c>
      <c r="E13" s="19" t="s">
        <v>54</v>
      </c>
      <c r="F13" s="19" t="s">
        <v>54</v>
      </c>
      <c r="G13" s="19" t="s">
        <v>54</v>
      </c>
      <c r="H13" s="5">
        <v>3</v>
      </c>
      <c r="I13" s="19" t="s">
        <v>54</v>
      </c>
      <c r="J13" s="5" t="s">
        <v>54</v>
      </c>
      <c r="K13" s="5" t="s">
        <v>54</v>
      </c>
      <c r="L13" s="19" t="s">
        <v>54</v>
      </c>
      <c r="M13" s="19" t="s">
        <v>54</v>
      </c>
      <c r="N13" s="19" t="s">
        <v>54</v>
      </c>
      <c r="O13" s="19" t="s">
        <v>54</v>
      </c>
      <c r="P13" s="19" t="s">
        <v>54</v>
      </c>
      <c r="Q13" s="5">
        <v>4</v>
      </c>
    </row>
    <row r="14" spans="1:17" ht="46.5" customHeight="1">
      <c r="A14" s="3" t="s">
        <v>103</v>
      </c>
      <c r="B14" s="5">
        <f t="shared" si="1"/>
        <v>1</v>
      </c>
      <c r="C14" s="5">
        <v>1</v>
      </c>
      <c r="D14" s="19" t="s">
        <v>54</v>
      </c>
      <c r="E14" s="19" t="s">
        <v>54</v>
      </c>
      <c r="F14" s="19" t="s">
        <v>54</v>
      </c>
      <c r="G14" s="19" t="s">
        <v>54</v>
      </c>
      <c r="H14" s="5">
        <v>13</v>
      </c>
      <c r="I14" s="5">
        <v>7</v>
      </c>
      <c r="J14" s="5">
        <f>SUM(K14:L14)</f>
        <v>24</v>
      </c>
      <c r="K14" s="5">
        <v>10</v>
      </c>
      <c r="L14" s="5">
        <v>14</v>
      </c>
      <c r="M14" s="19" t="s">
        <v>54</v>
      </c>
      <c r="N14" s="19">
        <v>1</v>
      </c>
      <c r="O14" s="5">
        <v>8</v>
      </c>
      <c r="P14" s="19" t="s">
        <v>54</v>
      </c>
      <c r="Q14" s="5">
        <v>7</v>
      </c>
    </row>
    <row r="15" spans="1:17" ht="46.5" customHeight="1">
      <c r="A15" s="3" t="s">
        <v>104</v>
      </c>
      <c r="B15" s="5">
        <f t="shared" si="1"/>
        <v>1</v>
      </c>
      <c r="C15" s="5" t="s">
        <v>54</v>
      </c>
      <c r="D15" s="19" t="s">
        <v>54</v>
      </c>
      <c r="E15" s="5">
        <v>1</v>
      </c>
      <c r="F15" s="19" t="s">
        <v>54</v>
      </c>
      <c r="G15" s="19" t="s">
        <v>54</v>
      </c>
      <c r="H15" s="5">
        <v>3</v>
      </c>
      <c r="I15" s="19" t="s">
        <v>54</v>
      </c>
      <c r="J15" s="5" t="s">
        <v>54</v>
      </c>
      <c r="K15" s="5" t="s">
        <v>54</v>
      </c>
      <c r="L15" s="19" t="s">
        <v>54</v>
      </c>
      <c r="M15" s="19" t="s">
        <v>54</v>
      </c>
      <c r="N15" s="19" t="s">
        <v>54</v>
      </c>
      <c r="O15" s="19" t="s">
        <v>54</v>
      </c>
      <c r="P15" s="19" t="s">
        <v>54</v>
      </c>
      <c r="Q15" s="5" t="s">
        <v>54</v>
      </c>
    </row>
    <row r="16" spans="1:17" ht="46.5" customHeight="1">
      <c r="A16" s="3" t="s">
        <v>105</v>
      </c>
      <c r="B16" s="5">
        <f t="shared" si="1"/>
        <v>1</v>
      </c>
      <c r="C16" s="5" t="s">
        <v>54</v>
      </c>
      <c r="D16" s="19" t="s">
        <v>54</v>
      </c>
      <c r="E16" s="5">
        <v>1</v>
      </c>
      <c r="F16" s="19" t="s">
        <v>54</v>
      </c>
      <c r="G16" s="19" t="s">
        <v>54</v>
      </c>
      <c r="H16" s="5">
        <v>3</v>
      </c>
      <c r="I16" s="19" t="s">
        <v>54</v>
      </c>
      <c r="J16" s="5" t="s">
        <v>54</v>
      </c>
      <c r="K16" s="5" t="s">
        <v>54</v>
      </c>
      <c r="L16" s="19" t="s">
        <v>54</v>
      </c>
      <c r="M16" s="19" t="s">
        <v>54</v>
      </c>
      <c r="N16" s="19" t="s">
        <v>54</v>
      </c>
      <c r="O16" s="19" t="s">
        <v>54</v>
      </c>
      <c r="P16" s="19" t="s">
        <v>54</v>
      </c>
      <c r="Q16" s="5">
        <v>3</v>
      </c>
    </row>
    <row r="17" spans="1:17" ht="46.5" customHeight="1" thickBot="1">
      <c r="A17" s="20" t="s">
        <v>106</v>
      </c>
      <c r="B17" s="22">
        <f t="shared" si="1"/>
        <v>1</v>
      </c>
      <c r="C17" s="23" t="s">
        <v>54</v>
      </c>
      <c r="D17" s="23" t="s">
        <v>54</v>
      </c>
      <c r="E17" s="22">
        <v>1</v>
      </c>
      <c r="F17" s="23" t="s">
        <v>54</v>
      </c>
      <c r="G17" s="23" t="s">
        <v>54</v>
      </c>
      <c r="H17" s="22">
        <v>3</v>
      </c>
      <c r="I17" s="23" t="s">
        <v>54</v>
      </c>
      <c r="J17" s="22" t="s">
        <v>54</v>
      </c>
      <c r="K17" s="22" t="s">
        <v>54</v>
      </c>
      <c r="L17" s="23" t="s">
        <v>54</v>
      </c>
      <c r="M17" s="23" t="s">
        <v>54</v>
      </c>
      <c r="N17" s="23" t="s">
        <v>54</v>
      </c>
      <c r="O17" s="23" t="s">
        <v>54</v>
      </c>
      <c r="P17" s="23" t="s">
        <v>54</v>
      </c>
      <c r="Q17" s="23">
        <v>5</v>
      </c>
    </row>
    <row r="18" spans="1:17" ht="21" customHeight="1">
      <c r="A18" s="102" t="s">
        <v>74</v>
      </c>
      <c r="B18" s="102"/>
      <c r="C18" s="102"/>
      <c r="N18" s="96"/>
      <c r="O18" s="96"/>
      <c r="P18" s="96"/>
      <c r="Q18" s="96"/>
    </row>
  </sheetData>
  <mergeCells count="10">
    <mergeCell ref="A18:C18"/>
    <mergeCell ref="A2:Q2"/>
    <mergeCell ref="A3:C3"/>
    <mergeCell ref="N18:Q18"/>
    <mergeCell ref="O3:Q3"/>
    <mergeCell ref="B4:G4"/>
    <mergeCell ref="H4:H5"/>
    <mergeCell ref="I4:I5"/>
    <mergeCell ref="J4:L4"/>
    <mergeCell ref="N4:P4"/>
  </mergeCells>
  <printOptions horizontalCentered="1"/>
  <pageMargins left="0.3937007874015748" right="0.3937007874015748" top="0.984251968503937" bottom="0.984251968503937" header="0.984251968503937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1"/>
  <sheetViews>
    <sheetView workbookViewId="0" topLeftCell="A1">
      <selection activeCell="A16" sqref="A16:IV16"/>
    </sheetView>
  </sheetViews>
  <sheetFormatPr defaultColWidth="8.88671875" defaultRowHeight="13.5"/>
  <cols>
    <col min="1" max="1" width="7.21484375" style="5" customWidth="1"/>
    <col min="2" max="10" width="7.77734375" style="5" customWidth="1"/>
    <col min="11" max="16384" width="8.88671875" style="5" customWidth="1"/>
  </cols>
  <sheetData>
    <row r="1" ht="21" customHeight="1"/>
    <row r="2" spans="1:10" s="83" customFormat="1" ht="30" customHeight="1">
      <c r="A2" s="93" t="s">
        <v>170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21" customHeight="1" thickBot="1">
      <c r="A3" s="22"/>
      <c r="B3" s="22"/>
      <c r="C3" s="22"/>
      <c r="D3" s="22"/>
      <c r="E3" s="22"/>
      <c r="F3" s="22"/>
      <c r="G3" s="22"/>
      <c r="H3" s="22"/>
      <c r="I3" s="101" t="s">
        <v>75</v>
      </c>
      <c r="J3" s="101"/>
    </row>
    <row r="4" spans="1:10" ht="21" customHeight="1">
      <c r="A4" s="86" t="s">
        <v>31</v>
      </c>
      <c r="B4" s="105" t="s">
        <v>76</v>
      </c>
      <c r="C4" s="105"/>
      <c r="D4" s="105"/>
      <c r="E4" s="105"/>
      <c r="F4" s="105"/>
      <c r="G4" s="105"/>
      <c r="H4" s="105"/>
      <c r="I4" s="105"/>
      <c r="J4" s="105"/>
    </row>
    <row r="5" spans="1:10" ht="21" customHeight="1">
      <c r="A5" s="87"/>
      <c r="B5" s="109" t="s">
        <v>67</v>
      </c>
      <c r="C5" s="98"/>
      <c r="D5" s="98"/>
      <c r="E5" s="100" t="s">
        <v>68</v>
      </c>
      <c r="F5" s="109"/>
      <c r="G5" s="84" t="s">
        <v>77</v>
      </c>
      <c r="H5" s="85"/>
      <c r="I5" s="105" t="s">
        <v>73</v>
      </c>
      <c r="J5" s="105"/>
    </row>
    <row r="6" spans="1:10" ht="21" customHeight="1">
      <c r="A6" s="109"/>
      <c r="B6" s="9" t="s">
        <v>36</v>
      </c>
      <c r="C6" s="7" t="s">
        <v>78</v>
      </c>
      <c r="D6" s="7" t="s">
        <v>79</v>
      </c>
      <c r="E6" s="7" t="s">
        <v>78</v>
      </c>
      <c r="F6" s="7" t="s">
        <v>79</v>
      </c>
      <c r="G6" s="7" t="s">
        <v>78</v>
      </c>
      <c r="H6" s="7" t="s">
        <v>79</v>
      </c>
      <c r="I6" s="7" t="s">
        <v>78</v>
      </c>
      <c r="J6" s="8" t="s">
        <v>79</v>
      </c>
    </row>
    <row r="7" spans="1:10" ht="42.75" customHeight="1">
      <c r="A7" s="3">
        <v>1998</v>
      </c>
      <c r="B7" s="50">
        <v>4734</v>
      </c>
      <c r="C7" s="50">
        <v>1749</v>
      </c>
      <c r="D7" s="5">
        <v>2985</v>
      </c>
      <c r="E7" s="50">
        <v>1675</v>
      </c>
      <c r="F7" s="50">
        <v>2887</v>
      </c>
      <c r="G7" s="5">
        <v>67</v>
      </c>
      <c r="H7" s="5">
        <v>87</v>
      </c>
      <c r="I7" s="5">
        <v>7</v>
      </c>
      <c r="J7" s="5">
        <v>11</v>
      </c>
    </row>
    <row r="8" spans="1:10" ht="42.75" customHeight="1">
      <c r="A8" s="3">
        <v>1999</v>
      </c>
      <c r="B8" s="10">
        <v>6284</v>
      </c>
      <c r="C8" s="10">
        <v>2245</v>
      </c>
      <c r="D8" s="10">
        <v>4039</v>
      </c>
      <c r="E8" s="50">
        <v>2165.8</v>
      </c>
      <c r="F8" s="50">
        <v>3932.9</v>
      </c>
      <c r="G8" s="5">
        <v>66.6</v>
      </c>
      <c r="H8" s="5">
        <v>92.2</v>
      </c>
      <c r="I8" s="5">
        <v>12.6</v>
      </c>
      <c r="J8" s="5">
        <v>13.9</v>
      </c>
    </row>
    <row r="9" spans="1:10" ht="42.75" customHeight="1">
      <c r="A9" s="3">
        <v>2000</v>
      </c>
      <c r="B9" s="10">
        <v>6910</v>
      </c>
      <c r="C9" s="10">
        <v>2401</v>
      </c>
      <c r="D9" s="10">
        <v>4509</v>
      </c>
      <c r="E9" s="50">
        <v>2303</v>
      </c>
      <c r="F9" s="50">
        <v>4384</v>
      </c>
      <c r="G9" s="5">
        <v>72</v>
      </c>
      <c r="H9" s="5">
        <v>106</v>
      </c>
      <c r="I9" s="5">
        <v>26</v>
      </c>
      <c r="J9" s="5">
        <v>19</v>
      </c>
    </row>
    <row r="10" spans="1:10" ht="42.75" customHeight="1">
      <c r="A10" s="3">
        <v>2001</v>
      </c>
      <c r="B10" s="10">
        <v>7911.9</v>
      </c>
      <c r="C10" s="10">
        <v>2714.2</v>
      </c>
      <c r="D10" s="10">
        <v>5197.7</v>
      </c>
      <c r="E10" s="50">
        <v>2597</v>
      </c>
      <c r="F10" s="50">
        <v>5054.7</v>
      </c>
      <c r="G10" s="5">
        <v>76.2</v>
      </c>
      <c r="H10" s="5">
        <v>115</v>
      </c>
      <c r="I10" s="5">
        <v>41</v>
      </c>
      <c r="J10" s="5">
        <v>28</v>
      </c>
    </row>
    <row r="11" spans="1:10" ht="42.75" customHeight="1" thickBot="1">
      <c r="A11" s="46">
        <v>2002</v>
      </c>
      <c r="B11" s="47">
        <f>SUM(C11:D11)</f>
        <v>5996</v>
      </c>
      <c r="C11" s="47">
        <v>2516</v>
      </c>
      <c r="D11" s="47">
        <v>3480</v>
      </c>
      <c r="E11" s="47">
        <v>2374</v>
      </c>
      <c r="F11" s="47">
        <v>3313</v>
      </c>
      <c r="G11" s="47">
        <v>82</v>
      </c>
      <c r="H11" s="45">
        <v>128</v>
      </c>
      <c r="I11" s="45">
        <v>60</v>
      </c>
      <c r="J11" s="45">
        <v>39</v>
      </c>
    </row>
    <row r="12" spans="1:10" ht="42.75" customHeight="1" thickBot="1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21" customHeight="1">
      <c r="A13" s="86" t="s">
        <v>31</v>
      </c>
      <c r="B13" s="105" t="s">
        <v>80</v>
      </c>
      <c r="C13" s="105"/>
      <c r="D13" s="105"/>
      <c r="E13" s="105"/>
      <c r="F13" s="105"/>
      <c r="G13" s="105"/>
      <c r="H13" s="105"/>
      <c r="I13" s="105"/>
      <c r="J13" s="105"/>
    </row>
    <row r="14" spans="1:10" ht="21" customHeight="1">
      <c r="A14" s="87"/>
      <c r="B14" s="54" t="s">
        <v>67</v>
      </c>
      <c r="C14" s="54"/>
      <c r="D14" s="85"/>
      <c r="E14" s="100" t="s">
        <v>68</v>
      </c>
      <c r="F14" s="109"/>
      <c r="G14" s="84" t="s">
        <v>77</v>
      </c>
      <c r="H14" s="85"/>
      <c r="I14" s="105" t="s">
        <v>73</v>
      </c>
      <c r="J14" s="105"/>
    </row>
    <row r="15" spans="1:10" ht="21" customHeight="1">
      <c r="A15" s="109"/>
      <c r="B15" s="49" t="s">
        <v>36</v>
      </c>
      <c r="C15" s="2" t="s">
        <v>78</v>
      </c>
      <c r="D15" s="2" t="s">
        <v>79</v>
      </c>
      <c r="E15" s="7" t="s">
        <v>78</v>
      </c>
      <c r="F15" s="7" t="s">
        <v>79</v>
      </c>
      <c r="G15" s="7" t="s">
        <v>78</v>
      </c>
      <c r="H15" s="7" t="s">
        <v>79</v>
      </c>
      <c r="I15" s="7" t="s">
        <v>78</v>
      </c>
      <c r="J15" s="8" t="s">
        <v>79</v>
      </c>
    </row>
    <row r="16" spans="1:10" ht="42.75" customHeight="1">
      <c r="A16" s="3">
        <v>1998</v>
      </c>
      <c r="B16" s="18">
        <f>SUM(C16:D16)</f>
        <v>4.567</v>
      </c>
      <c r="C16" s="5">
        <f aca="true" t="shared" si="0" ref="C16:D18">SUM(E16,G16,I16)</f>
        <v>1.9749999999999999</v>
      </c>
      <c r="D16" s="5">
        <f t="shared" si="0"/>
        <v>2.592</v>
      </c>
      <c r="E16" s="5">
        <v>1.7</v>
      </c>
      <c r="F16" s="5">
        <v>2.2</v>
      </c>
      <c r="G16" s="5">
        <v>0.111</v>
      </c>
      <c r="H16" s="5">
        <v>0.21</v>
      </c>
      <c r="I16" s="5">
        <v>0.164</v>
      </c>
      <c r="J16" s="5">
        <v>0.182</v>
      </c>
    </row>
    <row r="17" spans="1:10" ht="42.75" customHeight="1">
      <c r="A17" s="3">
        <v>1999</v>
      </c>
      <c r="B17" s="18">
        <f>SUM(C17:D17)</f>
        <v>4.471</v>
      </c>
      <c r="C17" s="5">
        <f t="shared" si="0"/>
        <v>2.5199999999999996</v>
      </c>
      <c r="D17" s="5">
        <f t="shared" si="0"/>
        <v>1.951</v>
      </c>
      <c r="E17" s="5">
        <v>2.198</v>
      </c>
      <c r="F17" s="5">
        <v>1.701</v>
      </c>
      <c r="G17" s="5">
        <v>0.195</v>
      </c>
      <c r="H17" s="5">
        <v>0.143</v>
      </c>
      <c r="I17" s="5">
        <v>0.127</v>
      </c>
      <c r="J17" s="5">
        <v>0.107</v>
      </c>
    </row>
    <row r="18" spans="1:10" ht="42.75" customHeight="1">
      <c r="A18" s="3">
        <v>2000</v>
      </c>
      <c r="B18" s="18">
        <v>3.7</v>
      </c>
      <c r="C18" s="18">
        <f t="shared" si="0"/>
        <v>2</v>
      </c>
      <c r="D18" s="18">
        <f t="shared" si="0"/>
        <v>1.7000000000000002</v>
      </c>
      <c r="E18" s="18">
        <v>1.6</v>
      </c>
      <c r="F18" s="18">
        <v>1.5</v>
      </c>
      <c r="G18" s="18">
        <v>0.3</v>
      </c>
      <c r="H18" s="18">
        <v>0.1</v>
      </c>
      <c r="I18" s="18">
        <v>0.1</v>
      </c>
      <c r="J18" s="18">
        <v>0.1</v>
      </c>
    </row>
    <row r="19" spans="1:10" ht="42.75" customHeight="1">
      <c r="A19" s="3">
        <v>2001</v>
      </c>
      <c r="B19" s="18">
        <v>2.3</v>
      </c>
      <c r="C19" s="18">
        <v>1.4</v>
      </c>
      <c r="D19" s="18">
        <v>0.9</v>
      </c>
      <c r="E19" s="18">
        <v>1</v>
      </c>
      <c r="F19" s="18">
        <v>0.6</v>
      </c>
      <c r="G19" s="18">
        <v>0.3</v>
      </c>
      <c r="H19" s="18">
        <v>0.1</v>
      </c>
      <c r="I19" s="18">
        <v>0.1</v>
      </c>
      <c r="J19" s="18">
        <v>0.1</v>
      </c>
    </row>
    <row r="20" spans="1:10" ht="42.75" customHeight="1" thickBot="1">
      <c r="A20" s="46">
        <v>2002</v>
      </c>
      <c r="B20" s="45">
        <f>C20+D20</f>
        <v>2.3</v>
      </c>
      <c r="C20" s="45">
        <v>1.5</v>
      </c>
      <c r="D20" s="45">
        <v>0.8</v>
      </c>
      <c r="E20" s="51">
        <v>1.1</v>
      </c>
      <c r="F20" s="45">
        <v>0.6</v>
      </c>
      <c r="G20" s="45">
        <v>0.3</v>
      </c>
      <c r="H20" s="45">
        <v>0.1</v>
      </c>
      <c r="I20" s="45">
        <v>0.1</v>
      </c>
      <c r="J20" s="45">
        <v>0.1</v>
      </c>
    </row>
    <row r="21" spans="9:10" ht="26.25" customHeight="1">
      <c r="I21" s="94" t="s">
        <v>74</v>
      </c>
      <c r="J21" s="94"/>
    </row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</sheetData>
  <mergeCells count="15">
    <mergeCell ref="I21:J21"/>
    <mergeCell ref="A4:A6"/>
    <mergeCell ref="A2:J2"/>
    <mergeCell ref="A13:A15"/>
    <mergeCell ref="B13:J13"/>
    <mergeCell ref="B14:D14"/>
    <mergeCell ref="E14:F14"/>
    <mergeCell ref="G14:H14"/>
    <mergeCell ref="I14:J14"/>
    <mergeCell ref="I3:J3"/>
    <mergeCell ref="B4:J4"/>
    <mergeCell ref="B5:D5"/>
    <mergeCell ref="E5:F5"/>
    <mergeCell ref="G5:H5"/>
    <mergeCell ref="I5:J5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B29" sqref="B29"/>
    </sheetView>
  </sheetViews>
  <sheetFormatPr defaultColWidth="8.88671875" defaultRowHeight="13.5"/>
  <cols>
    <col min="1" max="7" width="10.77734375" style="5" customWidth="1"/>
    <col min="8" max="16384" width="8.88671875" style="5" customWidth="1"/>
  </cols>
  <sheetData>
    <row r="1" ht="21" customHeight="1"/>
    <row r="2" spans="1:7" s="83" customFormat="1" ht="30" customHeight="1">
      <c r="A2" s="93" t="s">
        <v>7</v>
      </c>
      <c r="B2" s="93"/>
      <c r="C2" s="93"/>
      <c r="D2" s="93"/>
      <c r="E2" s="93"/>
      <c r="F2" s="93"/>
      <c r="G2" s="93"/>
    </row>
    <row r="3" spans="1:7" ht="21" customHeight="1" thickBot="1">
      <c r="A3" s="103" t="s">
        <v>66</v>
      </c>
      <c r="B3" s="103"/>
      <c r="F3" s="55"/>
      <c r="G3" s="55"/>
    </row>
    <row r="4" spans="1:7" ht="31.5" customHeight="1">
      <c r="A4" s="86" t="s">
        <v>31</v>
      </c>
      <c r="B4" s="56" t="s">
        <v>67</v>
      </c>
      <c r="C4" s="56"/>
      <c r="D4" s="56"/>
      <c r="E4" s="56" t="s">
        <v>68</v>
      </c>
      <c r="F4" s="56"/>
      <c r="G4" s="91"/>
    </row>
    <row r="5" spans="1:7" ht="31.5" customHeight="1">
      <c r="A5" s="109"/>
      <c r="B5" s="7" t="s">
        <v>36</v>
      </c>
      <c r="C5" s="7" t="s">
        <v>69</v>
      </c>
      <c r="D5" s="7" t="s">
        <v>70</v>
      </c>
      <c r="E5" s="7" t="s">
        <v>36</v>
      </c>
      <c r="F5" s="7" t="s">
        <v>71</v>
      </c>
      <c r="G5" s="8" t="s">
        <v>70</v>
      </c>
    </row>
    <row r="6" spans="1:7" ht="42.75" customHeight="1">
      <c r="A6" s="3">
        <v>1998</v>
      </c>
      <c r="B6" s="17">
        <v>368955</v>
      </c>
      <c r="C6" s="17">
        <v>361944</v>
      </c>
      <c r="D6" s="17">
        <v>7011</v>
      </c>
      <c r="E6" s="17">
        <v>270616</v>
      </c>
      <c r="F6" s="17">
        <v>269614</v>
      </c>
      <c r="G6" s="17">
        <v>1002</v>
      </c>
    </row>
    <row r="7" spans="1:7" ht="42.75" customHeight="1">
      <c r="A7" s="3">
        <v>1999</v>
      </c>
      <c r="B7" s="17">
        <v>490235</v>
      </c>
      <c r="C7" s="17">
        <v>481136</v>
      </c>
      <c r="D7" s="17">
        <v>9099</v>
      </c>
      <c r="E7" s="17">
        <v>360131</v>
      </c>
      <c r="F7" s="17">
        <v>359050</v>
      </c>
      <c r="G7" s="17">
        <v>1081</v>
      </c>
    </row>
    <row r="8" spans="1:7" ht="42.75" customHeight="1">
      <c r="A8" s="3">
        <v>2000</v>
      </c>
      <c r="B8" s="17">
        <v>574066</v>
      </c>
      <c r="C8" s="17">
        <v>563018</v>
      </c>
      <c r="D8" s="17">
        <v>11048</v>
      </c>
      <c r="E8" s="17">
        <v>387105</v>
      </c>
      <c r="F8" s="17">
        <v>386246</v>
      </c>
      <c r="G8" s="17">
        <v>859</v>
      </c>
    </row>
    <row r="9" spans="1:7" ht="42.75" customHeight="1">
      <c r="A9" s="3">
        <v>2001</v>
      </c>
      <c r="B9" s="17">
        <v>678669</v>
      </c>
      <c r="C9" s="17">
        <v>665945</v>
      </c>
      <c r="D9" s="17">
        <v>12724</v>
      </c>
      <c r="E9" s="17">
        <v>425302</v>
      </c>
      <c r="F9" s="17">
        <v>424607</v>
      </c>
      <c r="G9" s="17">
        <v>695</v>
      </c>
    </row>
    <row r="10" spans="1:7" ht="42.75" customHeight="1" thickBot="1">
      <c r="A10" s="46">
        <v>2002</v>
      </c>
      <c r="B10" s="47">
        <f>C10+D10</f>
        <v>780695</v>
      </c>
      <c r="C10" s="47">
        <v>765156</v>
      </c>
      <c r="D10" s="47">
        <v>15539</v>
      </c>
      <c r="E10" s="47">
        <f>F10+G10</f>
        <v>449949</v>
      </c>
      <c r="F10" s="47">
        <v>449030</v>
      </c>
      <c r="G10" s="47">
        <v>919</v>
      </c>
    </row>
    <row r="11" spans="1:7" ht="42.75" customHeight="1" thickBot="1">
      <c r="A11" s="48"/>
      <c r="B11" s="48"/>
      <c r="C11" s="48"/>
      <c r="D11" s="48"/>
      <c r="E11" s="48"/>
      <c r="F11" s="48"/>
      <c r="G11" s="48"/>
    </row>
    <row r="12" spans="1:7" ht="31.5" customHeight="1">
      <c r="A12" s="86" t="s">
        <v>31</v>
      </c>
      <c r="B12" s="91" t="s">
        <v>72</v>
      </c>
      <c r="C12" s="92"/>
      <c r="D12" s="97"/>
      <c r="E12" s="92" t="s">
        <v>73</v>
      </c>
      <c r="F12" s="92"/>
      <c r="G12" s="92"/>
    </row>
    <row r="13" spans="1:7" ht="31.5" customHeight="1">
      <c r="A13" s="109"/>
      <c r="B13" s="7" t="s">
        <v>36</v>
      </c>
      <c r="C13" s="7" t="s">
        <v>71</v>
      </c>
      <c r="D13" s="7" t="s">
        <v>70</v>
      </c>
      <c r="E13" s="7" t="s">
        <v>36</v>
      </c>
      <c r="F13" s="7" t="s">
        <v>71</v>
      </c>
      <c r="G13" s="49" t="s">
        <v>70</v>
      </c>
    </row>
    <row r="14" spans="1:7" ht="42.75" customHeight="1">
      <c r="A14" s="3">
        <v>1998</v>
      </c>
      <c r="B14" s="10">
        <f>SUM(D14:E14)</f>
        <v>31579</v>
      </c>
      <c r="C14" s="10">
        <v>66760</v>
      </c>
      <c r="D14" s="10">
        <v>1543</v>
      </c>
      <c r="E14" s="10">
        <f>SUM(F14:G14)</f>
        <v>30036</v>
      </c>
      <c r="F14" s="10">
        <v>25570</v>
      </c>
      <c r="G14" s="10">
        <v>4466</v>
      </c>
    </row>
    <row r="15" spans="1:7" ht="42.75" customHeight="1">
      <c r="A15" s="3">
        <v>1999</v>
      </c>
      <c r="B15" s="10">
        <f>SUM(D15:E15)</f>
        <v>41052</v>
      </c>
      <c r="C15" s="10">
        <v>89052</v>
      </c>
      <c r="D15" s="10">
        <v>4769</v>
      </c>
      <c r="E15" s="10">
        <f>SUM(F15:G15)</f>
        <v>36283</v>
      </c>
      <c r="F15" s="10">
        <v>33034</v>
      </c>
      <c r="G15" s="10">
        <v>3249</v>
      </c>
    </row>
    <row r="16" spans="1:8" ht="42.75" customHeight="1">
      <c r="A16" s="3">
        <v>2000</v>
      </c>
      <c r="B16" s="17">
        <f>SUM(D16:E16)</f>
        <v>85404</v>
      </c>
      <c r="C16" s="17">
        <v>101557</v>
      </c>
      <c r="D16" s="17">
        <v>7507</v>
      </c>
      <c r="E16" s="17">
        <f>SUM(F16:G16)</f>
        <v>77897</v>
      </c>
      <c r="F16" s="17">
        <v>75215</v>
      </c>
      <c r="G16" s="17">
        <v>2682</v>
      </c>
      <c r="H16" s="18"/>
    </row>
    <row r="17" spans="1:8" ht="42.75" customHeight="1">
      <c r="A17" s="3">
        <v>2001</v>
      </c>
      <c r="B17" s="17">
        <v>148295</v>
      </c>
      <c r="C17" s="17">
        <v>105072</v>
      </c>
      <c r="D17" s="17">
        <v>9352</v>
      </c>
      <c r="E17" s="17">
        <v>138943</v>
      </c>
      <c r="F17" s="17">
        <v>136266</v>
      </c>
      <c r="G17" s="17">
        <v>2677</v>
      </c>
      <c r="H17" s="18"/>
    </row>
    <row r="18" spans="1:7" ht="42.75" customHeight="1" thickBot="1">
      <c r="A18" s="46">
        <v>2002</v>
      </c>
      <c r="B18" s="47">
        <f>SUM(D18:E18)</f>
        <v>216347</v>
      </c>
      <c r="C18" s="47">
        <v>114399</v>
      </c>
      <c r="D18" s="47">
        <v>10588</v>
      </c>
      <c r="E18" s="47">
        <f>SUM(F18:G18)</f>
        <v>205759</v>
      </c>
      <c r="F18" s="47">
        <v>201727</v>
      </c>
      <c r="G18" s="47">
        <v>4032</v>
      </c>
    </row>
    <row r="19" spans="1:7" ht="21" customHeight="1">
      <c r="A19" s="102" t="s">
        <v>74</v>
      </c>
      <c r="B19" s="102"/>
      <c r="F19" s="96"/>
      <c r="G19" s="96"/>
    </row>
  </sheetData>
  <mergeCells count="11">
    <mergeCell ref="A2:G2"/>
    <mergeCell ref="E12:G12"/>
    <mergeCell ref="B12:D12"/>
    <mergeCell ref="A12:A13"/>
    <mergeCell ref="F3:G3"/>
    <mergeCell ref="B4:D4"/>
    <mergeCell ref="E4:G4"/>
    <mergeCell ref="A3:B3"/>
    <mergeCell ref="A4:A5"/>
    <mergeCell ref="F19:G19"/>
    <mergeCell ref="A19:B19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F13" sqref="F13"/>
    </sheetView>
  </sheetViews>
  <sheetFormatPr defaultColWidth="8.88671875" defaultRowHeight="13.5"/>
  <cols>
    <col min="1" max="1" width="7.21484375" style="5" customWidth="1"/>
    <col min="2" max="8" width="10.10546875" style="5" customWidth="1"/>
    <col min="9" max="16384" width="8.88671875" style="5" customWidth="1"/>
  </cols>
  <sheetData>
    <row r="1" ht="21" customHeight="1"/>
    <row r="2" spans="1:8" s="83" customFormat="1" ht="30" customHeight="1">
      <c r="A2" s="93" t="s">
        <v>167</v>
      </c>
      <c r="B2" s="93"/>
      <c r="C2" s="93"/>
      <c r="D2" s="93"/>
      <c r="E2" s="93"/>
      <c r="F2" s="93"/>
      <c r="G2" s="93"/>
      <c r="H2" s="93"/>
    </row>
    <row r="3" spans="1:8" ht="21" customHeight="1" thickBot="1">
      <c r="A3" s="22"/>
      <c r="B3" s="22"/>
      <c r="C3" s="22"/>
      <c r="D3" s="22"/>
      <c r="E3" s="22"/>
      <c r="F3" s="22"/>
      <c r="G3" s="101" t="s">
        <v>58</v>
      </c>
      <c r="H3" s="101"/>
    </row>
    <row r="4" spans="1:8" ht="21" customHeight="1">
      <c r="A4" s="86" t="s">
        <v>31</v>
      </c>
      <c r="B4" s="57" t="s">
        <v>59</v>
      </c>
      <c r="C4" s="57" t="s">
        <v>60</v>
      </c>
      <c r="D4" s="100" t="s">
        <v>61</v>
      </c>
      <c r="E4" s="105"/>
      <c r="F4" s="105"/>
      <c r="G4" s="109"/>
      <c r="H4" s="59" t="s">
        <v>62</v>
      </c>
    </row>
    <row r="5" spans="1:8" ht="21" customHeight="1">
      <c r="A5" s="109"/>
      <c r="B5" s="58"/>
      <c r="C5" s="58"/>
      <c r="D5" s="32" t="s">
        <v>36</v>
      </c>
      <c r="E5" s="32" t="s">
        <v>52</v>
      </c>
      <c r="F5" s="32" t="s">
        <v>63</v>
      </c>
      <c r="G5" s="32" t="s">
        <v>64</v>
      </c>
      <c r="H5" s="60"/>
    </row>
    <row r="6" spans="1:8" ht="111.75" customHeight="1">
      <c r="A6" s="3">
        <v>1998</v>
      </c>
      <c r="B6" s="5">
        <v>1</v>
      </c>
      <c r="C6" s="10">
        <v>30313</v>
      </c>
      <c r="D6" s="10">
        <f>SUM(E6:G6)</f>
        <v>11073</v>
      </c>
      <c r="E6" s="10">
        <v>2482</v>
      </c>
      <c r="F6" s="10">
        <v>8591</v>
      </c>
      <c r="G6" s="10" t="s">
        <v>54</v>
      </c>
      <c r="H6" s="10">
        <v>86</v>
      </c>
    </row>
    <row r="7" spans="1:8" ht="111.75" customHeight="1">
      <c r="A7" s="3">
        <v>1999</v>
      </c>
      <c r="B7" s="18">
        <v>1</v>
      </c>
      <c r="C7" s="17">
        <v>19500</v>
      </c>
      <c r="D7" s="10">
        <f>SUM(E7:G7)</f>
        <v>11252</v>
      </c>
      <c r="E7" s="17">
        <v>2618</v>
      </c>
      <c r="F7" s="17">
        <v>8454</v>
      </c>
      <c r="G7" s="17">
        <v>180</v>
      </c>
      <c r="H7" s="17">
        <v>95</v>
      </c>
    </row>
    <row r="8" spans="1:8" ht="111.75" customHeight="1">
      <c r="A8" s="3">
        <v>2000</v>
      </c>
      <c r="B8" s="18">
        <v>1</v>
      </c>
      <c r="C8" s="17">
        <v>13176</v>
      </c>
      <c r="D8" s="17">
        <f>SUM(E8:G8)</f>
        <v>11396</v>
      </c>
      <c r="E8" s="17">
        <v>2693</v>
      </c>
      <c r="F8" s="17">
        <v>8550</v>
      </c>
      <c r="G8" s="17">
        <v>153</v>
      </c>
      <c r="H8" s="17">
        <v>390</v>
      </c>
    </row>
    <row r="9" spans="1:8" ht="111.75" customHeight="1">
      <c r="A9" s="3">
        <v>2001</v>
      </c>
      <c r="B9" s="18">
        <v>1</v>
      </c>
      <c r="C9" s="17">
        <v>13176</v>
      </c>
      <c r="D9" s="17">
        <v>11359</v>
      </c>
      <c r="E9" s="17">
        <v>2772</v>
      </c>
      <c r="F9" s="17">
        <v>8428</v>
      </c>
      <c r="G9" s="17">
        <v>159</v>
      </c>
      <c r="H9" s="17">
        <v>358</v>
      </c>
    </row>
    <row r="10" spans="1:8" ht="111.75" customHeight="1" thickBot="1">
      <c r="A10" s="46">
        <v>2002</v>
      </c>
      <c r="B10" s="45">
        <v>1</v>
      </c>
      <c r="C10" s="47">
        <v>13176</v>
      </c>
      <c r="D10" s="47">
        <f>SUM(E10:G10)</f>
        <v>11429</v>
      </c>
      <c r="E10" s="47">
        <v>2713</v>
      </c>
      <c r="F10" s="47">
        <v>8500</v>
      </c>
      <c r="G10" s="47">
        <v>216</v>
      </c>
      <c r="H10" s="47">
        <v>319</v>
      </c>
    </row>
    <row r="11" spans="6:8" ht="21" customHeight="1">
      <c r="F11" s="94" t="s">
        <v>65</v>
      </c>
      <c r="G11" s="94"/>
      <c r="H11" s="94"/>
    </row>
    <row r="12" ht="46.5" customHeight="1"/>
    <row r="13" ht="46.5" customHeight="1"/>
    <row r="14" ht="46.5" customHeight="1"/>
    <row r="15" ht="46.5" customHeight="1"/>
    <row r="16" ht="46.5" customHeight="1"/>
    <row r="17" ht="46.5" customHeight="1"/>
    <row r="18" ht="21" customHeight="1"/>
  </sheetData>
  <mergeCells count="8">
    <mergeCell ref="A2:H2"/>
    <mergeCell ref="A4:A5"/>
    <mergeCell ref="F11:H11"/>
    <mergeCell ref="G3:H3"/>
    <mergeCell ref="B4:B5"/>
    <mergeCell ref="C4:C5"/>
    <mergeCell ref="D4:G4"/>
    <mergeCell ref="H4:H5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B14"/>
  <sheetViews>
    <sheetView tabSelected="1" workbookViewId="0" topLeftCell="A2">
      <selection activeCell="V11" sqref="V11"/>
    </sheetView>
  </sheetViews>
  <sheetFormatPr defaultColWidth="8.88671875" defaultRowHeight="13.5"/>
  <cols>
    <col min="1" max="1" width="6.77734375" style="5" customWidth="1"/>
    <col min="2" max="14" width="5.77734375" style="5" customWidth="1"/>
    <col min="15" max="15" width="6.77734375" style="5" customWidth="1"/>
    <col min="16" max="16" width="5.77734375" style="5" customWidth="1"/>
    <col min="17" max="22" width="6.77734375" style="5" customWidth="1"/>
    <col min="23" max="60" width="5.77734375" style="5" customWidth="1"/>
    <col min="61" max="16384" width="8.88671875" style="5" customWidth="1"/>
  </cols>
  <sheetData>
    <row r="1" ht="21" customHeight="1"/>
    <row r="2" spans="1:14" s="83" customFormat="1" ht="30" customHeight="1">
      <c r="A2" s="93" t="s">
        <v>166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27" ht="21" customHeight="1" thickBot="1">
      <c r="A3" s="104"/>
      <c r="B3" s="104"/>
      <c r="C3" s="104"/>
      <c r="D3" s="104"/>
      <c r="E3" s="104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101" t="s">
        <v>30</v>
      </c>
      <c r="Y3" s="101"/>
      <c r="Z3" s="101"/>
      <c r="AA3" s="101"/>
    </row>
    <row r="4" spans="1:27" ht="21" customHeight="1">
      <c r="A4" s="86" t="s">
        <v>31</v>
      </c>
      <c r="B4" s="100" t="s">
        <v>32</v>
      </c>
      <c r="C4" s="105"/>
      <c r="D4" s="105"/>
      <c r="E4" s="105"/>
      <c r="F4" s="105"/>
      <c r="G4" s="105"/>
      <c r="H4" s="100" t="s">
        <v>33</v>
      </c>
      <c r="I4" s="105"/>
      <c r="J4" s="105"/>
      <c r="K4" s="105"/>
      <c r="L4" s="105"/>
      <c r="M4" s="105"/>
      <c r="N4" s="105"/>
      <c r="O4" s="92" t="s">
        <v>34</v>
      </c>
      <c r="P4" s="92"/>
      <c r="Q4" s="92"/>
      <c r="R4" s="92"/>
      <c r="S4" s="92"/>
      <c r="T4" s="92"/>
      <c r="U4" s="92"/>
      <c r="V4" s="97"/>
      <c r="W4" s="100" t="s">
        <v>35</v>
      </c>
      <c r="X4" s="105"/>
      <c r="Y4" s="105"/>
      <c r="Z4" s="105"/>
      <c r="AA4" s="105"/>
    </row>
    <row r="5" spans="1:27" ht="21" customHeight="1">
      <c r="A5" s="87"/>
      <c r="B5" s="85" t="s">
        <v>36</v>
      </c>
      <c r="C5" s="113" t="s">
        <v>37</v>
      </c>
      <c r="D5" s="113"/>
      <c r="E5" s="113"/>
      <c r="F5" s="113"/>
      <c r="G5" s="28" t="s">
        <v>38</v>
      </c>
      <c r="H5" s="98" t="s">
        <v>36</v>
      </c>
      <c r="I5" s="62" t="s">
        <v>37</v>
      </c>
      <c r="J5" s="62"/>
      <c r="K5" s="62"/>
      <c r="L5" s="62"/>
      <c r="M5" s="30" t="s">
        <v>38</v>
      </c>
      <c r="N5" s="63" t="s">
        <v>39</v>
      </c>
      <c r="O5" s="35" t="s">
        <v>40</v>
      </c>
      <c r="P5" s="90" t="s">
        <v>172</v>
      </c>
      <c r="Q5" s="31" t="s">
        <v>41</v>
      </c>
      <c r="R5" s="1" t="s">
        <v>42</v>
      </c>
      <c r="S5" s="28" t="s">
        <v>180</v>
      </c>
      <c r="T5" s="89" t="s">
        <v>182</v>
      </c>
      <c r="U5" s="89" t="s">
        <v>171</v>
      </c>
      <c r="V5" s="89" t="s">
        <v>175</v>
      </c>
      <c r="W5" s="61" t="s">
        <v>43</v>
      </c>
      <c r="X5" s="61" t="s">
        <v>44</v>
      </c>
      <c r="Y5" s="61" t="s">
        <v>45</v>
      </c>
      <c r="Z5" s="34" t="s">
        <v>46</v>
      </c>
      <c r="AA5" s="34" t="s">
        <v>47</v>
      </c>
    </row>
    <row r="6" spans="1:27" ht="21" customHeight="1">
      <c r="A6" s="109"/>
      <c r="B6" s="85"/>
      <c r="C6" s="27" t="s">
        <v>48</v>
      </c>
      <c r="D6" s="27" t="s">
        <v>49</v>
      </c>
      <c r="E6" s="27" t="s">
        <v>50</v>
      </c>
      <c r="F6" s="27" t="s">
        <v>51</v>
      </c>
      <c r="G6" s="29" t="s">
        <v>52</v>
      </c>
      <c r="H6" s="110"/>
      <c r="I6" s="27" t="s">
        <v>48</v>
      </c>
      <c r="J6" s="27" t="s">
        <v>49</v>
      </c>
      <c r="K6" s="27" t="s">
        <v>50</v>
      </c>
      <c r="L6" s="27" t="s">
        <v>51</v>
      </c>
      <c r="M6" s="37" t="s">
        <v>52</v>
      </c>
      <c r="N6" s="33"/>
      <c r="O6" s="36"/>
      <c r="P6" s="38" t="s">
        <v>173</v>
      </c>
      <c r="Q6" s="38" t="s">
        <v>53</v>
      </c>
      <c r="R6" s="38" t="s">
        <v>179</v>
      </c>
      <c r="S6" s="39" t="s">
        <v>6</v>
      </c>
      <c r="T6" s="39" t="s">
        <v>181</v>
      </c>
      <c r="U6" s="39" t="s">
        <v>174</v>
      </c>
      <c r="V6" s="39" t="s">
        <v>176</v>
      </c>
      <c r="W6" s="61"/>
      <c r="X6" s="61"/>
      <c r="Y6" s="61"/>
      <c r="Z6" s="60"/>
      <c r="AA6" s="60"/>
    </row>
    <row r="7" spans="1:27" ht="76.5" customHeight="1">
      <c r="A7" s="3">
        <v>1998</v>
      </c>
      <c r="B7" s="5">
        <f aca="true" t="shared" si="0" ref="B7:B13">SUM(C7,G7)</f>
        <v>3</v>
      </c>
      <c r="C7" s="5">
        <f aca="true" t="shared" si="1" ref="C7:C13">SUM(D7:F7)</f>
        <v>3</v>
      </c>
      <c r="D7" s="5">
        <v>1</v>
      </c>
      <c r="E7" s="5">
        <v>1</v>
      </c>
      <c r="F7" s="5">
        <v>1</v>
      </c>
      <c r="G7" s="5" t="s">
        <v>54</v>
      </c>
      <c r="H7" s="5">
        <f>SUM(M7:N7,I7)</f>
        <v>312</v>
      </c>
      <c r="I7" s="5">
        <f aca="true" t="shared" si="2" ref="I7:I13">SUM(J7:L7)</f>
        <v>37</v>
      </c>
      <c r="J7" s="5">
        <v>31</v>
      </c>
      <c r="K7" s="5">
        <v>3</v>
      </c>
      <c r="L7" s="5">
        <v>3</v>
      </c>
      <c r="M7" s="5">
        <v>265</v>
      </c>
      <c r="N7" s="5">
        <v>10</v>
      </c>
      <c r="O7" s="5">
        <f>SUM(P7:T7)</f>
        <v>33</v>
      </c>
      <c r="P7" s="5">
        <v>26</v>
      </c>
      <c r="Q7" s="5">
        <v>4</v>
      </c>
      <c r="R7" s="5">
        <v>1</v>
      </c>
      <c r="S7" s="5">
        <v>1</v>
      </c>
      <c r="T7" s="5">
        <v>1</v>
      </c>
      <c r="U7" s="5" t="s">
        <v>4</v>
      </c>
      <c r="V7" s="5" t="s">
        <v>4</v>
      </c>
      <c r="W7" s="5">
        <f>SUM(X7:AA7)</f>
        <v>29</v>
      </c>
      <c r="X7" s="5">
        <v>10</v>
      </c>
      <c r="Y7" s="5">
        <v>3</v>
      </c>
      <c r="Z7" s="5">
        <v>8</v>
      </c>
      <c r="AA7" s="5">
        <v>8</v>
      </c>
    </row>
    <row r="8" spans="1:27" ht="76.5" customHeight="1">
      <c r="A8" s="3">
        <v>1999</v>
      </c>
      <c r="B8" s="5">
        <f t="shared" si="0"/>
        <v>9</v>
      </c>
      <c r="C8" s="5">
        <f t="shared" si="1"/>
        <v>8</v>
      </c>
      <c r="D8" s="18">
        <v>8</v>
      </c>
      <c r="E8" s="18" t="s">
        <v>54</v>
      </c>
      <c r="F8" s="18" t="s">
        <v>54</v>
      </c>
      <c r="G8" s="18">
        <v>1</v>
      </c>
      <c r="H8" s="5">
        <f>SUM(M8:N8,I8)</f>
        <v>312</v>
      </c>
      <c r="I8" s="5">
        <f t="shared" si="2"/>
        <v>33</v>
      </c>
      <c r="J8" s="18">
        <v>23</v>
      </c>
      <c r="K8" s="18">
        <v>5</v>
      </c>
      <c r="L8" s="18">
        <v>5</v>
      </c>
      <c r="M8" s="18">
        <v>266</v>
      </c>
      <c r="N8" s="18">
        <v>13</v>
      </c>
      <c r="O8" s="5">
        <f>SUM(P8:T8)</f>
        <v>26</v>
      </c>
      <c r="P8" s="5">
        <v>17</v>
      </c>
      <c r="Q8" s="5">
        <v>4</v>
      </c>
      <c r="R8" s="5">
        <v>1</v>
      </c>
      <c r="S8" s="5">
        <v>1</v>
      </c>
      <c r="T8" s="5">
        <v>3</v>
      </c>
      <c r="U8" s="5" t="s">
        <v>4</v>
      </c>
      <c r="V8" s="5" t="s">
        <v>4</v>
      </c>
      <c r="W8" s="5">
        <f>SUM(X8:AA8)</f>
        <v>28</v>
      </c>
      <c r="X8" s="5">
        <v>10</v>
      </c>
      <c r="Y8" s="5">
        <v>2</v>
      </c>
      <c r="Z8" s="5">
        <v>8</v>
      </c>
      <c r="AA8" s="5">
        <v>8</v>
      </c>
    </row>
    <row r="9" spans="1:27" ht="76.5" customHeight="1">
      <c r="A9" s="3">
        <v>2000</v>
      </c>
      <c r="B9" s="5">
        <f t="shared" si="0"/>
        <v>14</v>
      </c>
      <c r="C9" s="5">
        <f t="shared" si="1"/>
        <v>8</v>
      </c>
      <c r="D9" s="18">
        <v>8</v>
      </c>
      <c r="E9" s="18" t="s">
        <v>54</v>
      </c>
      <c r="F9" s="18" t="s">
        <v>54</v>
      </c>
      <c r="G9" s="18">
        <v>6</v>
      </c>
      <c r="H9" s="5">
        <f>SUM(M9:N9,I9)</f>
        <v>385</v>
      </c>
      <c r="I9" s="5">
        <f t="shared" si="2"/>
        <v>21</v>
      </c>
      <c r="J9" s="18">
        <v>15</v>
      </c>
      <c r="K9" s="18">
        <v>3</v>
      </c>
      <c r="L9" s="18">
        <v>3</v>
      </c>
      <c r="M9" s="18">
        <v>345</v>
      </c>
      <c r="N9" s="18">
        <v>19</v>
      </c>
      <c r="O9" s="5">
        <f>SUM(P9:T9)</f>
        <v>39</v>
      </c>
      <c r="P9" s="5">
        <v>17</v>
      </c>
      <c r="Q9" s="5">
        <v>4</v>
      </c>
      <c r="R9" s="5">
        <v>1</v>
      </c>
      <c r="S9" s="5">
        <v>1</v>
      </c>
      <c r="T9" s="5">
        <v>16</v>
      </c>
      <c r="U9" s="5" t="s">
        <v>4</v>
      </c>
      <c r="V9" s="5" t="s">
        <v>4</v>
      </c>
      <c r="W9" s="5">
        <f>SUM(X9:AA9)</f>
        <v>28</v>
      </c>
      <c r="X9" s="5">
        <v>10</v>
      </c>
      <c r="Y9" s="5">
        <v>2</v>
      </c>
      <c r="Z9" s="5">
        <v>8</v>
      </c>
      <c r="AA9" s="5">
        <v>8</v>
      </c>
    </row>
    <row r="10" spans="1:27" ht="76.5" customHeight="1">
      <c r="A10" s="3">
        <v>2001</v>
      </c>
      <c r="B10" s="5">
        <v>15</v>
      </c>
      <c r="C10" s="5">
        <v>8</v>
      </c>
      <c r="D10" s="18">
        <v>8</v>
      </c>
      <c r="E10" s="18" t="s">
        <v>2</v>
      </c>
      <c r="F10" s="18" t="s">
        <v>2</v>
      </c>
      <c r="G10" s="18">
        <v>7</v>
      </c>
      <c r="H10" s="5">
        <v>476</v>
      </c>
      <c r="I10" s="5">
        <v>38</v>
      </c>
      <c r="J10" s="18">
        <v>30</v>
      </c>
      <c r="K10" s="18">
        <v>4</v>
      </c>
      <c r="L10" s="18">
        <v>4</v>
      </c>
      <c r="M10" s="18">
        <v>417</v>
      </c>
      <c r="N10" s="18">
        <v>21</v>
      </c>
      <c r="O10" s="5">
        <v>17</v>
      </c>
      <c r="P10" s="5" t="s">
        <v>2</v>
      </c>
      <c r="Q10" s="5" t="s">
        <v>2</v>
      </c>
      <c r="R10" s="5">
        <v>1</v>
      </c>
      <c r="S10" s="5">
        <v>1</v>
      </c>
      <c r="T10" s="5">
        <v>14</v>
      </c>
      <c r="U10" s="5" t="s">
        <v>4</v>
      </c>
      <c r="V10" s="5" t="s">
        <v>4</v>
      </c>
      <c r="W10" s="5" t="s">
        <v>2</v>
      </c>
      <c r="X10" s="5">
        <v>11</v>
      </c>
      <c r="Y10" s="5" t="s">
        <v>2</v>
      </c>
      <c r="Z10" s="5">
        <v>8</v>
      </c>
      <c r="AA10" s="5">
        <v>2</v>
      </c>
    </row>
    <row r="11" spans="1:27" s="13" customFormat="1" ht="76.5" customHeight="1">
      <c r="A11" s="11">
        <v>2002</v>
      </c>
      <c r="B11" s="13">
        <f>SUM(B12,B13)</f>
        <v>17</v>
      </c>
      <c r="C11" s="40">
        <f aca="true" t="shared" si="3" ref="C11:Q11">SUM(C12,C13)</f>
        <v>8</v>
      </c>
      <c r="D11" s="41">
        <f t="shared" si="3"/>
        <v>8</v>
      </c>
      <c r="E11" s="13" t="s">
        <v>54</v>
      </c>
      <c r="F11" s="13" t="s">
        <v>54</v>
      </c>
      <c r="G11" s="13">
        <f t="shared" si="3"/>
        <v>9</v>
      </c>
      <c r="H11" s="13">
        <f t="shared" si="3"/>
        <v>476</v>
      </c>
      <c r="I11" s="13">
        <f t="shared" si="3"/>
        <v>49</v>
      </c>
      <c r="J11" s="13">
        <f t="shared" si="3"/>
        <v>40</v>
      </c>
      <c r="K11" s="13">
        <f t="shared" si="3"/>
        <v>5</v>
      </c>
      <c r="L11" s="13">
        <f t="shared" si="3"/>
        <v>4</v>
      </c>
      <c r="M11" s="13">
        <v>415</v>
      </c>
      <c r="N11" s="13">
        <v>20</v>
      </c>
      <c r="O11" s="13">
        <f t="shared" si="3"/>
        <v>22</v>
      </c>
      <c r="P11" s="13">
        <f t="shared" si="3"/>
        <v>7</v>
      </c>
      <c r="Q11" s="13">
        <f t="shared" si="3"/>
        <v>1</v>
      </c>
      <c r="R11" s="13" t="s">
        <v>54</v>
      </c>
      <c r="S11" s="13">
        <f>SUM(S12,S13)</f>
        <v>1</v>
      </c>
      <c r="T11" s="13">
        <f aca="true" t="shared" si="4" ref="T11:Z11">SUM(T12,T13)</f>
        <v>12</v>
      </c>
      <c r="U11" s="13">
        <f t="shared" si="4"/>
        <v>1</v>
      </c>
      <c r="V11" s="13" t="s">
        <v>4</v>
      </c>
      <c r="W11" s="13">
        <f t="shared" si="4"/>
        <v>439</v>
      </c>
      <c r="X11" s="13">
        <f t="shared" si="4"/>
        <v>11</v>
      </c>
      <c r="Y11" s="13">
        <f t="shared" si="4"/>
        <v>420</v>
      </c>
      <c r="Z11" s="13">
        <f t="shared" si="4"/>
        <v>8</v>
      </c>
      <c r="AA11" s="13" t="s">
        <v>4</v>
      </c>
    </row>
    <row r="12" spans="1:27" ht="76.5" customHeight="1">
      <c r="A12" s="3" t="s">
        <v>55</v>
      </c>
      <c r="B12" s="5">
        <f t="shared" si="0"/>
        <v>17</v>
      </c>
      <c r="C12" s="15">
        <f t="shared" si="1"/>
        <v>8</v>
      </c>
      <c r="D12" s="42">
        <v>8</v>
      </c>
      <c r="E12" s="13" t="s">
        <v>54</v>
      </c>
      <c r="F12" s="13" t="s">
        <v>54</v>
      </c>
      <c r="G12" s="18">
        <v>9</v>
      </c>
      <c r="H12" s="5">
        <f>SUM(M12:N12,I12)</f>
        <v>357</v>
      </c>
      <c r="I12" s="5">
        <f t="shared" si="2"/>
        <v>4</v>
      </c>
      <c r="J12" s="18">
        <v>4</v>
      </c>
      <c r="K12" s="18" t="s">
        <v>54</v>
      </c>
      <c r="L12" s="18" t="s">
        <v>54</v>
      </c>
      <c r="M12" s="18">
        <v>332</v>
      </c>
      <c r="N12" s="18">
        <v>21</v>
      </c>
      <c r="O12" s="5">
        <f>SUM(P12:V12)</f>
        <v>22</v>
      </c>
      <c r="P12" s="5">
        <v>7</v>
      </c>
      <c r="Q12" s="5">
        <v>1</v>
      </c>
      <c r="R12" s="5" t="s">
        <v>177</v>
      </c>
      <c r="S12" s="5">
        <v>1</v>
      </c>
      <c r="T12" s="5">
        <v>12</v>
      </c>
      <c r="U12" s="5">
        <v>1</v>
      </c>
      <c r="V12" s="5" t="s">
        <v>178</v>
      </c>
      <c r="W12" s="5">
        <f>SUM(X12:AA12)</f>
        <v>439</v>
      </c>
      <c r="X12" s="5">
        <v>11</v>
      </c>
      <c r="Y12" s="43">
        <v>420</v>
      </c>
      <c r="Z12" s="5">
        <v>8</v>
      </c>
      <c r="AA12" s="5" t="s">
        <v>4</v>
      </c>
    </row>
    <row r="13" spans="1:28" ht="76.5" customHeight="1" thickBot="1">
      <c r="A13" s="20" t="s">
        <v>56</v>
      </c>
      <c r="B13" s="23">
        <f t="shared" si="0"/>
        <v>0</v>
      </c>
      <c r="C13" s="23">
        <f t="shared" si="1"/>
        <v>0</v>
      </c>
      <c r="D13" s="44"/>
      <c r="E13" s="44" t="s">
        <v>54</v>
      </c>
      <c r="F13" s="44" t="s">
        <v>54</v>
      </c>
      <c r="G13" s="23" t="s">
        <v>54</v>
      </c>
      <c r="H13" s="22">
        <f>SUM(M13:N13,I13)</f>
        <v>119</v>
      </c>
      <c r="I13" s="22">
        <f t="shared" si="2"/>
        <v>45</v>
      </c>
      <c r="J13" s="22">
        <v>36</v>
      </c>
      <c r="K13" s="22">
        <v>5</v>
      </c>
      <c r="L13" s="22">
        <v>4</v>
      </c>
      <c r="M13" s="22">
        <v>74</v>
      </c>
      <c r="N13" s="22" t="s">
        <v>54</v>
      </c>
      <c r="O13" s="22">
        <f>SUM(P13:AA13)</f>
        <v>0</v>
      </c>
      <c r="P13" s="45" t="s">
        <v>54</v>
      </c>
      <c r="Q13" s="45" t="s">
        <v>54</v>
      </c>
      <c r="R13" s="45" t="s">
        <v>54</v>
      </c>
      <c r="S13" s="45" t="s">
        <v>54</v>
      </c>
      <c r="T13" s="45" t="s">
        <v>54</v>
      </c>
      <c r="U13" s="45" t="s">
        <v>4</v>
      </c>
      <c r="V13" s="45" t="s">
        <v>4</v>
      </c>
      <c r="W13" s="45" t="s">
        <v>54</v>
      </c>
      <c r="X13" s="45" t="s">
        <v>54</v>
      </c>
      <c r="Y13" s="45" t="s">
        <v>54</v>
      </c>
      <c r="Z13" s="45" t="s">
        <v>54</v>
      </c>
      <c r="AA13" s="45" t="s">
        <v>54</v>
      </c>
      <c r="AB13" s="18"/>
    </row>
    <row r="14" spans="1:27" ht="21" customHeight="1">
      <c r="A14" s="96"/>
      <c r="B14" s="96"/>
      <c r="C14" s="96"/>
      <c r="D14" s="96"/>
      <c r="W14" s="94" t="s">
        <v>57</v>
      </c>
      <c r="X14" s="94"/>
      <c r="Y14" s="94"/>
      <c r="Z14" s="94"/>
      <c r="AA14" s="94"/>
    </row>
    <row r="15" ht="46.5" customHeight="1"/>
    <row r="16" ht="46.5" customHeight="1"/>
    <row r="17" ht="46.5" customHeight="1"/>
    <row r="18" ht="21" customHeight="1"/>
  </sheetData>
  <mergeCells count="21">
    <mergeCell ref="A2:N2"/>
    <mergeCell ref="Z5:Z6"/>
    <mergeCell ref="B4:G4"/>
    <mergeCell ref="H4:N4"/>
    <mergeCell ref="W4:AA4"/>
    <mergeCell ref="O5:O6"/>
    <mergeCell ref="H5:H6"/>
    <mergeCell ref="A3:E3"/>
    <mergeCell ref="Y5:Y6"/>
    <mergeCell ref="N5:N6"/>
    <mergeCell ref="X3:AA3"/>
    <mergeCell ref="AA5:AA6"/>
    <mergeCell ref="X5:X6"/>
    <mergeCell ref="A4:A6"/>
    <mergeCell ref="O4:V4"/>
    <mergeCell ref="A14:D14"/>
    <mergeCell ref="W5:W6"/>
    <mergeCell ref="I5:L5"/>
    <mergeCell ref="B5:B6"/>
    <mergeCell ref="C5:F5"/>
    <mergeCell ref="W14:AA14"/>
  </mergeCells>
  <printOptions horizontalCentered="1"/>
  <pageMargins left="0.3937007874015748" right="0.3937007874015748" top="0.984251968503937" bottom="0.984251968503937" header="0.984251968503937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김영숙</dc:creator>
  <cp:keywords/>
  <dc:description/>
  <cp:lastModifiedBy>실업대책</cp:lastModifiedBy>
  <cp:lastPrinted>2003-12-11T10:00:17Z</cp:lastPrinted>
  <dcterms:created xsi:type="dcterms:W3CDTF">2002-02-27T02:28:34Z</dcterms:created>
  <dcterms:modified xsi:type="dcterms:W3CDTF">2003-12-13T01:24:26Z</dcterms:modified>
  <cp:category/>
  <cp:version/>
  <cp:contentType/>
  <cp:contentStatus/>
</cp:coreProperties>
</file>