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16" activeTab="19"/>
  </bookViews>
  <sheets>
    <sheet name="1.공무원현황(총괄)" sheetId="1" r:id="rId1"/>
    <sheet name="2.군청공무원현황" sheetId="2" r:id="rId2"/>
    <sheet name="3.직속기관 공무원현황" sheetId="3" r:id="rId3"/>
    <sheet name="4.읍면공무원현황(지방직)" sheetId="4" r:id="rId4"/>
    <sheet name="5.소방공무원현황" sheetId="5" r:id="rId5"/>
    <sheet name="6.직종별공무원훈련자수" sheetId="6" r:id="rId6"/>
    <sheet name="7.퇴직사유별공무원현황" sheetId="7" r:id="rId7"/>
    <sheet name="8.경찰공우원현황(정원)" sheetId="8" r:id="rId8"/>
    <sheet name="9.관내관공서및주요기관수" sheetId="9" r:id="rId9"/>
    <sheet name="10.민원서류처리" sheetId="10" r:id="rId10"/>
    <sheet name="11.교통사고발생(자동차)" sheetId="11" r:id="rId11"/>
    <sheet name="12.자동차단속및처리현황" sheetId="12" r:id="rId12"/>
    <sheet name="13.운전면허소지자현황" sheetId="13" r:id="rId13"/>
    <sheet name="14.범죄발생및검거" sheetId="14" r:id="rId14"/>
    <sheet name="15.연령별피의자현황" sheetId="15" r:id="rId15"/>
    <sheet name="16.학력별 피의자" sheetId="16" r:id="rId16"/>
    <sheet name="17.화재발생현황" sheetId="17" r:id="rId17"/>
    <sheet name="18.원인별화재발생현황" sheetId="18" r:id="rId18"/>
    <sheet name="19.장소별화재발생현황" sheetId="19" r:id="rId19"/>
    <sheet name="20.풍수해발생" sheetId="20" r:id="rId20"/>
  </sheets>
  <definedNames/>
  <calcPr fullCalcOnLoad="1"/>
</workbook>
</file>

<file path=xl/sharedStrings.xml><?xml version="1.0" encoding="utf-8"?>
<sst xmlns="http://schemas.openxmlformats.org/spreadsheetml/2006/main" count="1730" uniqueCount="382">
  <si>
    <t>(단위 : 명)</t>
  </si>
  <si>
    <t>(군청산하)</t>
  </si>
  <si>
    <t>연   별</t>
  </si>
  <si>
    <t>총   계</t>
  </si>
  <si>
    <t>국      가      공      무      원</t>
  </si>
  <si>
    <t>지도직 공무원</t>
  </si>
  <si>
    <t>계</t>
  </si>
  <si>
    <t>3급</t>
  </si>
  <si>
    <t>4급</t>
  </si>
  <si>
    <t>5급</t>
  </si>
  <si>
    <t>6급</t>
  </si>
  <si>
    <t>7급</t>
  </si>
  <si>
    <t>8급</t>
  </si>
  <si>
    <t>9급</t>
  </si>
  <si>
    <t>지도관</t>
  </si>
  <si>
    <t>지도사</t>
  </si>
  <si>
    <t>-</t>
  </si>
  <si>
    <t>지     방     공     무     원</t>
  </si>
  <si>
    <t>정무직</t>
  </si>
  <si>
    <t>의료직</t>
  </si>
  <si>
    <t>고용직</t>
  </si>
  <si>
    <t>별정직</t>
  </si>
  <si>
    <t>기능직</t>
  </si>
  <si>
    <t>자료 : 자치행정과</t>
  </si>
  <si>
    <t>읍면별</t>
  </si>
  <si>
    <t>소     방     직</t>
  </si>
  <si>
    <t>일  반  직</t>
  </si>
  <si>
    <t>의    용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</si>
  <si>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</si>
  <si>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</si>
  <si>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</si>
  <si>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</si>
  <si>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</si>
  <si>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</si>
  <si>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</si>
  <si>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</si>
  <si>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소방대원</t>
  </si>
  <si>
    <t>자료 : 장수소방파출소</t>
  </si>
  <si>
    <t>6. 직종별 공무원 훈련자수</t>
  </si>
  <si>
    <t>행정직</t>
  </si>
  <si>
    <t>건축직</t>
  </si>
  <si>
    <t>토목직</t>
  </si>
  <si>
    <t>보건직</t>
  </si>
  <si>
    <t>약무직</t>
  </si>
  <si>
    <t>의무직</t>
  </si>
  <si>
    <t>농업직</t>
  </si>
  <si>
    <t>지도직</t>
  </si>
  <si>
    <t>수의직</t>
  </si>
  <si>
    <t>축산직</t>
  </si>
  <si>
    <t>전기직</t>
  </si>
  <si>
    <t>임업직</t>
  </si>
  <si>
    <t>지적직</t>
  </si>
  <si>
    <t>기계직</t>
  </si>
  <si>
    <t>간호직</t>
  </si>
  <si>
    <t>화공직</t>
  </si>
  <si>
    <t>감사직</t>
  </si>
  <si>
    <t>기타직</t>
  </si>
  <si>
    <t>과정별</t>
  </si>
  <si>
    <t>이  념  반</t>
  </si>
  <si>
    <t>관리자반</t>
  </si>
  <si>
    <t>신규채용반</t>
  </si>
  <si>
    <t>행정실무자반</t>
  </si>
  <si>
    <t>농업실무자반</t>
  </si>
  <si>
    <t>토목실무자반</t>
  </si>
  <si>
    <t>건축실무자반</t>
  </si>
  <si>
    <t>회계실무자반</t>
  </si>
  <si>
    <t>지방세정반</t>
  </si>
  <si>
    <t>보  건  반</t>
  </si>
  <si>
    <t>통합보건반</t>
  </si>
  <si>
    <t>기     타</t>
  </si>
  <si>
    <t>3 급</t>
  </si>
  <si>
    <t>4 급</t>
  </si>
  <si>
    <t>5 급</t>
  </si>
  <si>
    <t>6 급</t>
  </si>
  <si>
    <t>7 급</t>
  </si>
  <si>
    <t>8 급</t>
  </si>
  <si>
    <t>9 급</t>
  </si>
  <si>
    <t>사유별</t>
  </si>
  <si>
    <t>의원면직</t>
  </si>
  <si>
    <t>파   면</t>
  </si>
  <si>
    <t>사   망</t>
  </si>
  <si>
    <t>정년퇴임</t>
  </si>
  <si>
    <t>직권면직</t>
  </si>
  <si>
    <t>해   임</t>
  </si>
  <si>
    <t>명예퇴직</t>
  </si>
  <si>
    <t>자료 : 민원과</t>
  </si>
  <si>
    <t>승용차</t>
  </si>
  <si>
    <t>특  수</t>
  </si>
  <si>
    <t>이륜차</t>
  </si>
  <si>
    <t>기  타</t>
  </si>
  <si>
    <t>자료 : 장수경찰서</t>
  </si>
  <si>
    <t>12. 자동차 단속 및 처리현황</t>
  </si>
  <si>
    <t>총건수</t>
  </si>
  <si>
    <t>위   반   사   항   별</t>
  </si>
  <si>
    <t>용   도   별</t>
  </si>
  <si>
    <t>속  도</t>
  </si>
  <si>
    <t>추  월</t>
  </si>
  <si>
    <t>회  전</t>
  </si>
  <si>
    <t>음주운전</t>
  </si>
  <si>
    <t>무 면 허</t>
  </si>
  <si>
    <t>차선위반</t>
  </si>
  <si>
    <t>화물차</t>
  </si>
  <si>
    <t>특수차</t>
  </si>
  <si>
    <t>기   타</t>
  </si>
  <si>
    <t>관   용</t>
  </si>
  <si>
    <t>자가용</t>
  </si>
  <si>
    <t>용  도  별</t>
  </si>
  <si>
    <t>처   리   상   황   별</t>
  </si>
  <si>
    <t>신호위반</t>
  </si>
  <si>
    <t>정원초과</t>
  </si>
  <si>
    <t>주정차</t>
  </si>
  <si>
    <t>적  재</t>
  </si>
  <si>
    <t>영 업 용</t>
  </si>
  <si>
    <t>입   건</t>
  </si>
  <si>
    <t>즉   심</t>
  </si>
  <si>
    <t>훈   방</t>
  </si>
  <si>
    <t>통 고 처 분</t>
  </si>
  <si>
    <t>13. 운전면허 소지자 현황</t>
  </si>
  <si>
    <t>연도별</t>
  </si>
  <si>
    <t>1      종</t>
  </si>
  <si>
    <t>소  계</t>
  </si>
  <si>
    <t>대  형</t>
  </si>
  <si>
    <t>보  통</t>
  </si>
  <si>
    <t>소  형</t>
  </si>
  <si>
    <t>2      종</t>
  </si>
  <si>
    <t>원  동  기</t>
  </si>
  <si>
    <t>자료 : 전북경찰청</t>
  </si>
  <si>
    <t>총     계</t>
  </si>
  <si>
    <t>14 세미만</t>
  </si>
  <si>
    <t>60 세이상</t>
  </si>
  <si>
    <t>발     생</t>
  </si>
  <si>
    <t>소     실</t>
  </si>
  <si>
    <t>피   해   액</t>
  </si>
  <si>
    <t>인  명  피  해</t>
  </si>
  <si>
    <t>실화</t>
  </si>
  <si>
    <t>방화</t>
  </si>
  <si>
    <t>기타</t>
  </si>
  <si>
    <t>동수</t>
  </si>
  <si>
    <t>가구수</t>
  </si>
  <si>
    <t>면적</t>
  </si>
  <si>
    <t>부동산</t>
  </si>
  <si>
    <t>동산</t>
  </si>
  <si>
    <t>개소</t>
  </si>
  <si>
    <t>사망</t>
  </si>
  <si>
    <t>부상</t>
  </si>
  <si>
    <t>(단위 : 건)</t>
  </si>
  <si>
    <t>총  계</t>
  </si>
  <si>
    <t xml:space="preserve">전 기 </t>
  </si>
  <si>
    <t>유 류</t>
  </si>
  <si>
    <t>가 스</t>
  </si>
  <si>
    <t>난 로</t>
  </si>
  <si>
    <t>아궁이</t>
  </si>
  <si>
    <t>담 배</t>
  </si>
  <si>
    <t>불 티</t>
  </si>
  <si>
    <t>불장난</t>
  </si>
  <si>
    <t>방 화</t>
  </si>
  <si>
    <t>(단위 : 명, ha, 천원)</t>
  </si>
  <si>
    <t>이재민</t>
  </si>
  <si>
    <t>침수면적</t>
  </si>
  <si>
    <t>피     해     액</t>
  </si>
  <si>
    <t>실   종</t>
  </si>
  <si>
    <t>건  물</t>
  </si>
  <si>
    <t>농경지</t>
  </si>
  <si>
    <t>공공시설</t>
  </si>
  <si>
    <t>자료 : 건설과</t>
  </si>
  <si>
    <t>-</t>
  </si>
  <si>
    <t>총계</t>
  </si>
  <si>
    <t>대학교</t>
  </si>
  <si>
    <t>고등학교</t>
  </si>
  <si>
    <t>중학교</t>
  </si>
  <si>
    <t>초등학교</t>
  </si>
  <si>
    <t>불취학</t>
  </si>
  <si>
    <t>졸업</t>
  </si>
  <si>
    <t>중퇴</t>
  </si>
  <si>
    <t>재학</t>
  </si>
  <si>
    <t>59(13)</t>
  </si>
  <si>
    <t>3(7)</t>
  </si>
  <si>
    <t xml:space="preserve"> 1(6)</t>
  </si>
  <si>
    <t>9. 관내 관공서 및 주요기관</t>
  </si>
  <si>
    <t>연령미상</t>
  </si>
  <si>
    <t>차      종     별</t>
  </si>
  <si>
    <t>연도및</t>
  </si>
  <si>
    <t>부서별</t>
  </si>
  <si>
    <t>지  도  직  공  무  원</t>
  </si>
  <si>
    <t>지  방  공  무  원</t>
  </si>
  <si>
    <t>보건의료원</t>
  </si>
  <si>
    <t>농업기술센터</t>
  </si>
  <si>
    <t>연도및
부서별</t>
  </si>
  <si>
    <t>4. 읍면공무원 현황 (지방직)</t>
  </si>
  <si>
    <t>일     반     직</t>
  </si>
  <si>
    <t>소방직</t>
  </si>
  <si>
    <t>장수읍</t>
  </si>
  <si>
    <t>산서면</t>
  </si>
  <si>
    <t>번암면</t>
  </si>
  <si>
    <t>장계면</t>
  </si>
  <si>
    <t>천천면</t>
  </si>
  <si>
    <t>계남면</t>
  </si>
  <si>
    <t>계북면</t>
  </si>
  <si>
    <t>합   계</t>
  </si>
  <si>
    <t>경     찰</t>
  </si>
  <si>
    <t>경무관</t>
  </si>
  <si>
    <t>총  경</t>
  </si>
  <si>
    <t>경  정</t>
  </si>
  <si>
    <t>경  감</t>
  </si>
  <si>
    <t>경  위</t>
  </si>
  <si>
    <t>경  사</t>
  </si>
  <si>
    <t>경  장</t>
  </si>
  <si>
    <t>순  경</t>
  </si>
  <si>
    <t>본  서</t>
  </si>
  <si>
    <t>관내 관공서 및 주요기관수 (계속)</t>
  </si>
  <si>
    <t>국립
농산물
품질
관리원</t>
  </si>
  <si>
    <t>10. 민 원 서 류 처 리</t>
  </si>
  <si>
    <t>기타민원</t>
  </si>
  <si>
    <t>본  청</t>
  </si>
  <si>
    <t>읍  면</t>
  </si>
  <si>
    <t>승합차</t>
  </si>
  <si>
    <t>자료 : 지방경찰청 교통과</t>
  </si>
  <si>
    <t>강  력  범</t>
  </si>
  <si>
    <t>절  도  범</t>
  </si>
  <si>
    <t>폭  력  별</t>
  </si>
  <si>
    <t>지  능  범</t>
  </si>
  <si>
    <t>기타형사범</t>
  </si>
  <si>
    <t>특 별 범 법</t>
  </si>
  <si>
    <t>발  생</t>
  </si>
  <si>
    <t>검  거</t>
  </si>
  <si>
    <t>비  율</t>
  </si>
  <si>
    <t>발생</t>
  </si>
  <si>
    <t>검거</t>
  </si>
  <si>
    <t>비율</t>
  </si>
  <si>
    <t>자료 : 지방경찰청 수사과</t>
  </si>
  <si>
    <t>14 ~ 19세</t>
  </si>
  <si>
    <t>20 ~ 30세</t>
  </si>
  <si>
    <t>31 ~ 40세</t>
  </si>
  <si>
    <t>41 ~ 50세</t>
  </si>
  <si>
    <t>51 ~ 59세</t>
  </si>
  <si>
    <t>성냥
양초</t>
  </si>
  <si>
    <t>화공
약품</t>
  </si>
  <si>
    <t>18. 원인별 화재발생 현황</t>
  </si>
  <si>
    <t>-</t>
  </si>
  <si>
    <t>1. 공 무 원 현 황 (총괄)</t>
  </si>
  <si>
    <t>주 택</t>
  </si>
  <si>
    <t>사업장</t>
  </si>
  <si>
    <t>점 포</t>
  </si>
  <si>
    <t>학 교</t>
  </si>
  <si>
    <t>공 장</t>
  </si>
  <si>
    <t>창 고</t>
  </si>
  <si>
    <t>병 원</t>
  </si>
  <si>
    <t>시 장</t>
  </si>
  <si>
    <t>아파트</t>
  </si>
  <si>
    <t>여 관</t>
  </si>
  <si>
    <t>음식점</t>
  </si>
  <si>
    <r>
      <t>(단위 : 건, 동,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천원, 명)</t>
    </r>
  </si>
  <si>
    <t>14. 범죄발생 및 검거</t>
  </si>
  <si>
    <t>소    계</t>
  </si>
  <si>
    <t>11. 교통사고 발생(자동차)</t>
  </si>
  <si>
    <t>(단위 : 건, 명)</t>
  </si>
  <si>
    <t>발  생  건  수</t>
  </si>
  <si>
    <t>사  망  자</t>
  </si>
  <si>
    <t>부  상  자</t>
  </si>
  <si>
    <t>사고유형별</t>
  </si>
  <si>
    <t>차대사람</t>
  </si>
  <si>
    <t>차 대 차</t>
  </si>
  <si>
    <t>사 고 유 형 별</t>
  </si>
  <si>
    <t>자  동  차  용  도  별</t>
  </si>
  <si>
    <t>차량단독</t>
  </si>
  <si>
    <t>철도건널목</t>
  </si>
  <si>
    <t>버  스</t>
  </si>
  <si>
    <t>화  물</t>
  </si>
  <si>
    <t>(단위 : 개소)</t>
  </si>
  <si>
    <t>지   방    행   정    관    서</t>
  </si>
  <si>
    <t>경  찰  관  서</t>
  </si>
  <si>
    <t>소  방  관  서</t>
  </si>
  <si>
    <t>법원 . 검찰관서</t>
  </si>
  <si>
    <t>보훈청</t>
  </si>
  <si>
    <t>교육청</t>
  </si>
  <si>
    <t>우체국</t>
  </si>
  <si>
    <t>세무서</t>
  </si>
  <si>
    <t>전화국</t>
  </si>
  <si>
    <t>방송사</t>
  </si>
  <si>
    <t>신문사</t>
  </si>
  <si>
    <t>농업기반</t>
  </si>
  <si>
    <t>전 매</t>
  </si>
  <si>
    <t>농산물</t>
  </si>
  <si>
    <t>통   계</t>
  </si>
  <si>
    <t>선관위</t>
  </si>
  <si>
    <t>기상대</t>
  </si>
  <si>
    <t>협   동    조   합</t>
  </si>
  <si>
    <t>신 용</t>
  </si>
  <si>
    <t>새마을</t>
  </si>
  <si>
    <t>한전</t>
  </si>
  <si>
    <t>의료</t>
  </si>
  <si>
    <t>지적</t>
  </si>
  <si>
    <t xml:space="preserve"> </t>
  </si>
  <si>
    <t>군</t>
  </si>
  <si>
    <t>읍.면</t>
  </si>
  <si>
    <t>직속기관</t>
  </si>
  <si>
    <t>출 장 소</t>
  </si>
  <si>
    <t>사 업 소</t>
  </si>
  <si>
    <t>경찰서</t>
  </si>
  <si>
    <t>지.파출소</t>
  </si>
  <si>
    <t>소방</t>
  </si>
  <si>
    <t>소방대</t>
  </si>
  <si>
    <t>의용</t>
  </si>
  <si>
    <t>법원.지원</t>
  </si>
  <si>
    <t>등기소</t>
  </si>
  <si>
    <t>검찰청</t>
  </si>
  <si>
    <t>교도소</t>
  </si>
  <si>
    <t>공     사</t>
  </si>
  <si>
    <t>농 업</t>
  </si>
  <si>
    <t>축 산</t>
  </si>
  <si>
    <t>산 림</t>
  </si>
  <si>
    <t>엽연초</t>
  </si>
  <si>
    <t>도</t>
  </si>
  <si>
    <t>읍면</t>
  </si>
  <si>
    <t>파출소</t>
  </si>
  <si>
    <t>지   청</t>
  </si>
  <si>
    <t>(중계소)</t>
  </si>
  <si>
    <t>(출장소)</t>
  </si>
  <si>
    <t>공 사</t>
  </si>
  <si>
    <t>검사소</t>
  </si>
  <si>
    <t>출장소</t>
  </si>
  <si>
    <t>(관측소)</t>
  </si>
  <si>
    <t>생   산</t>
  </si>
  <si>
    <t>조 합</t>
  </si>
  <si>
    <t>금  고</t>
  </si>
  <si>
    <t>지점</t>
  </si>
  <si>
    <t>보험</t>
  </si>
  <si>
    <t>공사</t>
  </si>
  <si>
    <t>64(13)</t>
  </si>
  <si>
    <t>3(7)</t>
  </si>
  <si>
    <t>1(3)</t>
  </si>
  <si>
    <t>59(13)</t>
  </si>
  <si>
    <t>1(6)</t>
  </si>
  <si>
    <t>60(13)</t>
  </si>
  <si>
    <t xml:space="preserve"> 1(6)</t>
  </si>
  <si>
    <t>28(2)</t>
  </si>
  <si>
    <t>2(1)</t>
  </si>
  <si>
    <t>1(1)</t>
  </si>
  <si>
    <t>6(2)</t>
  </si>
  <si>
    <t>4(2)</t>
  </si>
  <si>
    <t>10(2)</t>
  </si>
  <si>
    <t>4(3)</t>
  </si>
  <si>
    <t>4(1)</t>
  </si>
  <si>
    <t>8. 경찰공무원 현황 (정원)</t>
  </si>
  <si>
    <t>7. 퇴직사유별 공무원 현황</t>
  </si>
  <si>
    <t>국     가     공     무     원</t>
  </si>
  <si>
    <t>기획감사실</t>
  </si>
  <si>
    <t>민  원  과</t>
  </si>
  <si>
    <t>자치행정과</t>
  </si>
  <si>
    <t>재  무  과</t>
  </si>
  <si>
    <t>문화복지과</t>
  </si>
  <si>
    <t>환경보호과</t>
  </si>
  <si>
    <t>산업경제과</t>
  </si>
  <si>
    <t>산  림  과</t>
  </si>
  <si>
    <t>건  설  과</t>
  </si>
  <si>
    <t>주민자치
담당관</t>
  </si>
  <si>
    <t>의회사무과</t>
  </si>
  <si>
    <t>19. 장소별 화재발생 현황</t>
  </si>
  <si>
    <t>5. 소 방 공 무 원 현 황</t>
  </si>
  <si>
    <t>인허가</t>
  </si>
  <si>
    <t>승인ㆍ지정</t>
  </si>
  <si>
    <t>신고ㆍ등록</t>
  </si>
  <si>
    <t>시험ㆍ검사</t>
  </si>
  <si>
    <t>-</t>
  </si>
  <si>
    <t>-</t>
  </si>
  <si>
    <t>특허ㆍ면허</t>
  </si>
  <si>
    <t>확인ㆍ증명
/교부</t>
  </si>
  <si>
    <t>자동차백대당</t>
  </si>
  <si>
    <t>인구백명당</t>
  </si>
  <si>
    <t>불법영업</t>
  </si>
  <si>
    <t>정비불량</t>
  </si>
  <si>
    <t>중앙선침범</t>
  </si>
  <si>
    <t>안전띠 미착용</t>
  </si>
  <si>
    <t>17. 화 재 발 생 현 황</t>
  </si>
  <si>
    <t>사망및</t>
  </si>
  <si>
    <t>-</t>
  </si>
  <si>
    <t>2. 군 청 공 무 원 현 황</t>
  </si>
  <si>
    <t>군 청 공 무 원 현 황 (계속)</t>
  </si>
  <si>
    <t>3. 직속기관 공무원 현황</t>
  </si>
  <si>
    <t>15. 연 령 별 피 의 자</t>
  </si>
  <si>
    <t>16. 학 력 별 피 의 자</t>
  </si>
  <si>
    <t>20. 풍 수 해 발 생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</si>
</sst>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#,##0.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\1"/>
    <numFmt numFmtId="190" formatCode="0_);[Red]\(0\)"/>
    <numFmt numFmtId="191" formatCode="#,##0.000_ "/>
    <numFmt numFmtId="192" formatCode="0.0"/>
    <numFmt numFmtId="193" formatCode="#,##0.00_ "/>
  </numFmts>
  <fonts count="7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0" xfId="17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7" fontId="2" fillId="0" borderId="0" xfId="17" applyNumberFormat="1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2" fontId="3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0" xfId="17" applyNumberFormat="1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9" fontId="2" fillId="0" borderId="9" xfId="17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9" fontId="2" fillId="0" borderId="0" xfId="17" applyNumberFormat="1" applyFont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193" fontId="3" fillId="0" borderId="0" xfId="17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87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C4" sqref="A4:IV5"/>
    </sheetView>
  </sheetViews>
  <sheetFormatPr defaultColWidth="8.88671875" defaultRowHeight="13.5"/>
  <cols>
    <col min="1" max="2" width="6.77734375" style="9" customWidth="1"/>
    <col min="3" max="13" width="5.77734375" style="9" customWidth="1"/>
    <col min="14" max="16384" width="8.88671875" style="9" customWidth="1"/>
  </cols>
  <sheetData>
    <row r="1" ht="21" customHeight="1"/>
    <row r="2" spans="1:13" s="86" customFormat="1" ht="30" customHeight="1">
      <c r="A2" s="149" t="s">
        <v>239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1" customHeight="1" thickBot="1">
      <c r="A3" s="155" t="s">
        <v>0</v>
      </c>
      <c r="B3" s="155"/>
      <c r="C3" s="12"/>
      <c r="D3" s="12"/>
      <c r="E3" s="12"/>
      <c r="F3" s="12"/>
      <c r="G3" s="12"/>
      <c r="H3" s="108"/>
      <c r="I3" s="108"/>
      <c r="J3" s="12"/>
      <c r="K3" s="12"/>
      <c r="L3" s="156" t="s">
        <v>1</v>
      </c>
      <c r="M3" s="156"/>
    </row>
    <row r="4" spans="1:13" ht="31.5" customHeight="1">
      <c r="A4" s="157" t="s">
        <v>2</v>
      </c>
      <c r="B4" s="158" t="s">
        <v>3</v>
      </c>
      <c r="C4" s="159" t="s">
        <v>4</v>
      </c>
      <c r="D4" s="159"/>
      <c r="E4" s="159"/>
      <c r="F4" s="159"/>
      <c r="G4" s="159"/>
      <c r="H4" s="159"/>
      <c r="I4" s="159"/>
      <c r="J4" s="159"/>
      <c r="K4" s="159" t="s">
        <v>5</v>
      </c>
      <c r="L4" s="159"/>
      <c r="M4" s="152"/>
    </row>
    <row r="5" spans="1:13" ht="31.5" customHeight="1">
      <c r="A5" s="153"/>
      <c r="B5" s="159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6</v>
      </c>
      <c r="L5" s="6" t="s">
        <v>14</v>
      </c>
      <c r="M5" s="7" t="s">
        <v>15</v>
      </c>
    </row>
    <row r="6" spans="1:13" ht="42.75" customHeight="1">
      <c r="A6" s="8">
        <v>1998</v>
      </c>
      <c r="B6" s="9">
        <v>444</v>
      </c>
      <c r="C6" s="9" t="s">
        <v>165</v>
      </c>
      <c r="D6" s="9" t="s">
        <v>165</v>
      </c>
      <c r="E6" s="9" t="s">
        <v>165</v>
      </c>
      <c r="F6" s="9" t="s">
        <v>165</v>
      </c>
      <c r="G6" s="9" t="s">
        <v>165</v>
      </c>
      <c r="H6" s="9" t="s">
        <v>165</v>
      </c>
      <c r="I6" s="9" t="s">
        <v>165</v>
      </c>
      <c r="J6" s="9" t="s">
        <v>165</v>
      </c>
      <c r="K6" s="9">
        <v>29</v>
      </c>
      <c r="L6" s="9">
        <v>2</v>
      </c>
      <c r="M6" s="9">
        <v>27</v>
      </c>
    </row>
    <row r="7" spans="1:13" ht="42.75" customHeight="1">
      <c r="A7" s="8">
        <v>1999</v>
      </c>
      <c r="B7" s="9">
        <v>438</v>
      </c>
      <c r="C7" s="9" t="s">
        <v>165</v>
      </c>
      <c r="D7" s="9" t="s">
        <v>165</v>
      </c>
      <c r="E7" s="9" t="s">
        <v>165</v>
      </c>
      <c r="F7" s="9" t="s">
        <v>165</v>
      </c>
      <c r="G7" s="9" t="s">
        <v>165</v>
      </c>
      <c r="H7" s="9" t="s">
        <v>165</v>
      </c>
      <c r="I7" s="9" t="s">
        <v>165</v>
      </c>
      <c r="J7" s="9" t="s">
        <v>165</v>
      </c>
      <c r="K7" s="9">
        <v>27</v>
      </c>
      <c r="L7" s="9">
        <v>2</v>
      </c>
      <c r="M7" s="9">
        <v>25</v>
      </c>
    </row>
    <row r="8" spans="1:13" ht="42.75" customHeight="1">
      <c r="A8" s="8">
        <v>2000</v>
      </c>
      <c r="B8" s="1">
        <v>426</v>
      </c>
      <c r="C8" s="1" t="s">
        <v>165</v>
      </c>
      <c r="D8" s="1" t="s">
        <v>165</v>
      </c>
      <c r="E8" s="1" t="s">
        <v>165</v>
      </c>
      <c r="F8" s="1" t="s">
        <v>165</v>
      </c>
      <c r="G8" s="1" t="s">
        <v>165</v>
      </c>
      <c r="H8" s="1" t="s">
        <v>165</v>
      </c>
      <c r="I8" s="1" t="s">
        <v>165</v>
      </c>
      <c r="J8" s="1" t="s">
        <v>165</v>
      </c>
      <c r="K8" s="9">
        <v>27</v>
      </c>
      <c r="L8" s="1">
        <v>2</v>
      </c>
      <c r="M8" s="1">
        <v>25</v>
      </c>
    </row>
    <row r="9" spans="1:13" ht="42.75" customHeight="1">
      <c r="A9" s="8">
        <v>2001</v>
      </c>
      <c r="B9" s="1">
        <v>415</v>
      </c>
      <c r="C9" s="1" t="s">
        <v>165</v>
      </c>
      <c r="D9" s="1" t="s">
        <v>165</v>
      </c>
      <c r="E9" s="1" t="s">
        <v>165</v>
      </c>
      <c r="F9" s="1" t="s">
        <v>165</v>
      </c>
      <c r="G9" s="1" t="s">
        <v>165</v>
      </c>
      <c r="H9" s="1" t="s">
        <v>165</v>
      </c>
      <c r="I9" s="1" t="s">
        <v>165</v>
      </c>
      <c r="J9" s="1" t="s">
        <v>165</v>
      </c>
      <c r="K9" s="9">
        <v>27</v>
      </c>
      <c r="L9" s="1">
        <v>2</v>
      </c>
      <c r="M9" s="1">
        <v>25</v>
      </c>
    </row>
    <row r="10" spans="1:13" s="25" customFormat="1" ht="42.75" customHeight="1" thickBot="1">
      <c r="A10" s="10">
        <v>2002</v>
      </c>
      <c r="B10" s="11">
        <f>SUM(C10,K10,B18)</f>
        <v>421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>
        <f>L10+M10</f>
        <v>27</v>
      </c>
      <c r="L10" s="11">
        <v>2</v>
      </c>
      <c r="M10" s="11">
        <v>25</v>
      </c>
    </row>
    <row r="11" spans="1:13" ht="48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1.5" customHeight="1">
      <c r="A12" s="150" t="s">
        <v>2</v>
      </c>
      <c r="B12" s="152" t="s">
        <v>17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31.5" customHeight="1">
      <c r="A13" s="151"/>
      <c r="B13" s="3" t="s">
        <v>6</v>
      </c>
      <c r="C13" s="3" t="s">
        <v>18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14" t="s">
        <v>19</v>
      </c>
      <c r="K13" s="14" t="s">
        <v>20</v>
      </c>
      <c r="L13" s="14" t="s">
        <v>21</v>
      </c>
      <c r="M13" s="15" t="s">
        <v>22</v>
      </c>
    </row>
    <row r="14" spans="1:13" ht="42.75" customHeight="1">
      <c r="A14" s="16">
        <v>1998</v>
      </c>
      <c r="B14" s="9">
        <v>415</v>
      </c>
      <c r="C14" s="9">
        <v>1</v>
      </c>
      <c r="D14" s="9">
        <v>3</v>
      </c>
      <c r="E14" s="9">
        <v>18</v>
      </c>
      <c r="F14" s="9">
        <v>73</v>
      </c>
      <c r="G14" s="9">
        <v>99</v>
      </c>
      <c r="H14" s="9">
        <v>83</v>
      </c>
      <c r="I14" s="9">
        <v>27</v>
      </c>
      <c r="J14" s="9" t="s">
        <v>165</v>
      </c>
      <c r="K14" s="9">
        <v>6</v>
      </c>
      <c r="L14" s="9">
        <v>23</v>
      </c>
      <c r="M14" s="9">
        <v>82</v>
      </c>
    </row>
    <row r="15" spans="1:13" ht="42.75" customHeight="1">
      <c r="A15" s="16">
        <v>1999</v>
      </c>
      <c r="B15" s="9">
        <v>411</v>
      </c>
      <c r="C15" s="9">
        <v>1</v>
      </c>
      <c r="D15" s="9">
        <v>3</v>
      </c>
      <c r="E15" s="9">
        <v>19</v>
      </c>
      <c r="F15" s="9">
        <v>73</v>
      </c>
      <c r="G15" s="9">
        <v>101</v>
      </c>
      <c r="H15" s="9">
        <v>92</v>
      </c>
      <c r="I15" s="9">
        <v>14</v>
      </c>
      <c r="J15" s="9" t="s">
        <v>165</v>
      </c>
      <c r="K15" s="9">
        <v>5</v>
      </c>
      <c r="L15" s="9">
        <v>23</v>
      </c>
      <c r="M15" s="9">
        <v>80</v>
      </c>
    </row>
    <row r="16" spans="1:13" ht="42.75" customHeight="1">
      <c r="A16" s="16">
        <v>2000</v>
      </c>
      <c r="B16" s="1">
        <v>399</v>
      </c>
      <c r="C16" s="9">
        <v>1</v>
      </c>
      <c r="D16" s="9">
        <v>3</v>
      </c>
      <c r="E16" s="9">
        <v>18</v>
      </c>
      <c r="F16" s="9">
        <v>77</v>
      </c>
      <c r="G16" s="9">
        <v>102</v>
      </c>
      <c r="H16" s="9">
        <v>76</v>
      </c>
      <c r="I16" s="9">
        <v>34</v>
      </c>
      <c r="J16" s="9" t="s">
        <v>165</v>
      </c>
      <c r="K16" s="9" t="s">
        <v>165</v>
      </c>
      <c r="L16" s="9">
        <v>10</v>
      </c>
      <c r="M16" s="9">
        <v>78</v>
      </c>
    </row>
    <row r="17" spans="1:13" ht="42.75" customHeight="1">
      <c r="A17" s="16">
        <v>2001</v>
      </c>
      <c r="B17" s="1">
        <v>388</v>
      </c>
      <c r="C17" s="9">
        <v>1</v>
      </c>
      <c r="D17" s="9">
        <v>3</v>
      </c>
      <c r="E17" s="9">
        <v>19</v>
      </c>
      <c r="F17" s="9">
        <v>76</v>
      </c>
      <c r="G17" s="9">
        <v>98</v>
      </c>
      <c r="H17" s="9">
        <v>71</v>
      </c>
      <c r="I17" s="9">
        <v>35</v>
      </c>
      <c r="J17" s="9" t="s">
        <v>165</v>
      </c>
      <c r="K17" s="9" t="s">
        <v>165</v>
      </c>
      <c r="L17" s="9">
        <v>12</v>
      </c>
      <c r="M17" s="9">
        <v>73</v>
      </c>
    </row>
    <row r="18" spans="1:13" s="25" customFormat="1" ht="42.75" customHeight="1" thickBot="1">
      <c r="A18" s="17">
        <v>2002</v>
      </c>
      <c r="B18" s="11">
        <f>SUM(C18:M18)</f>
        <v>394</v>
      </c>
      <c r="C18" s="11">
        <v>1</v>
      </c>
      <c r="D18" s="11">
        <v>3</v>
      </c>
      <c r="E18" s="11">
        <v>19</v>
      </c>
      <c r="F18" s="11">
        <v>77</v>
      </c>
      <c r="G18" s="11">
        <v>104</v>
      </c>
      <c r="H18" s="103">
        <v>69</v>
      </c>
      <c r="I18" s="103">
        <v>36</v>
      </c>
      <c r="J18" s="18">
        <v>0</v>
      </c>
      <c r="K18" s="18">
        <v>0</v>
      </c>
      <c r="L18" s="11">
        <v>11</v>
      </c>
      <c r="M18" s="11">
        <v>74</v>
      </c>
    </row>
    <row r="19" spans="1:3" ht="21" customHeight="1">
      <c r="A19" s="154" t="s">
        <v>23</v>
      </c>
      <c r="B19" s="154"/>
      <c r="C19" s="154"/>
    </row>
    <row r="20" ht="30" customHeight="1"/>
    <row r="21" ht="30" customHeight="1"/>
  </sheetData>
  <mergeCells count="10">
    <mergeCell ref="A2:M2"/>
    <mergeCell ref="A12:A13"/>
    <mergeCell ref="B12:M12"/>
    <mergeCell ref="A19:C19"/>
    <mergeCell ref="A3:B3"/>
    <mergeCell ref="L3:M3"/>
    <mergeCell ref="A4:A5"/>
    <mergeCell ref="B4:B5"/>
    <mergeCell ref="C4:J4"/>
    <mergeCell ref="K4:M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F11" sqref="F11"/>
    </sheetView>
  </sheetViews>
  <sheetFormatPr defaultColWidth="8.88671875" defaultRowHeight="13.5"/>
  <cols>
    <col min="1" max="1" width="7.21484375" style="9" customWidth="1"/>
    <col min="2" max="9" width="8.77734375" style="9" customWidth="1"/>
    <col min="10" max="16384" width="8.88671875" style="9" customWidth="1"/>
  </cols>
  <sheetData>
    <row r="1" ht="21" customHeight="1"/>
    <row r="2" spans="1:9" s="86" customFormat="1" ht="30" customHeight="1">
      <c r="A2" s="168" t="s">
        <v>211</v>
      </c>
      <c r="B2" s="168"/>
      <c r="C2" s="168"/>
      <c r="D2" s="168"/>
      <c r="E2" s="168"/>
      <c r="F2" s="168"/>
      <c r="G2" s="168"/>
      <c r="H2" s="168"/>
      <c r="I2" s="168"/>
    </row>
    <row r="3" spans="1:11" ht="21" customHeight="1" thickBot="1">
      <c r="A3" s="155" t="s">
        <v>145</v>
      </c>
      <c r="B3" s="155"/>
      <c r="C3" s="12"/>
      <c r="D3" s="12"/>
      <c r="E3" s="12"/>
      <c r="F3" s="12"/>
      <c r="G3" s="12"/>
      <c r="H3" s="12"/>
      <c r="I3" s="12"/>
      <c r="J3" s="99"/>
      <c r="K3" s="99"/>
    </row>
    <row r="4" spans="1:9" ht="42" customHeight="1">
      <c r="A4" s="51" t="s">
        <v>2</v>
      </c>
      <c r="B4" s="62" t="s">
        <v>6</v>
      </c>
      <c r="C4" s="62" t="s">
        <v>359</v>
      </c>
      <c r="D4" s="62" t="s">
        <v>365</v>
      </c>
      <c r="E4" s="62" t="s">
        <v>360</v>
      </c>
      <c r="F4" s="62" t="s">
        <v>361</v>
      </c>
      <c r="G4" s="62" t="s">
        <v>362</v>
      </c>
      <c r="H4" s="127" t="s">
        <v>366</v>
      </c>
      <c r="I4" s="49" t="s">
        <v>212</v>
      </c>
    </row>
    <row r="5" spans="1:9" ht="79.5" customHeight="1">
      <c r="A5" s="8">
        <v>1998</v>
      </c>
      <c r="B5" s="64">
        <f aca="true" t="shared" si="0" ref="B5:B11">SUM(C5:I5)</f>
        <v>183596</v>
      </c>
      <c r="C5" s="64">
        <v>2021</v>
      </c>
      <c r="D5" s="64" t="s">
        <v>238</v>
      </c>
      <c r="E5" s="64" t="s">
        <v>238</v>
      </c>
      <c r="F5" s="64">
        <v>10489</v>
      </c>
      <c r="G5" s="64" t="s">
        <v>238</v>
      </c>
      <c r="H5" s="64">
        <v>169370</v>
      </c>
      <c r="I5" s="64">
        <v>1716</v>
      </c>
    </row>
    <row r="6" spans="1:9" ht="79.5" customHeight="1">
      <c r="A6" s="8">
        <v>1999</v>
      </c>
      <c r="B6" s="64">
        <f t="shared" si="0"/>
        <v>140127</v>
      </c>
      <c r="C6" s="64">
        <v>651</v>
      </c>
      <c r="D6" s="64" t="s">
        <v>363</v>
      </c>
      <c r="E6" s="64" t="s">
        <v>363</v>
      </c>
      <c r="F6" s="64">
        <v>9045</v>
      </c>
      <c r="G6" s="64" t="s">
        <v>363</v>
      </c>
      <c r="H6" s="64">
        <v>128564</v>
      </c>
      <c r="I6" s="64">
        <v>1867</v>
      </c>
    </row>
    <row r="7" spans="1:9" ht="79.5" customHeight="1">
      <c r="A7" s="8">
        <v>2000</v>
      </c>
      <c r="B7" s="64">
        <f t="shared" si="0"/>
        <v>178183</v>
      </c>
      <c r="C7" s="64">
        <v>15846</v>
      </c>
      <c r="D7" s="64" t="s">
        <v>364</v>
      </c>
      <c r="E7" s="64" t="s">
        <v>364</v>
      </c>
      <c r="F7" s="64">
        <v>9062</v>
      </c>
      <c r="G7" s="64" t="s">
        <v>364</v>
      </c>
      <c r="H7" s="64">
        <v>153217</v>
      </c>
      <c r="I7" s="64">
        <v>58</v>
      </c>
    </row>
    <row r="8" spans="1:9" ht="79.5" customHeight="1">
      <c r="A8" s="8">
        <v>2001</v>
      </c>
      <c r="B8" s="64">
        <v>146128</v>
      </c>
      <c r="C8" s="64">
        <v>1106</v>
      </c>
      <c r="D8" s="64" t="s">
        <v>238</v>
      </c>
      <c r="E8" s="64" t="s">
        <v>238</v>
      </c>
      <c r="F8" s="64">
        <v>12833</v>
      </c>
      <c r="G8" s="64" t="s">
        <v>238</v>
      </c>
      <c r="H8" s="64">
        <v>128674</v>
      </c>
      <c r="I8" s="64">
        <v>3472</v>
      </c>
    </row>
    <row r="9" spans="1:9" ht="79.5" customHeight="1">
      <c r="A9" s="21">
        <v>2002</v>
      </c>
      <c r="B9" s="75">
        <f t="shared" si="0"/>
        <v>182605</v>
      </c>
      <c r="C9" s="75">
        <f>SUM(C10:C11)</f>
        <v>416</v>
      </c>
      <c r="D9" s="75">
        <f>SUM(D10:D11)</f>
        <v>19</v>
      </c>
      <c r="E9" s="75">
        <f>SUM(E10:E11)</f>
        <v>120</v>
      </c>
      <c r="F9" s="75">
        <f>SUM(F10:F11)</f>
        <v>20367</v>
      </c>
      <c r="G9" s="75" t="s">
        <v>238</v>
      </c>
      <c r="H9" s="75">
        <f>SUM(H10:H11)</f>
        <v>160173</v>
      </c>
      <c r="I9" s="75">
        <f>SUM(I10:I11)</f>
        <v>1510</v>
      </c>
    </row>
    <row r="10" spans="1:9" ht="79.5" customHeight="1">
      <c r="A10" s="8" t="s">
        <v>213</v>
      </c>
      <c r="B10" s="64">
        <f t="shared" si="0"/>
        <v>90007</v>
      </c>
      <c r="C10" s="64">
        <v>416</v>
      </c>
      <c r="D10" s="64">
        <v>19</v>
      </c>
      <c r="E10" s="64">
        <v>120</v>
      </c>
      <c r="F10" s="64">
        <v>11731</v>
      </c>
      <c r="G10" s="64" t="s">
        <v>238</v>
      </c>
      <c r="H10" s="64">
        <v>76812</v>
      </c>
      <c r="I10" s="64">
        <v>909</v>
      </c>
    </row>
    <row r="11" spans="1:9" ht="79.5" customHeight="1" thickBot="1">
      <c r="A11" s="27" t="s">
        <v>214</v>
      </c>
      <c r="B11" s="76">
        <f t="shared" si="0"/>
        <v>92598</v>
      </c>
      <c r="C11" s="18">
        <v>0</v>
      </c>
      <c r="D11" s="18" t="s">
        <v>238</v>
      </c>
      <c r="E11" s="18" t="s">
        <v>238</v>
      </c>
      <c r="F11" s="42">
        <v>8636</v>
      </c>
      <c r="G11" s="18" t="s">
        <v>238</v>
      </c>
      <c r="H11" s="126">
        <v>83361</v>
      </c>
      <c r="I11" s="76">
        <v>601</v>
      </c>
    </row>
    <row r="12" spans="1:2" ht="21" customHeight="1">
      <c r="A12" s="154" t="s">
        <v>85</v>
      </c>
      <c r="B12" s="154"/>
    </row>
  </sheetData>
  <mergeCells count="3">
    <mergeCell ref="A2:I2"/>
    <mergeCell ref="A3:B3"/>
    <mergeCell ref="A12:B1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1" sqref="A11:IV11"/>
    </sheetView>
  </sheetViews>
  <sheetFormatPr defaultColWidth="8.88671875" defaultRowHeight="13.5"/>
  <cols>
    <col min="1" max="1" width="7.21484375" style="9" customWidth="1"/>
    <col min="2" max="2" width="7.77734375" style="9" customWidth="1"/>
    <col min="3" max="3" width="9.77734375" style="9" customWidth="1"/>
    <col min="4" max="9" width="8.3359375" style="9" customWidth="1"/>
    <col min="10" max="16384" width="8.88671875" style="9" customWidth="1"/>
  </cols>
  <sheetData>
    <row r="1" ht="21" customHeight="1"/>
    <row r="2" spans="1:9" s="86" customFormat="1" ht="30" customHeight="1">
      <c r="A2" s="168" t="s">
        <v>254</v>
      </c>
      <c r="B2" s="168"/>
      <c r="C2" s="168"/>
      <c r="D2" s="168"/>
      <c r="E2" s="168"/>
      <c r="F2" s="168"/>
      <c r="G2" s="168"/>
      <c r="H2" s="168"/>
      <c r="I2" s="168"/>
    </row>
    <row r="3" spans="1:9" ht="21" customHeight="1" thickBot="1">
      <c r="A3" s="12"/>
      <c r="B3" s="12"/>
      <c r="C3" s="12"/>
      <c r="D3" s="12"/>
      <c r="E3" s="12"/>
      <c r="F3" s="12"/>
      <c r="G3" s="12"/>
      <c r="H3" s="156" t="s">
        <v>255</v>
      </c>
      <c r="I3" s="156"/>
    </row>
    <row r="4" spans="1:9" ht="21" customHeight="1">
      <c r="A4" s="150" t="s">
        <v>118</v>
      </c>
      <c r="B4" s="171" t="s">
        <v>256</v>
      </c>
      <c r="C4" s="157"/>
      <c r="D4" s="171" t="s">
        <v>257</v>
      </c>
      <c r="E4" s="157"/>
      <c r="F4" s="171" t="s">
        <v>258</v>
      </c>
      <c r="G4" s="157"/>
      <c r="H4" s="152" t="s">
        <v>259</v>
      </c>
      <c r="I4" s="153"/>
    </row>
    <row r="5" spans="1:9" ht="21" customHeight="1">
      <c r="A5" s="151"/>
      <c r="B5" s="4"/>
      <c r="C5" s="71" t="s">
        <v>367</v>
      </c>
      <c r="D5" s="5"/>
      <c r="E5" s="65" t="s">
        <v>368</v>
      </c>
      <c r="F5" s="5"/>
      <c r="G5" s="65" t="s">
        <v>368</v>
      </c>
      <c r="H5" s="6" t="s">
        <v>260</v>
      </c>
      <c r="I5" s="7" t="s">
        <v>261</v>
      </c>
    </row>
    <row r="6" spans="1:9" ht="46.5" customHeight="1">
      <c r="A6" s="8">
        <v>1998</v>
      </c>
      <c r="B6" s="9">
        <v>130</v>
      </c>
      <c r="C6" s="9">
        <v>2.7</v>
      </c>
      <c r="D6" s="9">
        <v>18</v>
      </c>
      <c r="E6" s="9">
        <v>0.06</v>
      </c>
      <c r="F6" s="9">
        <v>127</v>
      </c>
      <c r="G6" s="9">
        <v>0.42</v>
      </c>
      <c r="H6" s="9">
        <v>39</v>
      </c>
      <c r="I6" s="9">
        <v>88</v>
      </c>
    </row>
    <row r="7" spans="1:9" ht="46.5" customHeight="1">
      <c r="A7" s="8">
        <v>1999</v>
      </c>
      <c r="B7" s="9">
        <v>188</v>
      </c>
      <c r="C7" s="9" t="s">
        <v>16</v>
      </c>
      <c r="D7" s="9">
        <v>15</v>
      </c>
      <c r="E7" s="9" t="s">
        <v>16</v>
      </c>
      <c r="F7" s="9">
        <v>204</v>
      </c>
      <c r="G7" s="9" t="s">
        <v>16</v>
      </c>
      <c r="H7" s="9">
        <v>33</v>
      </c>
      <c r="I7" s="9">
        <v>122</v>
      </c>
    </row>
    <row r="8" spans="1:9" ht="46.5" customHeight="1">
      <c r="A8" s="8">
        <v>2000</v>
      </c>
      <c r="B8" s="1">
        <v>246</v>
      </c>
      <c r="C8" s="1">
        <v>4.5</v>
      </c>
      <c r="D8" s="1">
        <v>15</v>
      </c>
      <c r="E8" s="1">
        <v>0.05</v>
      </c>
      <c r="F8" s="1">
        <v>236</v>
      </c>
      <c r="G8" s="1">
        <v>0.78</v>
      </c>
      <c r="H8" s="1">
        <v>43</v>
      </c>
      <c r="I8" s="1">
        <v>160</v>
      </c>
    </row>
    <row r="9" spans="1:9" ht="46.5" customHeight="1">
      <c r="A9" s="8">
        <v>2001</v>
      </c>
      <c r="B9" s="1">
        <v>175</v>
      </c>
      <c r="C9" s="1">
        <v>2.9</v>
      </c>
      <c r="D9" s="1">
        <v>16</v>
      </c>
      <c r="E9" s="1">
        <v>0.05</v>
      </c>
      <c r="F9" s="1">
        <v>176</v>
      </c>
      <c r="G9" s="1">
        <v>0.57</v>
      </c>
      <c r="H9" s="1">
        <v>36</v>
      </c>
      <c r="I9" s="1">
        <v>96</v>
      </c>
    </row>
    <row r="10" spans="1:9" ht="46.5" customHeight="1" thickBot="1">
      <c r="A10" s="10">
        <v>2002</v>
      </c>
      <c r="B10" s="11">
        <v>89</v>
      </c>
      <c r="C10" s="11">
        <v>1.5</v>
      </c>
      <c r="D10" s="11">
        <v>13</v>
      </c>
      <c r="E10" s="11">
        <v>0.04</v>
      </c>
      <c r="F10" s="11">
        <v>129</v>
      </c>
      <c r="G10" s="11">
        <v>0.42</v>
      </c>
      <c r="H10" s="11">
        <v>13</v>
      </c>
      <c r="I10" s="11">
        <v>67</v>
      </c>
    </row>
    <row r="11" spans="1:9" ht="54.75" customHeight="1" thickBot="1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21" customHeight="1">
      <c r="A12" s="150" t="s">
        <v>118</v>
      </c>
      <c r="B12" s="159" t="s">
        <v>262</v>
      </c>
      <c r="C12" s="159"/>
      <c r="D12" s="152" t="s">
        <v>263</v>
      </c>
      <c r="E12" s="153"/>
      <c r="F12" s="153"/>
      <c r="G12" s="153"/>
      <c r="H12" s="153"/>
      <c r="I12" s="153"/>
    </row>
    <row r="13" spans="1:9" ht="21" customHeight="1">
      <c r="A13" s="151"/>
      <c r="B13" s="6" t="s">
        <v>264</v>
      </c>
      <c r="C13" s="33" t="s">
        <v>265</v>
      </c>
      <c r="D13" s="6" t="s">
        <v>86</v>
      </c>
      <c r="E13" s="6" t="s">
        <v>266</v>
      </c>
      <c r="F13" s="6" t="s">
        <v>267</v>
      </c>
      <c r="G13" s="6" t="s">
        <v>87</v>
      </c>
      <c r="H13" s="6" t="s">
        <v>88</v>
      </c>
      <c r="I13" s="7" t="s">
        <v>89</v>
      </c>
    </row>
    <row r="14" spans="1:9" ht="46.5" customHeight="1">
      <c r="A14" s="8">
        <v>1998</v>
      </c>
      <c r="B14" s="9">
        <v>15</v>
      </c>
      <c r="C14" s="9" t="s">
        <v>16</v>
      </c>
      <c r="D14" s="9">
        <v>51</v>
      </c>
      <c r="E14" s="9">
        <v>2</v>
      </c>
      <c r="F14" s="9">
        <v>42</v>
      </c>
      <c r="G14" s="9" t="s">
        <v>16</v>
      </c>
      <c r="H14" s="9">
        <v>7</v>
      </c>
      <c r="I14" s="9">
        <v>28</v>
      </c>
    </row>
    <row r="15" spans="1:9" ht="46.5" customHeight="1">
      <c r="A15" s="8">
        <v>1999</v>
      </c>
      <c r="B15" s="9">
        <v>33</v>
      </c>
      <c r="C15" s="9" t="s">
        <v>16</v>
      </c>
      <c r="D15" s="9">
        <v>71</v>
      </c>
      <c r="E15" s="9">
        <v>8</v>
      </c>
      <c r="F15" s="9">
        <v>77</v>
      </c>
      <c r="G15" s="9" t="s">
        <v>16</v>
      </c>
      <c r="H15" s="9">
        <v>12</v>
      </c>
      <c r="I15" s="9">
        <v>11</v>
      </c>
    </row>
    <row r="16" spans="1:9" ht="46.5" customHeight="1">
      <c r="A16" s="8">
        <v>2000</v>
      </c>
      <c r="B16" s="1">
        <v>43</v>
      </c>
      <c r="C16" s="1" t="s">
        <v>16</v>
      </c>
      <c r="D16" s="1">
        <v>92</v>
      </c>
      <c r="E16" s="1">
        <v>25</v>
      </c>
      <c r="F16" s="1">
        <v>92</v>
      </c>
      <c r="G16" s="1">
        <v>2</v>
      </c>
      <c r="H16" s="1">
        <v>17</v>
      </c>
      <c r="I16" s="1">
        <v>18</v>
      </c>
    </row>
    <row r="17" spans="1:9" ht="46.5" customHeight="1">
      <c r="A17" s="8">
        <v>2001</v>
      </c>
      <c r="B17" s="1">
        <v>13</v>
      </c>
      <c r="C17" s="1" t="s">
        <v>165</v>
      </c>
      <c r="D17" s="1">
        <v>84</v>
      </c>
      <c r="E17" s="1">
        <v>7</v>
      </c>
      <c r="F17" s="1">
        <v>56</v>
      </c>
      <c r="G17" s="1">
        <v>2</v>
      </c>
      <c r="H17" s="1">
        <v>14</v>
      </c>
      <c r="I17" s="1" t="s">
        <v>165</v>
      </c>
    </row>
    <row r="18" spans="1:9" ht="46.5" customHeight="1" thickBot="1">
      <c r="A18" s="10">
        <v>2002</v>
      </c>
      <c r="B18" s="11">
        <v>9</v>
      </c>
      <c r="C18" s="11" t="s">
        <v>16</v>
      </c>
      <c r="D18" s="11">
        <v>47</v>
      </c>
      <c r="E18" s="11">
        <v>1</v>
      </c>
      <c r="F18" s="11">
        <v>32</v>
      </c>
      <c r="G18" s="11">
        <v>1</v>
      </c>
      <c r="H18" s="103">
        <v>5</v>
      </c>
      <c r="I18" s="103">
        <v>3</v>
      </c>
    </row>
    <row r="19" spans="8:9" ht="21" customHeight="1">
      <c r="H19" s="164" t="s">
        <v>90</v>
      </c>
      <c r="I19" s="164"/>
    </row>
  </sheetData>
  <mergeCells count="11">
    <mergeCell ref="A2:I2"/>
    <mergeCell ref="H3:I3"/>
    <mergeCell ref="A4:A5"/>
    <mergeCell ref="B4:C4"/>
    <mergeCell ref="D4:E4"/>
    <mergeCell ref="F4:G4"/>
    <mergeCell ref="H4:I4"/>
    <mergeCell ref="A12:A13"/>
    <mergeCell ref="B12:C12"/>
    <mergeCell ref="D12:I12"/>
    <mergeCell ref="H19:I1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J1" sqref="J1:O16384"/>
    </sheetView>
  </sheetViews>
  <sheetFormatPr defaultColWidth="8.88671875" defaultRowHeight="13.5"/>
  <cols>
    <col min="1" max="1" width="6.77734375" style="9" customWidth="1"/>
    <col min="2" max="2" width="7.77734375" style="9" customWidth="1"/>
    <col min="3" max="3" width="8.77734375" style="9" customWidth="1"/>
    <col min="4" max="7" width="7.77734375" style="9" customWidth="1"/>
    <col min="8" max="8" width="10.3359375" style="9" customWidth="1"/>
    <col min="9" max="9" width="7.77734375" style="9" customWidth="1"/>
    <col min="10" max="15" width="9.3359375" style="9" customWidth="1"/>
    <col min="16" max="17" width="7.77734375" style="9" customWidth="1"/>
    <col min="18" max="16384" width="8.88671875" style="9" customWidth="1"/>
  </cols>
  <sheetData>
    <row r="1" ht="21" customHeight="1"/>
    <row r="2" spans="1:17" s="86" customFormat="1" ht="30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42"/>
      <c r="K2" s="142"/>
      <c r="L2" s="142"/>
      <c r="M2" s="142"/>
      <c r="N2" s="142"/>
      <c r="O2" s="142"/>
      <c r="P2" s="142"/>
      <c r="Q2" s="142"/>
    </row>
    <row r="3" spans="1:17" ht="21" customHeight="1" thickBot="1">
      <c r="A3" s="12"/>
      <c r="B3" s="12"/>
      <c r="C3" s="12"/>
      <c r="D3" s="12"/>
      <c r="E3" s="12"/>
      <c r="F3" s="12"/>
      <c r="G3" s="12"/>
      <c r="H3" s="108"/>
      <c r="I3" s="108"/>
      <c r="J3" s="12"/>
      <c r="K3" s="12"/>
      <c r="L3" s="12"/>
      <c r="M3" s="12"/>
      <c r="N3" s="12"/>
      <c r="O3" s="12"/>
      <c r="P3" s="12"/>
      <c r="Q3" s="108" t="s">
        <v>145</v>
      </c>
    </row>
    <row r="4" spans="1:17" ht="21" customHeight="1">
      <c r="A4" s="150" t="s">
        <v>2</v>
      </c>
      <c r="B4" s="159" t="s">
        <v>92</v>
      </c>
      <c r="C4" s="135" t="s">
        <v>93</v>
      </c>
      <c r="D4" s="137"/>
      <c r="E4" s="137"/>
      <c r="F4" s="137"/>
      <c r="G4" s="137"/>
      <c r="H4" s="137"/>
      <c r="I4" s="137"/>
      <c r="J4" s="153" t="s">
        <v>180</v>
      </c>
      <c r="K4" s="153"/>
      <c r="L4" s="153"/>
      <c r="M4" s="153"/>
      <c r="N4" s="153"/>
      <c r="O4" s="153"/>
      <c r="P4" s="139" t="s">
        <v>94</v>
      </c>
      <c r="Q4" s="135"/>
    </row>
    <row r="5" spans="1:17" ht="21" customHeight="1">
      <c r="A5" s="151"/>
      <c r="B5" s="133"/>
      <c r="C5" s="65" t="s">
        <v>371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7" t="s">
        <v>100</v>
      </c>
      <c r="J5" s="57" t="s">
        <v>215</v>
      </c>
      <c r="K5" s="6" t="s">
        <v>86</v>
      </c>
      <c r="L5" s="6" t="s">
        <v>101</v>
      </c>
      <c r="M5" s="6" t="s">
        <v>102</v>
      </c>
      <c r="N5" s="6" t="s">
        <v>88</v>
      </c>
      <c r="O5" s="6" t="s">
        <v>103</v>
      </c>
      <c r="P5" s="6" t="s">
        <v>104</v>
      </c>
      <c r="Q5" s="15" t="s">
        <v>105</v>
      </c>
    </row>
    <row r="6" spans="1:17" ht="46.5" customHeight="1">
      <c r="A6" s="8">
        <v>1998</v>
      </c>
      <c r="B6" s="64">
        <v>6879</v>
      </c>
      <c r="C6" s="64" t="s">
        <v>16</v>
      </c>
      <c r="D6" s="64">
        <v>4372</v>
      </c>
      <c r="E6" s="9">
        <v>11</v>
      </c>
      <c r="F6" s="9" t="s">
        <v>165</v>
      </c>
      <c r="G6" s="9">
        <v>182</v>
      </c>
      <c r="H6" s="9">
        <v>67</v>
      </c>
      <c r="I6" s="9">
        <v>2</v>
      </c>
      <c r="J6" s="9">
        <v>635</v>
      </c>
      <c r="K6" s="64">
        <v>4792</v>
      </c>
      <c r="L6" s="64">
        <v>1234</v>
      </c>
      <c r="M6" s="9" t="s">
        <v>165</v>
      </c>
      <c r="N6" s="9">
        <v>201</v>
      </c>
      <c r="O6" s="9">
        <v>17</v>
      </c>
      <c r="P6" s="9" t="s">
        <v>165</v>
      </c>
      <c r="Q6" s="64">
        <v>5917</v>
      </c>
    </row>
    <row r="7" spans="1:17" ht="46.5" customHeight="1">
      <c r="A7" s="8">
        <v>1999</v>
      </c>
      <c r="B7" s="64">
        <v>4436</v>
      </c>
      <c r="C7" s="64" t="s">
        <v>16</v>
      </c>
      <c r="D7" s="64">
        <v>2135</v>
      </c>
      <c r="E7" s="9">
        <v>17</v>
      </c>
      <c r="F7" s="9">
        <v>1</v>
      </c>
      <c r="G7" s="9">
        <v>158</v>
      </c>
      <c r="H7" s="9">
        <v>59</v>
      </c>
      <c r="I7" s="9">
        <v>1</v>
      </c>
      <c r="J7" s="9">
        <v>427</v>
      </c>
      <c r="K7" s="64">
        <v>2516</v>
      </c>
      <c r="L7" s="64">
        <v>1166</v>
      </c>
      <c r="M7" s="9" t="s">
        <v>165</v>
      </c>
      <c r="N7" s="9">
        <v>327</v>
      </c>
      <c r="O7" s="9" t="s">
        <v>165</v>
      </c>
      <c r="P7" s="9" t="s">
        <v>165</v>
      </c>
      <c r="Q7" s="64">
        <v>3964</v>
      </c>
    </row>
    <row r="8" spans="1:17" ht="46.5" customHeight="1">
      <c r="A8" s="8">
        <v>2000</v>
      </c>
      <c r="B8" s="59">
        <v>7179</v>
      </c>
      <c r="C8" s="59" t="s">
        <v>16</v>
      </c>
      <c r="D8" s="64">
        <v>4819</v>
      </c>
      <c r="E8" s="9">
        <v>119</v>
      </c>
      <c r="F8" s="9">
        <v>11</v>
      </c>
      <c r="G8" s="9">
        <v>173</v>
      </c>
      <c r="H8" s="9">
        <v>88</v>
      </c>
      <c r="I8" s="9" t="s">
        <v>165</v>
      </c>
      <c r="J8" s="9">
        <v>944</v>
      </c>
      <c r="K8" s="64">
        <v>2993</v>
      </c>
      <c r="L8" s="64">
        <v>1882</v>
      </c>
      <c r="M8" s="9">
        <v>164</v>
      </c>
      <c r="N8" s="9" t="s">
        <v>165</v>
      </c>
      <c r="O8" s="64">
        <v>1196</v>
      </c>
      <c r="P8" s="9" t="s">
        <v>165</v>
      </c>
      <c r="Q8" s="64">
        <v>521</v>
      </c>
    </row>
    <row r="9" spans="1:17" ht="46.5" customHeight="1">
      <c r="A9" s="8">
        <v>2001</v>
      </c>
      <c r="B9" s="59">
        <v>16248</v>
      </c>
      <c r="C9" s="59" t="s">
        <v>16</v>
      </c>
      <c r="D9" s="64">
        <v>11826</v>
      </c>
      <c r="E9" s="9">
        <v>63</v>
      </c>
      <c r="F9" s="9">
        <v>3</v>
      </c>
      <c r="G9" s="9">
        <v>148</v>
      </c>
      <c r="H9" s="9">
        <v>84</v>
      </c>
      <c r="I9" s="9" t="s">
        <v>165</v>
      </c>
      <c r="J9" s="9">
        <v>2840</v>
      </c>
      <c r="K9" s="64">
        <v>8536</v>
      </c>
      <c r="L9" s="64">
        <v>4018</v>
      </c>
      <c r="M9" s="9">
        <v>220</v>
      </c>
      <c r="N9" s="9">
        <v>625</v>
      </c>
      <c r="O9" s="9" t="s">
        <v>165</v>
      </c>
      <c r="P9" s="9" t="s">
        <v>165</v>
      </c>
      <c r="Q9" s="64">
        <v>14540</v>
      </c>
    </row>
    <row r="10" spans="1:17" s="25" customFormat="1" ht="46.5" customHeight="1" thickBot="1">
      <c r="A10" s="10">
        <v>2002</v>
      </c>
      <c r="B10" s="37">
        <v>27670</v>
      </c>
      <c r="C10" s="37">
        <v>7</v>
      </c>
      <c r="D10" s="37">
        <v>23749</v>
      </c>
      <c r="E10" s="11">
        <v>68</v>
      </c>
      <c r="F10" s="11" t="s">
        <v>16</v>
      </c>
      <c r="G10" s="11">
        <v>208</v>
      </c>
      <c r="H10" s="11">
        <v>48</v>
      </c>
      <c r="I10" s="56" t="s">
        <v>16</v>
      </c>
      <c r="J10" s="37">
        <v>3797</v>
      </c>
      <c r="K10" s="37">
        <v>16068</v>
      </c>
      <c r="L10" s="37">
        <v>6954</v>
      </c>
      <c r="M10" s="66" t="s">
        <v>16</v>
      </c>
      <c r="N10" s="66">
        <v>552</v>
      </c>
      <c r="O10" s="66">
        <v>299</v>
      </c>
      <c r="P10" s="56" t="s">
        <v>16</v>
      </c>
      <c r="Q10" s="37">
        <v>24416</v>
      </c>
    </row>
    <row r="11" ht="54.75" customHeight="1" thickBot="1"/>
    <row r="12" spans="1:17" ht="21" customHeight="1">
      <c r="A12" s="167" t="s">
        <v>2</v>
      </c>
      <c r="B12" s="137" t="s">
        <v>93</v>
      </c>
      <c r="C12" s="137"/>
      <c r="D12" s="137"/>
      <c r="E12" s="137"/>
      <c r="F12" s="137"/>
      <c r="G12" s="137"/>
      <c r="H12" s="137"/>
      <c r="I12" s="137"/>
      <c r="J12" s="137" t="s">
        <v>106</v>
      </c>
      <c r="K12" s="141"/>
      <c r="L12" s="170" t="s">
        <v>107</v>
      </c>
      <c r="M12" s="162"/>
      <c r="N12" s="162"/>
      <c r="O12" s="162"/>
      <c r="P12" s="162"/>
      <c r="Q12" s="162"/>
    </row>
    <row r="13" spans="1:17" ht="21" customHeight="1">
      <c r="A13" s="151"/>
      <c r="B13" s="57" t="s">
        <v>108</v>
      </c>
      <c r="C13" s="6" t="s">
        <v>109</v>
      </c>
      <c r="D13" s="6" t="s">
        <v>110</v>
      </c>
      <c r="E13" s="65" t="s">
        <v>369</v>
      </c>
      <c r="F13" s="6" t="s">
        <v>111</v>
      </c>
      <c r="G13" s="65" t="s">
        <v>370</v>
      </c>
      <c r="H13" s="67" t="s">
        <v>372</v>
      </c>
      <c r="I13" s="7" t="s">
        <v>103</v>
      </c>
      <c r="J13" s="68" t="s">
        <v>112</v>
      </c>
      <c r="K13" s="14" t="s">
        <v>103</v>
      </c>
      <c r="L13" s="14" t="s">
        <v>113</v>
      </c>
      <c r="M13" s="14" t="s">
        <v>114</v>
      </c>
      <c r="N13" s="14" t="s">
        <v>115</v>
      </c>
      <c r="O13" s="6" t="s">
        <v>116</v>
      </c>
      <c r="P13" s="117" t="s">
        <v>89</v>
      </c>
      <c r="Q13" s="118"/>
    </row>
    <row r="14" spans="1:17" ht="46.5" customHeight="1">
      <c r="A14" s="8">
        <v>1998</v>
      </c>
      <c r="B14" s="1">
        <v>24</v>
      </c>
      <c r="C14" s="1" t="s">
        <v>165</v>
      </c>
      <c r="D14" s="1">
        <v>160</v>
      </c>
      <c r="E14" s="1" t="s">
        <v>165</v>
      </c>
      <c r="F14" s="1">
        <v>15</v>
      </c>
      <c r="G14" s="1" t="s">
        <v>165</v>
      </c>
      <c r="H14" s="1" t="s">
        <v>16</v>
      </c>
      <c r="I14" s="59">
        <v>2046</v>
      </c>
      <c r="J14" s="1">
        <v>962</v>
      </c>
      <c r="K14" s="1" t="s">
        <v>16</v>
      </c>
      <c r="L14" s="1">
        <v>249</v>
      </c>
      <c r="M14" s="1">
        <v>712</v>
      </c>
      <c r="N14" s="1" t="s">
        <v>16</v>
      </c>
      <c r="O14" s="70">
        <v>5918</v>
      </c>
      <c r="P14" s="121" t="s">
        <v>16</v>
      </c>
      <c r="Q14" s="121"/>
    </row>
    <row r="15" spans="1:17" ht="46.5" customHeight="1">
      <c r="A15" s="8">
        <v>1999</v>
      </c>
      <c r="B15" s="1">
        <v>20</v>
      </c>
      <c r="C15" s="1" t="s">
        <v>165</v>
      </c>
      <c r="D15" s="1">
        <v>35</v>
      </c>
      <c r="E15" s="1" t="s">
        <v>165</v>
      </c>
      <c r="F15" s="1">
        <v>12</v>
      </c>
      <c r="G15" s="1" t="s">
        <v>165</v>
      </c>
      <c r="H15" s="1" t="s">
        <v>16</v>
      </c>
      <c r="I15" s="59">
        <v>1998</v>
      </c>
      <c r="J15" s="1">
        <v>472</v>
      </c>
      <c r="K15" s="1" t="s">
        <v>16</v>
      </c>
      <c r="L15" s="1">
        <v>217</v>
      </c>
      <c r="M15" s="1">
        <v>495</v>
      </c>
      <c r="N15" s="1" t="s">
        <v>16</v>
      </c>
      <c r="O15" s="70">
        <v>3724</v>
      </c>
      <c r="P15" s="157" t="s">
        <v>16</v>
      </c>
      <c r="Q15" s="157"/>
    </row>
    <row r="16" spans="1:17" ht="46.5" customHeight="1">
      <c r="A16" s="8">
        <v>2000</v>
      </c>
      <c r="B16" s="1">
        <v>68</v>
      </c>
      <c r="C16" s="1">
        <v>4</v>
      </c>
      <c r="D16" s="1">
        <v>39</v>
      </c>
      <c r="E16" s="1" t="s">
        <v>165</v>
      </c>
      <c r="F16" s="1">
        <v>9</v>
      </c>
      <c r="G16" s="128" t="s">
        <v>165</v>
      </c>
      <c r="H16" s="1" t="s">
        <v>16</v>
      </c>
      <c r="I16" s="59">
        <v>1849</v>
      </c>
      <c r="J16" s="59">
        <v>5551</v>
      </c>
      <c r="K16" s="59">
        <v>1107</v>
      </c>
      <c r="L16" s="59">
        <v>268</v>
      </c>
      <c r="M16" s="59" t="s">
        <v>16</v>
      </c>
      <c r="N16" s="59" t="s">
        <v>16</v>
      </c>
      <c r="O16" s="70">
        <v>6911</v>
      </c>
      <c r="P16" s="119" t="s">
        <v>16</v>
      </c>
      <c r="Q16" s="119"/>
    </row>
    <row r="17" spans="1:17" ht="46.5" customHeight="1">
      <c r="A17" s="8">
        <v>2001</v>
      </c>
      <c r="B17" s="1">
        <v>29</v>
      </c>
      <c r="C17" s="1" t="s">
        <v>165</v>
      </c>
      <c r="D17" s="1">
        <v>53</v>
      </c>
      <c r="E17" s="1" t="s">
        <v>165</v>
      </c>
      <c r="F17" s="1">
        <v>11</v>
      </c>
      <c r="G17" s="1" t="s">
        <v>165</v>
      </c>
      <c r="H17" s="105" t="s">
        <v>16</v>
      </c>
      <c r="I17" s="106">
        <v>4031</v>
      </c>
      <c r="J17" s="59">
        <v>1592</v>
      </c>
      <c r="K17" s="59">
        <v>107</v>
      </c>
      <c r="L17" s="59">
        <v>241</v>
      </c>
      <c r="M17" s="1" t="s">
        <v>165</v>
      </c>
      <c r="N17" s="1" t="s">
        <v>165</v>
      </c>
      <c r="O17" s="70">
        <v>4187</v>
      </c>
      <c r="P17" s="157" t="s">
        <v>165</v>
      </c>
      <c r="Q17" s="157"/>
    </row>
    <row r="18" spans="1:17" ht="46.5" customHeight="1" thickBot="1">
      <c r="A18" s="10">
        <v>2002</v>
      </c>
      <c r="B18" s="11">
        <v>32</v>
      </c>
      <c r="C18" s="66">
        <v>1</v>
      </c>
      <c r="D18" s="11">
        <v>163</v>
      </c>
      <c r="E18" s="56" t="s">
        <v>16</v>
      </c>
      <c r="F18" s="11">
        <v>7</v>
      </c>
      <c r="G18" s="56" t="s">
        <v>16</v>
      </c>
      <c r="H18" s="66">
        <v>1046</v>
      </c>
      <c r="I18" s="37">
        <v>2341</v>
      </c>
      <c r="J18" s="37">
        <v>3195</v>
      </c>
      <c r="K18" s="37">
        <v>59</v>
      </c>
      <c r="L18" s="37">
        <v>271</v>
      </c>
      <c r="M18" s="56" t="s">
        <v>16</v>
      </c>
      <c r="N18" s="56" t="s">
        <v>16</v>
      </c>
      <c r="O18" s="66">
        <v>3650</v>
      </c>
      <c r="P18" s="120" t="s">
        <v>16</v>
      </c>
      <c r="Q18" s="120"/>
    </row>
    <row r="19" spans="15:17" ht="21" customHeight="1">
      <c r="O19" s="164" t="s">
        <v>216</v>
      </c>
      <c r="P19" s="164"/>
      <c r="Q19" s="164"/>
    </row>
  </sheetData>
  <mergeCells count="18">
    <mergeCell ref="A12:A13"/>
    <mergeCell ref="B12:I12"/>
    <mergeCell ref="A2:I2"/>
    <mergeCell ref="J2:Q2"/>
    <mergeCell ref="J4:O4"/>
    <mergeCell ref="P4:Q4"/>
    <mergeCell ref="A4:A5"/>
    <mergeCell ref="B4:B5"/>
    <mergeCell ref="C4:I4"/>
    <mergeCell ref="J12:K12"/>
    <mergeCell ref="L12:Q12"/>
    <mergeCell ref="P13:Q13"/>
    <mergeCell ref="O19:Q19"/>
    <mergeCell ref="P15:Q15"/>
    <mergeCell ref="P16:Q16"/>
    <mergeCell ref="P17:Q17"/>
    <mergeCell ref="P18:Q18"/>
    <mergeCell ref="P14:Q1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E17" sqref="E17"/>
    </sheetView>
  </sheetViews>
  <sheetFormatPr defaultColWidth="8.88671875" defaultRowHeight="13.5"/>
  <cols>
    <col min="1" max="7" width="10.77734375" style="9" customWidth="1"/>
    <col min="8" max="16384" width="8.88671875" style="9" customWidth="1"/>
  </cols>
  <sheetData>
    <row r="1" ht="21" customHeight="1"/>
    <row r="2" spans="1:7" s="86" customFormat="1" ht="30" customHeight="1">
      <c r="A2" s="168" t="s">
        <v>117</v>
      </c>
      <c r="B2" s="168"/>
      <c r="C2" s="168"/>
      <c r="D2" s="168"/>
      <c r="E2" s="168"/>
      <c r="F2" s="168"/>
      <c r="G2" s="168"/>
    </row>
    <row r="3" spans="1:9" ht="21" customHeight="1" thickBot="1">
      <c r="A3" s="155" t="s">
        <v>0</v>
      </c>
      <c r="B3" s="155"/>
      <c r="C3" s="12"/>
      <c r="D3" s="12"/>
      <c r="E3" s="12"/>
      <c r="F3" s="12"/>
      <c r="G3" s="12"/>
      <c r="H3" s="99"/>
      <c r="I3" s="99"/>
    </row>
    <row r="4" spans="1:7" ht="21" customHeight="1">
      <c r="A4" s="150" t="s">
        <v>118</v>
      </c>
      <c r="B4" s="159" t="s">
        <v>3</v>
      </c>
      <c r="C4" s="159" t="s">
        <v>119</v>
      </c>
      <c r="D4" s="159"/>
      <c r="E4" s="159"/>
      <c r="F4" s="159"/>
      <c r="G4" s="152"/>
    </row>
    <row r="5" spans="1:7" ht="21" customHeight="1">
      <c r="A5" s="151"/>
      <c r="B5" s="133"/>
      <c r="C5" s="6" t="s">
        <v>120</v>
      </c>
      <c r="D5" s="6" t="s">
        <v>121</v>
      </c>
      <c r="E5" s="6" t="s">
        <v>122</v>
      </c>
      <c r="F5" s="6" t="s">
        <v>123</v>
      </c>
      <c r="G5" s="7" t="s">
        <v>87</v>
      </c>
    </row>
    <row r="6" spans="1:7" ht="46.5" customHeight="1">
      <c r="A6" s="8">
        <v>1998</v>
      </c>
      <c r="B6" s="64">
        <v>10242</v>
      </c>
      <c r="C6" s="64">
        <v>4746</v>
      </c>
      <c r="D6" s="9">
        <v>396</v>
      </c>
      <c r="E6" s="64">
        <v>4305</v>
      </c>
      <c r="F6" s="9" t="s">
        <v>165</v>
      </c>
      <c r="G6" s="9">
        <v>45</v>
      </c>
    </row>
    <row r="7" spans="1:7" ht="46.5" customHeight="1">
      <c r="A7" s="8">
        <v>1999</v>
      </c>
      <c r="B7" s="64" t="s">
        <v>165</v>
      </c>
      <c r="C7" s="64" t="s">
        <v>165</v>
      </c>
      <c r="D7" s="9" t="s">
        <v>165</v>
      </c>
      <c r="E7" s="64" t="s">
        <v>165</v>
      </c>
      <c r="F7" s="9" t="s">
        <v>165</v>
      </c>
      <c r="G7" s="9" t="s">
        <v>165</v>
      </c>
    </row>
    <row r="8" spans="1:7" ht="46.5" customHeight="1">
      <c r="A8" s="8">
        <v>2000</v>
      </c>
      <c r="B8" s="64">
        <v>7750</v>
      </c>
      <c r="C8" s="64">
        <v>4346</v>
      </c>
      <c r="D8" s="9">
        <v>637</v>
      </c>
      <c r="E8" s="64">
        <v>3708</v>
      </c>
      <c r="F8" s="9" t="s">
        <v>165</v>
      </c>
      <c r="G8" s="9">
        <v>1</v>
      </c>
    </row>
    <row r="9" spans="1:7" ht="46.5" customHeight="1">
      <c r="A9" s="8">
        <v>2001</v>
      </c>
      <c r="B9" s="64">
        <v>8210</v>
      </c>
      <c r="C9" s="64">
        <v>4731</v>
      </c>
      <c r="D9" s="9">
        <v>692</v>
      </c>
      <c r="E9" s="64">
        <v>4039</v>
      </c>
      <c r="F9" s="9" t="s">
        <v>165</v>
      </c>
      <c r="G9" s="9" t="s">
        <v>165</v>
      </c>
    </row>
    <row r="10" spans="1:7" ht="46.5" customHeight="1" thickBot="1">
      <c r="A10" s="10">
        <v>2002</v>
      </c>
      <c r="B10" s="37">
        <f>SUM(C10,B18)</f>
        <v>8771</v>
      </c>
      <c r="C10" s="37">
        <f>SUM(D10:G10)</f>
        <v>5139</v>
      </c>
      <c r="D10" s="11">
        <v>759</v>
      </c>
      <c r="E10" s="37">
        <v>4380</v>
      </c>
      <c r="F10" s="56">
        <v>0</v>
      </c>
      <c r="G10" s="56">
        <v>0</v>
      </c>
    </row>
    <row r="11" spans="1:7" ht="54.75" customHeight="1" thickBot="1">
      <c r="A11" s="162"/>
      <c r="B11" s="162"/>
      <c r="C11" s="61"/>
      <c r="D11" s="61"/>
      <c r="E11" s="61"/>
      <c r="F11" s="61"/>
      <c r="G11" s="61"/>
    </row>
    <row r="12" spans="1:7" ht="21" customHeight="1">
      <c r="A12" s="167" t="s">
        <v>118</v>
      </c>
      <c r="B12" s="170" t="s">
        <v>124</v>
      </c>
      <c r="C12" s="162"/>
      <c r="D12" s="162"/>
      <c r="E12" s="162"/>
      <c r="F12" s="162"/>
      <c r="G12" s="162"/>
    </row>
    <row r="13" spans="1:7" ht="21" customHeight="1">
      <c r="A13" s="151"/>
      <c r="B13" s="136" t="s">
        <v>253</v>
      </c>
      <c r="C13" s="100"/>
      <c r="D13" s="6" t="s">
        <v>122</v>
      </c>
      <c r="E13" s="6" t="s">
        <v>123</v>
      </c>
      <c r="F13" s="6" t="s">
        <v>87</v>
      </c>
      <c r="G13" s="7" t="s">
        <v>125</v>
      </c>
    </row>
    <row r="14" spans="1:7" ht="46.5" customHeight="1">
      <c r="A14" s="8">
        <v>1998</v>
      </c>
      <c r="B14" s="101">
        <v>5496</v>
      </c>
      <c r="C14" s="102"/>
      <c r="D14" s="59">
        <v>1980</v>
      </c>
      <c r="E14" s="59">
        <v>109</v>
      </c>
      <c r="F14" s="59" t="s">
        <v>165</v>
      </c>
      <c r="G14" s="58">
        <v>3407</v>
      </c>
    </row>
    <row r="15" spans="1:7" ht="46.5" customHeight="1">
      <c r="A15" s="8">
        <v>1999</v>
      </c>
      <c r="B15" s="122" t="s">
        <v>165</v>
      </c>
      <c r="C15" s="123"/>
      <c r="D15" s="59" t="s">
        <v>165</v>
      </c>
      <c r="E15" s="59" t="s">
        <v>165</v>
      </c>
      <c r="F15" s="59" t="s">
        <v>165</v>
      </c>
      <c r="G15" s="59" t="s">
        <v>16</v>
      </c>
    </row>
    <row r="16" spans="1:7" ht="46.5" customHeight="1">
      <c r="A16" s="8">
        <v>2000</v>
      </c>
      <c r="B16" s="122">
        <v>3404</v>
      </c>
      <c r="C16" s="123"/>
      <c r="D16" s="59">
        <v>2566</v>
      </c>
      <c r="E16" s="59">
        <v>3</v>
      </c>
      <c r="F16" s="59" t="s">
        <v>165</v>
      </c>
      <c r="G16" s="59">
        <v>835</v>
      </c>
    </row>
    <row r="17" spans="1:9" ht="46.5" customHeight="1">
      <c r="A17" s="8">
        <v>2001</v>
      </c>
      <c r="B17" s="122">
        <v>3479</v>
      </c>
      <c r="C17" s="123"/>
      <c r="D17" s="59">
        <v>2604</v>
      </c>
      <c r="E17" s="59">
        <v>2</v>
      </c>
      <c r="F17" s="59" t="s">
        <v>165</v>
      </c>
      <c r="G17" s="59">
        <v>873</v>
      </c>
      <c r="H17" s="99"/>
      <c r="I17" s="99"/>
    </row>
    <row r="18" spans="1:7" ht="46.5" customHeight="1" thickBot="1">
      <c r="A18" s="10">
        <v>2002</v>
      </c>
      <c r="B18" s="124">
        <f>SUM(D18:G18)</f>
        <v>3632</v>
      </c>
      <c r="C18" s="125"/>
      <c r="D18" s="37">
        <v>2738</v>
      </c>
      <c r="E18" s="37">
        <v>1</v>
      </c>
      <c r="F18" s="56">
        <v>0</v>
      </c>
      <c r="G18" s="37">
        <v>893</v>
      </c>
    </row>
    <row r="19" spans="1:2" s="129" customFormat="1" ht="20.25" customHeight="1">
      <c r="A19" s="154" t="s">
        <v>126</v>
      </c>
      <c r="B19" s="154"/>
    </row>
  </sheetData>
  <mergeCells count="15">
    <mergeCell ref="A19:B19"/>
    <mergeCell ref="B17:C17"/>
    <mergeCell ref="B18:C18"/>
    <mergeCell ref="A12:A13"/>
    <mergeCell ref="B13:C13"/>
    <mergeCell ref="B14:C14"/>
    <mergeCell ref="B15:C15"/>
    <mergeCell ref="B16:C16"/>
    <mergeCell ref="A2:G2"/>
    <mergeCell ref="B12:G12"/>
    <mergeCell ref="A11:B11"/>
    <mergeCell ref="A3:B3"/>
    <mergeCell ref="A4:A5"/>
    <mergeCell ref="B4:B5"/>
    <mergeCell ref="C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9" sqref="A19:IV19"/>
    </sheetView>
  </sheetViews>
  <sheetFormatPr defaultColWidth="8.88671875" defaultRowHeight="13.5"/>
  <cols>
    <col min="1" max="1" width="5.77734375" style="9" customWidth="1"/>
    <col min="2" max="13" width="5.99609375" style="9" customWidth="1"/>
    <col min="14" max="16384" width="8.88671875" style="9" customWidth="1"/>
  </cols>
  <sheetData>
    <row r="1" ht="21" customHeight="1"/>
    <row r="2" spans="1:13" s="86" customFormat="1" ht="30" customHeight="1">
      <c r="A2" s="168" t="s">
        <v>252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1" customHeight="1" thickBot="1">
      <c r="A3" s="163"/>
      <c r="B3" s="163"/>
      <c r="C3" s="12"/>
      <c r="D3" s="12"/>
      <c r="E3" s="12"/>
      <c r="F3" s="12"/>
      <c r="G3" s="12"/>
      <c r="H3" s="108"/>
      <c r="I3" s="108"/>
      <c r="J3" s="12"/>
      <c r="K3" s="12"/>
      <c r="L3" s="156" t="s">
        <v>0</v>
      </c>
      <c r="M3" s="156"/>
    </row>
    <row r="4" spans="1:13" ht="21" customHeight="1">
      <c r="A4" s="157" t="s">
        <v>118</v>
      </c>
      <c r="B4" s="159" t="s">
        <v>127</v>
      </c>
      <c r="C4" s="159"/>
      <c r="D4" s="159"/>
      <c r="E4" s="159"/>
      <c r="F4" s="159"/>
      <c r="G4" s="159"/>
      <c r="H4" s="159" t="s">
        <v>217</v>
      </c>
      <c r="I4" s="159"/>
      <c r="J4" s="159"/>
      <c r="K4" s="159" t="s">
        <v>218</v>
      </c>
      <c r="L4" s="159"/>
      <c r="M4" s="152"/>
    </row>
    <row r="5" spans="1:13" ht="21" customHeight="1">
      <c r="A5" s="153"/>
      <c r="B5" s="133" t="s">
        <v>223</v>
      </c>
      <c r="C5" s="133"/>
      <c r="D5" s="133" t="s">
        <v>224</v>
      </c>
      <c r="E5" s="133"/>
      <c r="F5" s="133" t="s">
        <v>225</v>
      </c>
      <c r="G5" s="133"/>
      <c r="H5" s="6" t="s">
        <v>226</v>
      </c>
      <c r="I5" s="6" t="s">
        <v>227</v>
      </c>
      <c r="J5" s="6" t="s">
        <v>228</v>
      </c>
      <c r="K5" s="6" t="s">
        <v>226</v>
      </c>
      <c r="L5" s="6" t="s">
        <v>227</v>
      </c>
      <c r="M5" s="7" t="s">
        <v>228</v>
      </c>
    </row>
    <row r="6" spans="1:13" ht="46.5" customHeight="1">
      <c r="A6" s="8">
        <v>1998</v>
      </c>
      <c r="B6" s="157">
        <f>H6+K6+B14+E14+H14+K14</f>
        <v>651</v>
      </c>
      <c r="C6" s="157"/>
      <c r="D6" s="157">
        <f>I6+L6+C14+F14+I14+L14</f>
        <v>585</v>
      </c>
      <c r="E6" s="157"/>
      <c r="F6" s="73">
        <v>89.9</v>
      </c>
      <c r="G6" s="73"/>
      <c r="H6" s="1">
        <v>2</v>
      </c>
      <c r="I6" s="9">
        <v>2</v>
      </c>
      <c r="J6" s="9">
        <v>100</v>
      </c>
      <c r="K6" s="9">
        <v>22</v>
      </c>
      <c r="L6" s="9">
        <v>22</v>
      </c>
      <c r="M6" s="9">
        <v>100</v>
      </c>
    </row>
    <row r="7" spans="1:13" ht="46.5" customHeight="1">
      <c r="A7" s="8">
        <v>1999</v>
      </c>
      <c r="B7" s="157">
        <f>H7+K7+B15+E15+H15+K15</f>
        <v>766</v>
      </c>
      <c r="C7" s="157"/>
      <c r="D7" s="157">
        <f>I7+L7+C15+F15+I15+L15</f>
        <v>738</v>
      </c>
      <c r="E7" s="157"/>
      <c r="F7" s="73">
        <v>96.3</v>
      </c>
      <c r="G7" s="73"/>
      <c r="H7" s="1">
        <v>3</v>
      </c>
      <c r="I7" s="9">
        <v>3</v>
      </c>
      <c r="J7" s="9">
        <v>100</v>
      </c>
      <c r="K7" s="9">
        <v>17</v>
      </c>
      <c r="L7" s="9">
        <v>17</v>
      </c>
      <c r="M7" s="9">
        <v>100</v>
      </c>
    </row>
    <row r="8" spans="1:13" ht="46.5" customHeight="1">
      <c r="A8" s="8">
        <v>2000</v>
      </c>
      <c r="B8" s="157">
        <f>H8+K8+B16+E16+H16+K16</f>
        <v>643</v>
      </c>
      <c r="C8" s="157"/>
      <c r="D8" s="157">
        <f>I8+L8+C16+F16+I16+L16</f>
        <v>660</v>
      </c>
      <c r="E8" s="157"/>
      <c r="F8" s="157">
        <v>102</v>
      </c>
      <c r="G8" s="157"/>
      <c r="H8" s="1">
        <v>4</v>
      </c>
      <c r="I8" s="1">
        <v>3</v>
      </c>
      <c r="J8" s="1">
        <v>75</v>
      </c>
      <c r="K8" s="1">
        <v>15</v>
      </c>
      <c r="L8" s="1">
        <v>13</v>
      </c>
      <c r="M8" s="1">
        <v>86.6</v>
      </c>
    </row>
    <row r="9" spans="1:13" ht="46.5" customHeight="1">
      <c r="A9" s="8">
        <v>2001</v>
      </c>
      <c r="B9" s="157">
        <f>H9+K9+B17+E17+H17+K17</f>
        <v>557</v>
      </c>
      <c r="C9" s="157"/>
      <c r="D9" s="157">
        <f>I9+L9+C17+F17+I17+L17</f>
        <v>565</v>
      </c>
      <c r="E9" s="157"/>
      <c r="F9" s="157">
        <v>101.4</v>
      </c>
      <c r="G9" s="157"/>
      <c r="H9" s="1">
        <v>7</v>
      </c>
      <c r="I9" s="1">
        <v>7</v>
      </c>
      <c r="J9" s="1">
        <v>100</v>
      </c>
      <c r="K9" s="1">
        <v>19</v>
      </c>
      <c r="L9" s="1">
        <v>19</v>
      </c>
      <c r="M9" s="1">
        <v>100</v>
      </c>
    </row>
    <row r="10" spans="1:13" ht="46.5" customHeight="1" thickBot="1">
      <c r="A10" s="10">
        <v>2002</v>
      </c>
      <c r="B10" s="172">
        <v>584</v>
      </c>
      <c r="C10" s="172"/>
      <c r="D10" s="172">
        <v>583</v>
      </c>
      <c r="E10" s="172"/>
      <c r="F10" s="174">
        <v>99.8</v>
      </c>
      <c r="G10" s="174"/>
      <c r="H10" s="11" t="s">
        <v>16</v>
      </c>
      <c r="I10" s="11" t="s">
        <v>16</v>
      </c>
      <c r="J10" s="11" t="s">
        <v>16</v>
      </c>
      <c r="K10" s="11">
        <v>41</v>
      </c>
      <c r="L10" s="11">
        <v>39</v>
      </c>
      <c r="M10" s="11">
        <f>L10/K10*100</f>
        <v>95.1219512195122</v>
      </c>
    </row>
    <row r="11" spans="1:13" ht="54.75" customHeight="1" thickBot="1">
      <c r="A11" s="74"/>
      <c r="B11" s="74"/>
      <c r="C11" s="74"/>
      <c r="D11" s="74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21" customHeight="1">
      <c r="A12" s="150" t="s">
        <v>118</v>
      </c>
      <c r="B12" s="151" t="s">
        <v>219</v>
      </c>
      <c r="C12" s="159"/>
      <c r="D12" s="159"/>
      <c r="E12" s="159" t="s">
        <v>220</v>
      </c>
      <c r="F12" s="159"/>
      <c r="G12" s="159"/>
      <c r="H12" s="159" t="s">
        <v>221</v>
      </c>
      <c r="I12" s="159"/>
      <c r="J12" s="159"/>
      <c r="K12" s="159" t="s">
        <v>222</v>
      </c>
      <c r="L12" s="159"/>
      <c r="M12" s="152"/>
    </row>
    <row r="13" spans="1:13" ht="21" customHeight="1">
      <c r="A13" s="151"/>
      <c r="B13" s="57" t="s">
        <v>226</v>
      </c>
      <c r="C13" s="6" t="s">
        <v>227</v>
      </c>
      <c r="D13" s="6" t="s">
        <v>228</v>
      </c>
      <c r="E13" s="6" t="s">
        <v>226</v>
      </c>
      <c r="F13" s="6" t="s">
        <v>227</v>
      </c>
      <c r="G13" s="6" t="s">
        <v>228</v>
      </c>
      <c r="H13" s="6" t="s">
        <v>226</v>
      </c>
      <c r="I13" s="6" t="s">
        <v>227</v>
      </c>
      <c r="J13" s="6" t="s">
        <v>228</v>
      </c>
      <c r="K13" s="6" t="s">
        <v>226</v>
      </c>
      <c r="L13" s="6" t="s">
        <v>227</v>
      </c>
      <c r="M13" s="7" t="s">
        <v>228</v>
      </c>
    </row>
    <row r="14" spans="1:13" ht="46.5" customHeight="1">
      <c r="A14" s="8">
        <v>1998</v>
      </c>
      <c r="B14" s="9">
        <v>46</v>
      </c>
      <c r="C14" s="9">
        <v>47</v>
      </c>
      <c r="D14" s="9">
        <v>102.2</v>
      </c>
      <c r="E14" s="9">
        <v>108</v>
      </c>
      <c r="F14" s="9">
        <v>47</v>
      </c>
      <c r="G14" s="9">
        <v>43.5</v>
      </c>
      <c r="H14" s="9">
        <v>19</v>
      </c>
      <c r="I14" s="9">
        <v>18</v>
      </c>
      <c r="J14" s="9">
        <v>94.7</v>
      </c>
      <c r="K14" s="9">
        <v>454</v>
      </c>
      <c r="L14" s="9">
        <v>449</v>
      </c>
      <c r="M14" s="9">
        <v>98.7</v>
      </c>
    </row>
    <row r="15" spans="1:13" ht="46.5" customHeight="1">
      <c r="A15" s="8">
        <v>1999</v>
      </c>
      <c r="B15" s="9">
        <v>81</v>
      </c>
      <c r="C15" s="9">
        <v>81</v>
      </c>
      <c r="D15" s="9">
        <v>100</v>
      </c>
      <c r="E15" s="9">
        <v>160</v>
      </c>
      <c r="F15" s="9">
        <v>135</v>
      </c>
      <c r="G15" s="9">
        <v>84.4</v>
      </c>
      <c r="H15" s="9">
        <v>21</v>
      </c>
      <c r="I15" s="9">
        <v>21</v>
      </c>
      <c r="J15" s="9">
        <v>100</v>
      </c>
      <c r="K15" s="9">
        <v>484</v>
      </c>
      <c r="L15" s="9">
        <v>481</v>
      </c>
      <c r="M15" s="9">
        <v>99.4</v>
      </c>
    </row>
    <row r="16" spans="1:13" ht="46.5" customHeight="1">
      <c r="A16" s="8">
        <v>2000</v>
      </c>
      <c r="B16" s="9">
        <v>84</v>
      </c>
      <c r="C16" s="9">
        <v>83</v>
      </c>
      <c r="D16" s="9">
        <v>98.8</v>
      </c>
      <c r="E16" s="9">
        <v>28</v>
      </c>
      <c r="F16" s="9">
        <v>40</v>
      </c>
      <c r="G16" s="9">
        <v>142</v>
      </c>
      <c r="H16" s="9">
        <v>30</v>
      </c>
      <c r="I16" s="9">
        <v>31</v>
      </c>
      <c r="J16" s="9">
        <v>103</v>
      </c>
      <c r="K16" s="9">
        <v>482</v>
      </c>
      <c r="L16" s="9">
        <v>490</v>
      </c>
      <c r="M16" s="9">
        <v>101</v>
      </c>
    </row>
    <row r="17" spans="1:13" ht="46.5" customHeight="1">
      <c r="A17" s="8">
        <v>2001</v>
      </c>
      <c r="B17" s="9">
        <v>85</v>
      </c>
      <c r="C17" s="9">
        <v>86</v>
      </c>
      <c r="D17" s="9">
        <v>101.2</v>
      </c>
      <c r="E17" s="9">
        <v>27</v>
      </c>
      <c r="F17" s="9">
        <v>35</v>
      </c>
      <c r="G17" s="9">
        <v>129.6</v>
      </c>
      <c r="H17" s="9">
        <v>22</v>
      </c>
      <c r="I17" s="9">
        <v>22</v>
      </c>
      <c r="J17" s="9">
        <v>100</v>
      </c>
      <c r="K17" s="9">
        <v>397</v>
      </c>
      <c r="L17" s="9">
        <v>396</v>
      </c>
      <c r="M17" s="9">
        <v>99.7</v>
      </c>
    </row>
    <row r="18" spans="1:13" ht="46.5" customHeight="1" thickBot="1">
      <c r="A18" s="10">
        <v>2002</v>
      </c>
      <c r="B18" s="11">
        <v>48</v>
      </c>
      <c r="C18" s="11">
        <v>52</v>
      </c>
      <c r="D18" s="63">
        <f>C18/B18*100</f>
        <v>108.33333333333333</v>
      </c>
      <c r="E18" s="11">
        <v>50</v>
      </c>
      <c r="F18" s="11">
        <v>48</v>
      </c>
      <c r="G18" s="63">
        <f>F18/E18*100</f>
        <v>96</v>
      </c>
      <c r="H18" s="11">
        <v>17</v>
      </c>
      <c r="I18" s="11">
        <v>19</v>
      </c>
      <c r="J18" s="63">
        <f>I18/H18*100</f>
        <v>111.76470588235294</v>
      </c>
      <c r="K18" s="11">
        <v>428</v>
      </c>
      <c r="L18" s="11">
        <v>425</v>
      </c>
      <c r="M18" s="63">
        <f>L18/K18*100</f>
        <v>99.29906542056075</v>
      </c>
    </row>
    <row r="19" spans="9:13" ht="21" customHeight="1">
      <c r="I19" s="164" t="s">
        <v>229</v>
      </c>
      <c r="J19" s="164"/>
      <c r="K19" s="164"/>
      <c r="L19" s="164"/>
      <c r="M19" s="164"/>
    </row>
  </sheetData>
  <mergeCells count="32">
    <mergeCell ref="B8:C8"/>
    <mergeCell ref="D8:E8"/>
    <mergeCell ref="F8:G8"/>
    <mergeCell ref="K4:M4"/>
    <mergeCell ref="B5:C5"/>
    <mergeCell ref="D5:E5"/>
    <mergeCell ref="F5:G5"/>
    <mergeCell ref="D6:E6"/>
    <mergeCell ref="F6:G6"/>
    <mergeCell ref="B7:C7"/>
    <mergeCell ref="B10:C10"/>
    <mergeCell ref="D10:E10"/>
    <mergeCell ref="F10:G10"/>
    <mergeCell ref="D9:E9"/>
    <mergeCell ref="F9:G9"/>
    <mergeCell ref="B9:C9"/>
    <mergeCell ref="A2:M2"/>
    <mergeCell ref="L3:M3"/>
    <mergeCell ref="A4:A5"/>
    <mergeCell ref="B4:G4"/>
    <mergeCell ref="H4:J4"/>
    <mergeCell ref="A3:B3"/>
    <mergeCell ref="B6:C6"/>
    <mergeCell ref="A12:A13"/>
    <mergeCell ref="I19:M19"/>
    <mergeCell ref="B12:D12"/>
    <mergeCell ref="E12:G12"/>
    <mergeCell ref="H12:J12"/>
    <mergeCell ref="K12:M12"/>
    <mergeCell ref="D7:E7"/>
    <mergeCell ref="F7:G7"/>
    <mergeCell ref="A11:D11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2" sqref="A2:F2"/>
    </sheetView>
  </sheetViews>
  <sheetFormatPr defaultColWidth="8.88671875" defaultRowHeight="13.5"/>
  <cols>
    <col min="1" max="1" width="10.77734375" style="9" customWidth="1"/>
    <col min="2" max="6" width="12.77734375" style="9" customWidth="1"/>
    <col min="7" max="16384" width="8.88671875" style="9" customWidth="1"/>
  </cols>
  <sheetData>
    <row r="1" ht="21" customHeight="1"/>
    <row r="2" spans="1:6" s="86" customFormat="1" ht="30" customHeight="1">
      <c r="A2" s="168" t="s">
        <v>379</v>
      </c>
      <c r="B2" s="168"/>
      <c r="C2" s="168"/>
      <c r="D2" s="168"/>
      <c r="E2" s="168"/>
      <c r="F2" s="168"/>
    </row>
    <row r="3" spans="1:9" ht="21" customHeight="1" thickBot="1">
      <c r="A3" s="128" t="s">
        <v>0</v>
      </c>
      <c r="B3" s="1"/>
      <c r="C3" s="1"/>
      <c r="D3" s="1"/>
      <c r="E3" s="1"/>
      <c r="F3" s="1"/>
      <c r="H3" s="99"/>
      <c r="I3" s="99"/>
    </row>
    <row r="4" spans="1:6" ht="42" customHeight="1">
      <c r="A4" s="51" t="s">
        <v>118</v>
      </c>
      <c r="B4" s="135" t="s">
        <v>127</v>
      </c>
      <c r="C4" s="137"/>
      <c r="D4" s="62" t="s">
        <v>128</v>
      </c>
      <c r="E4" s="51" t="s">
        <v>230</v>
      </c>
      <c r="F4" s="50" t="s">
        <v>231</v>
      </c>
    </row>
    <row r="5" spans="1:6" ht="46.5" customHeight="1">
      <c r="A5" s="8">
        <v>1998</v>
      </c>
      <c r="B5" s="145">
        <f>D5+E5+F5+B12+C12+D12+E12</f>
        <v>720</v>
      </c>
      <c r="C5" s="121"/>
      <c r="D5" s="54">
        <v>0</v>
      </c>
      <c r="E5" s="1">
        <v>61</v>
      </c>
      <c r="F5" s="1">
        <v>146</v>
      </c>
    </row>
    <row r="6" spans="1:6" ht="46.5" customHeight="1">
      <c r="A6" s="8">
        <v>1999</v>
      </c>
      <c r="B6" s="122">
        <f>D6+E6+F6+B13+C13+D13+E13</f>
        <v>1089</v>
      </c>
      <c r="C6" s="123"/>
      <c r="D6" s="54">
        <v>0</v>
      </c>
      <c r="E6" s="1">
        <v>31</v>
      </c>
      <c r="F6" s="1">
        <v>136</v>
      </c>
    </row>
    <row r="7" spans="1:6" ht="46.5" customHeight="1">
      <c r="A7" s="8">
        <v>2000</v>
      </c>
      <c r="B7" s="171">
        <f>D7+E7+F7+B14+C14+D14+E14</f>
        <v>754</v>
      </c>
      <c r="C7" s="157"/>
      <c r="D7" s="54">
        <v>0</v>
      </c>
      <c r="E7" s="1">
        <v>42</v>
      </c>
      <c r="F7" s="1">
        <v>209</v>
      </c>
    </row>
    <row r="8" spans="1:6" ht="46.5" customHeight="1">
      <c r="A8" s="8">
        <v>2001</v>
      </c>
      <c r="B8" s="171">
        <v>740</v>
      </c>
      <c r="C8" s="157"/>
      <c r="D8" s="54">
        <v>0</v>
      </c>
      <c r="E8" s="1">
        <v>31</v>
      </c>
      <c r="F8" s="1">
        <v>131</v>
      </c>
    </row>
    <row r="9" spans="1:6" ht="46.5" customHeight="1" thickBot="1">
      <c r="A9" s="10">
        <v>2002</v>
      </c>
      <c r="B9" s="175">
        <f>D9+E9+F9+B16+C16+D16+E16</f>
        <v>652</v>
      </c>
      <c r="C9" s="176"/>
      <c r="D9" s="56">
        <v>0</v>
      </c>
      <c r="E9" s="11">
        <v>6</v>
      </c>
      <c r="F9" s="11">
        <v>133</v>
      </c>
    </row>
    <row r="10" spans="1:6" ht="54.75" customHeight="1" thickBot="1">
      <c r="A10" s="162"/>
      <c r="B10" s="162"/>
      <c r="C10" s="61"/>
      <c r="D10" s="61"/>
      <c r="E10" s="61"/>
      <c r="F10" s="61"/>
    </row>
    <row r="11" spans="1:6" ht="42" customHeight="1">
      <c r="A11" s="51" t="s">
        <v>118</v>
      </c>
      <c r="B11" s="62" t="s">
        <v>232</v>
      </c>
      <c r="C11" s="51" t="s">
        <v>233</v>
      </c>
      <c r="D11" s="62" t="s">
        <v>234</v>
      </c>
      <c r="E11" s="51" t="s">
        <v>129</v>
      </c>
      <c r="F11" s="50" t="s">
        <v>179</v>
      </c>
    </row>
    <row r="12" spans="1:6" ht="45.75" customHeight="1">
      <c r="A12" s="8">
        <v>1998</v>
      </c>
      <c r="B12" s="1">
        <v>253</v>
      </c>
      <c r="C12" s="1">
        <v>172</v>
      </c>
      <c r="D12" s="1">
        <v>62</v>
      </c>
      <c r="E12" s="1">
        <v>26</v>
      </c>
      <c r="F12" s="54">
        <v>0</v>
      </c>
    </row>
    <row r="13" spans="1:6" ht="45.75" customHeight="1">
      <c r="A13" s="8">
        <v>1999</v>
      </c>
      <c r="B13" s="1">
        <v>388</v>
      </c>
      <c r="C13" s="1">
        <v>348</v>
      </c>
      <c r="D13" s="1">
        <v>113</v>
      </c>
      <c r="E13" s="1">
        <v>73</v>
      </c>
      <c r="F13" s="54">
        <v>0</v>
      </c>
    </row>
    <row r="14" spans="1:6" ht="45.75" customHeight="1">
      <c r="A14" s="8">
        <v>2000</v>
      </c>
      <c r="B14" s="1">
        <v>247</v>
      </c>
      <c r="C14" s="1">
        <v>168</v>
      </c>
      <c r="D14" s="1">
        <v>58</v>
      </c>
      <c r="E14" s="1">
        <v>30</v>
      </c>
      <c r="F14" s="54">
        <v>0</v>
      </c>
    </row>
    <row r="15" spans="1:6" ht="45.75" customHeight="1">
      <c r="A15" s="8">
        <v>2001</v>
      </c>
      <c r="B15" s="1">
        <v>224</v>
      </c>
      <c r="C15" s="1">
        <v>216</v>
      </c>
      <c r="D15" s="1">
        <v>97</v>
      </c>
      <c r="E15" s="1">
        <v>41</v>
      </c>
      <c r="F15" s="54">
        <v>0</v>
      </c>
    </row>
    <row r="16" spans="1:6" ht="45.75" customHeight="1" thickBot="1">
      <c r="A16" s="10">
        <v>2002</v>
      </c>
      <c r="B16" s="11">
        <v>228</v>
      </c>
      <c r="C16" s="11">
        <v>203</v>
      </c>
      <c r="D16" s="11">
        <v>40</v>
      </c>
      <c r="E16" s="11">
        <v>42</v>
      </c>
      <c r="F16" s="56">
        <v>0</v>
      </c>
    </row>
    <row r="17" spans="1:2" ht="21" customHeight="1">
      <c r="A17" s="154" t="s">
        <v>90</v>
      </c>
      <c r="B17" s="154"/>
    </row>
    <row r="18" spans="8:9" ht="21" customHeight="1">
      <c r="H18" s="99"/>
      <c r="I18" s="99"/>
    </row>
  </sheetData>
  <mergeCells count="9">
    <mergeCell ref="A17:B17"/>
    <mergeCell ref="A10:B10"/>
    <mergeCell ref="B4:C4"/>
    <mergeCell ref="A2:F2"/>
    <mergeCell ref="B5:C5"/>
    <mergeCell ref="B6:C6"/>
    <mergeCell ref="B7:C7"/>
    <mergeCell ref="B8:C8"/>
    <mergeCell ref="B9:C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2" sqref="A2:I2"/>
    </sheetView>
  </sheetViews>
  <sheetFormatPr defaultColWidth="8.88671875" defaultRowHeight="13.5"/>
  <cols>
    <col min="1" max="9" width="7.77734375" style="9" customWidth="1"/>
    <col min="10" max="16384" width="8.88671875" style="9" customWidth="1"/>
  </cols>
  <sheetData>
    <row r="1" ht="21" customHeight="1"/>
    <row r="2" spans="1:9" s="86" customFormat="1" ht="30" customHeight="1">
      <c r="A2" s="168" t="s">
        <v>380</v>
      </c>
      <c r="B2" s="168"/>
      <c r="C2" s="168"/>
      <c r="D2" s="168"/>
      <c r="E2" s="168"/>
      <c r="F2" s="168"/>
      <c r="G2" s="168"/>
      <c r="H2" s="168"/>
      <c r="I2" s="168"/>
    </row>
    <row r="3" spans="1:9" ht="21" customHeight="1" thickBot="1">
      <c r="A3" s="12"/>
      <c r="B3" s="12"/>
      <c r="C3" s="12"/>
      <c r="D3" s="12"/>
      <c r="E3" s="12"/>
      <c r="F3" s="12"/>
      <c r="G3" s="12"/>
      <c r="H3" s="156" t="s">
        <v>0</v>
      </c>
      <c r="I3" s="156"/>
    </row>
    <row r="4" spans="1:9" ht="21" customHeight="1">
      <c r="A4" s="150" t="s">
        <v>118</v>
      </c>
      <c r="B4" s="170" t="s">
        <v>166</v>
      </c>
      <c r="C4" s="167"/>
      <c r="D4" s="135" t="s">
        <v>167</v>
      </c>
      <c r="E4" s="137"/>
      <c r="F4" s="141"/>
      <c r="G4" s="135" t="s">
        <v>168</v>
      </c>
      <c r="H4" s="137"/>
      <c r="I4" s="137"/>
    </row>
    <row r="5" spans="1:9" ht="21" customHeight="1">
      <c r="A5" s="151"/>
      <c r="B5" s="152"/>
      <c r="C5" s="151"/>
      <c r="D5" s="3" t="s">
        <v>172</v>
      </c>
      <c r="E5" s="3" t="s">
        <v>173</v>
      </c>
      <c r="F5" s="3" t="s">
        <v>174</v>
      </c>
      <c r="G5" s="3" t="s">
        <v>172</v>
      </c>
      <c r="H5" s="3" t="s">
        <v>173</v>
      </c>
      <c r="I5" s="4" t="s">
        <v>174</v>
      </c>
    </row>
    <row r="6" spans="1:9" ht="46.5" customHeight="1">
      <c r="A6" s="8">
        <v>1998</v>
      </c>
      <c r="B6" s="177" t="s">
        <v>16</v>
      </c>
      <c r="C6" s="178"/>
      <c r="D6" s="36" t="s">
        <v>16</v>
      </c>
      <c r="E6" s="36" t="s">
        <v>16</v>
      </c>
      <c r="F6" s="36" t="s">
        <v>16</v>
      </c>
      <c r="G6" s="36" t="s">
        <v>16</v>
      </c>
      <c r="H6" s="36" t="s">
        <v>16</v>
      </c>
      <c r="I6" s="36" t="s">
        <v>16</v>
      </c>
    </row>
    <row r="7" spans="1:9" ht="46.5" customHeight="1">
      <c r="A7" s="8">
        <v>1999</v>
      </c>
      <c r="B7" s="179" t="s">
        <v>16</v>
      </c>
      <c r="C7" s="180"/>
      <c r="D7" s="36" t="s">
        <v>16</v>
      </c>
      <c r="E7" s="36" t="s">
        <v>16</v>
      </c>
      <c r="F7" s="36" t="s">
        <v>16</v>
      </c>
      <c r="G7" s="36" t="s">
        <v>16</v>
      </c>
      <c r="H7" s="36" t="s">
        <v>16</v>
      </c>
      <c r="I7" s="36" t="s">
        <v>16</v>
      </c>
    </row>
    <row r="8" spans="1:9" ht="46.5" customHeight="1">
      <c r="A8" s="8">
        <v>2000</v>
      </c>
      <c r="B8" s="179" t="s">
        <v>16</v>
      </c>
      <c r="C8" s="180"/>
      <c r="D8" s="36" t="s">
        <v>16</v>
      </c>
      <c r="E8" s="36" t="s">
        <v>16</v>
      </c>
      <c r="F8" s="36" t="s">
        <v>16</v>
      </c>
      <c r="G8" s="36" t="s">
        <v>16</v>
      </c>
      <c r="H8" s="36" t="s">
        <v>16</v>
      </c>
      <c r="I8" s="36" t="s">
        <v>16</v>
      </c>
    </row>
    <row r="9" spans="1:9" ht="46.5" customHeight="1">
      <c r="A9" s="8">
        <v>2001</v>
      </c>
      <c r="B9" s="181">
        <v>740</v>
      </c>
      <c r="C9" s="182"/>
      <c r="D9" s="52">
        <v>58</v>
      </c>
      <c r="E9" s="52">
        <v>15</v>
      </c>
      <c r="F9" s="52">
        <v>6</v>
      </c>
      <c r="G9" s="52">
        <v>258</v>
      </c>
      <c r="H9" s="52">
        <v>45</v>
      </c>
      <c r="I9" s="52">
        <v>11</v>
      </c>
    </row>
    <row r="10" spans="1:9" s="25" customFormat="1" ht="46.5" customHeight="1" thickBot="1">
      <c r="A10" s="10">
        <v>2002</v>
      </c>
      <c r="B10" s="175">
        <f>SUM(D10:I10,B18:I18)</f>
        <v>652</v>
      </c>
      <c r="C10" s="176"/>
      <c r="D10" s="11">
        <v>57</v>
      </c>
      <c r="E10" s="11">
        <v>11</v>
      </c>
      <c r="F10" s="53" t="s">
        <v>16</v>
      </c>
      <c r="G10" s="11">
        <v>266</v>
      </c>
      <c r="H10" s="11">
        <v>32</v>
      </c>
      <c r="I10" s="53">
        <v>9</v>
      </c>
    </row>
    <row r="11" ht="54.75" customHeight="1" thickBot="1"/>
    <row r="12" spans="1:9" ht="21" customHeight="1">
      <c r="A12" s="167" t="s">
        <v>118</v>
      </c>
      <c r="B12" s="135" t="s">
        <v>169</v>
      </c>
      <c r="C12" s="137"/>
      <c r="D12" s="141"/>
      <c r="E12" s="135" t="s">
        <v>170</v>
      </c>
      <c r="F12" s="137"/>
      <c r="G12" s="137"/>
      <c r="H12" s="143" t="s">
        <v>171</v>
      </c>
      <c r="I12" s="170" t="s">
        <v>136</v>
      </c>
    </row>
    <row r="13" spans="1:9" ht="21" customHeight="1">
      <c r="A13" s="151"/>
      <c r="B13" s="3" t="s">
        <v>172</v>
      </c>
      <c r="C13" s="3" t="s">
        <v>173</v>
      </c>
      <c r="D13" s="3" t="s">
        <v>174</v>
      </c>
      <c r="E13" s="3" t="s">
        <v>172</v>
      </c>
      <c r="F13" s="3" t="s">
        <v>173</v>
      </c>
      <c r="G13" s="4" t="s">
        <v>174</v>
      </c>
      <c r="H13" s="159"/>
      <c r="I13" s="152"/>
    </row>
    <row r="14" spans="1:9" ht="46.5" customHeight="1">
      <c r="A14" s="8">
        <v>1998</v>
      </c>
      <c r="B14" s="54" t="s">
        <v>16</v>
      </c>
      <c r="C14" s="54" t="s">
        <v>16</v>
      </c>
      <c r="D14" s="54" t="s">
        <v>16</v>
      </c>
      <c r="E14" s="54" t="s">
        <v>16</v>
      </c>
      <c r="F14" s="54" t="s">
        <v>16</v>
      </c>
      <c r="G14" s="54" t="s">
        <v>16</v>
      </c>
      <c r="H14" s="54" t="s">
        <v>16</v>
      </c>
      <c r="I14" s="54" t="s">
        <v>16</v>
      </c>
    </row>
    <row r="15" spans="1:9" ht="46.5" customHeight="1">
      <c r="A15" s="8">
        <v>1999</v>
      </c>
      <c r="B15" s="54" t="s">
        <v>16</v>
      </c>
      <c r="C15" s="54" t="s">
        <v>16</v>
      </c>
      <c r="D15" s="54" t="s">
        <v>16</v>
      </c>
      <c r="E15" s="54" t="s">
        <v>16</v>
      </c>
      <c r="F15" s="54" t="s">
        <v>16</v>
      </c>
      <c r="G15" s="54" t="s">
        <v>16</v>
      </c>
      <c r="H15" s="54" t="s">
        <v>16</v>
      </c>
      <c r="I15" s="54" t="s">
        <v>16</v>
      </c>
    </row>
    <row r="16" spans="1:9" ht="46.5" customHeight="1">
      <c r="A16" s="8">
        <v>2000</v>
      </c>
      <c r="B16" s="54" t="s">
        <v>16</v>
      </c>
      <c r="C16" s="54" t="s">
        <v>16</v>
      </c>
      <c r="D16" s="54" t="s">
        <v>16</v>
      </c>
      <c r="E16" s="54" t="s">
        <v>16</v>
      </c>
      <c r="F16" s="54" t="s">
        <v>16</v>
      </c>
      <c r="G16" s="54" t="s">
        <v>16</v>
      </c>
      <c r="H16" s="54" t="s">
        <v>16</v>
      </c>
      <c r="I16" s="54" t="s">
        <v>16</v>
      </c>
    </row>
    <row r="17" spans="1:9" ht="46.5" customHeight="1">
      <c r="A17" s="8">
        <v>2001</v>
      </c>
      <c r="B17" s="55">
        <v>93</v>
      </c>
      <c r="C17" s="55">
        <v>30</v>
      </c>
      <c r="D17" s="55">
        <v>12</v>
      </c>
      <c r="E17" s="55">
        <v>120</v>
      </c>
      <c r="F17" s="55">
        <v>28</v>
      </c>
      <c r="G17" s="55" t="s">
        <v>16</v>
      </c>
      <c r="H17" s="55">
        <v>24</v>
      </c>
      <c r="I17" s="55">
        <v>40</v>
      </c>
    </row>
    <row r="18" spans="1:9" ht="46.5" customHeight="1" thickBot="1">
      <c r="A18" s="10">
        <v>2002</v>
      </c>
      <c r="B18" s="11">
        <v>86</v>
      </c>
      <c r="C18" s="11">
        <v>13</v>
      </c>
      <c r="D18" s="53">
        <v>5</v>
      </c>
      <c r="E18" s="11">
        <v>119</v>
      </c>
      <c r="F18" s="11">
        <v>26</v>
      </c>
      <c r="G18" s="56">
        <v>0</v>
      </c>
      <c r="H18" s="103">
        <v>28</v>
      </c>
      <c r="I18" s="104" t="s">
        <v>16</v>
      </c>
    </row>
    <row r="19" spans="8:9" ht="21" customHeight="1">
      <c r="H19" s="164" t="s">
        <v>90</v>
      </c>
      <c r="I19" s="164"/>
    </row>
    <row r="20" ht="30" customHeight="1"/>
  </sheetData>
  <mergeCells count="17">
    <mergeCell ref="A2:I2"/>
    <mergeCell ref="B12:D12"/>
    <mergeCell ref="B10:C10"/>
    <mergeCell ref="H3:I3"/>
    <mergeCell ref="E12:G12"/>
    <mergeCell ref="H12:H13"/>
    <mergeCell ref="I12:I13"/>
    <mergeCell ref="A4:A5"/>
    <mergeCell ref="H19:I19"/>
    <mergeCell ref="A12:A13"/>
    <mergeCell ref="D4:F4"/>
    <mergeCell ref="G4:I4"/>
    <mergeCell ref="B4:C5"/>
    <mergeCell ref="B6:C6"/>
    <mergeCell ref="B7:C7"/>
    <mergeCell ref="B8:C8"/>
    <mergeCell ref="B9:C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H8" sqref="H8"/>
    </sheetView>
  </sheetViews>
  <sheetFormatPr defaultColWidth="8.88671875" defaultRowHeight="13.5"/>
  <cols>
    <col min="1" max="1" width="6.88671875" style="9" customWidth="1"/>
    <col min="2" max="6" width="4.77734375" style="9" customWidth="1"/>
    <col min="7" max="7" width="5.3359375" style="9" customWidth="1"/>
    <col min="8" max="8" width="6.3359375" style="9" customWidth="1"/>
    <col min="9" max="9" width="7.3359375" style="9" customWidth="1"/>
    <col min="10" max="11" width="6.3359375" style="9" customWidth="1"/>
    <col min="12" max="14" width="4.77734375" style="9" customWidth="1"/>
    <col min="15" max="16384" width="8.88671875" style="9" customWidth="1"/>
  </cols>
  <sheetData>
    <row r="1" ht="21" customHeight="1"/>
    <row r="2" spans="1:14" s="86" customFormat="1" ht="30" customHeight="1">
      <c r="A2" s="168" t="s">
        <v>373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1" customHeight="1" thickBot="1">
      <c r="A3" s="155" t="s">
        <v>251</v>
      </c>
      <c r="B3" s="155"/>
      <c r="C3" s="155"/>
      <c r="D3" s="155"/>
      <c r="E3" s="155"/>
      <c r="F3" s="12"/>
      <c r="G3" s="12"/>
      <c r="H3" s="108"/>
      <c r="I3" s="108"/>
      <c r="J3" s="163"/>
      <c r="K3" s="163"/>
      <c r="L3" s="163"/>
      <c r="M3" s="163"/>
      <c r="N3" s="163"/>
    </row>
    <row r="4" spans="1:14" ht="21" customHeight="1">
      <c r="A4" s="1" t="s">
        <v>181</v>
      </c>
      <c r="B4" s="159" t="s">
        <v>130</v>
      </c>
      <c r="C4" s="159"/>
      <c r="D4" s="159"/>
      <c r="E4" s="159"/>
      <c r="F4" s="159" t="s">
        <v>131</v>
      </c>
      <c r="G4" s="159"/>
      <c r="H4" s="159"/>
      <c r="I4" s="159" t="s">
        <v>132</v>
      </c>
      <c r="J4" s="159"/>
      <c r="K4" s="159"/>
      <c r="L4" s="159" t="s">
        <v>133</v>
      </c>
      <c r="M4" s="159"/>
      <c r="N4" s="152"/>
    </row>
    <row r="5" spans="1:14" ht="21" customHeight="1">
      <c r="A5" s="5" t="s">
        <v>24</v>
      </c>
      <c r="B5" s="33" t="s">
        <v>6</v>
      </c>
      <c r="C5" s="33" t="s">
        <v>134</v>
      </c>
      <c r="D5" s="33" t="s">
        <v>135</v>
      </c>
      <c r="E5" s="33" t="s">
        <v>136</v>
      </c>
      <c r="F5" s="33" t="s">
        <v>137</v>
      </c>
      <c r="G5" s="33" t="s">
        <v>138</v>
      </c>
      <c r="H5" s="33" t="s">
        <v>139</v>
      </c>
      <c r="I5" s="33" t="s">
        <v>6</v>
      </c>
      <c r="J5" s="33" t="s">
        <v>140</v>
      </c>
      <c r="K5" s="33" t="s">
        <v>141</v>
      </c>
      <c r="L5" s="33" t="s">
        <v>142</v>
      </c>
      <c r="M5" s="33" t="s">
        <v>143</v>
      </c>
      <c r="N5" s="44" t="s">
        <v>144</v>
      </c>
    </row>
    <row r="6" spans="1:14" ht="46.5" customHeight="1">
      <c r="A6" s="8">
        <v>1998</v>
      </c>
      <c r="B6" s="19">
        <v>23</v>
      </c>
      <c r="C6" s="19">
        <v>11</v>
      </c>
      <c r="D6" s="19" t="s">
        <v>16</v>
      </c>
      <c r="E6" s="19">
        <v>12</v>
      </c>
      <c r="F6" s="19">
        <v>18</v>
      </c>
      <c r="G6" s="19">
        <v>18</v>
      </c>
      <c r="H6" s="20">
        <v>654</v>
      </c>
      <c r="I6" s="20">
        <f>SUM(J6:K6)</f>
        <v>107053</v>
      </c>
      <c r="J6" s="20">
        <v>67590</v>
      </c>
      <c r="K6" s="20">
        <v>39463</v>
      </c>
      <c r="L6" s="19" t="s">
        <v>16</v>
      </c>
      <c r="M6" s="19" t="s">
        <v>16</v>
      </c>
      <c r="N6" s="19" t="s">
        <v>16</v>
      </c>
    </row>
    <row r="7" spans="1:14" ht="46.5" customHeight="1">
      <c r="A7" s="8">
        <v>1999</v>
      </c>
      <c r="B7" s="19">
        <v>22</v>
      </c>
      <c r="C7" s="19">
        <v>21</v>
      </c>
      <c r="D7" s="19" t="s">
        <v>16</v>
      </c>
      <c r="E7" s="19">
        <v>1</v>
      </c>
      <c r="F7" s="19">
        <v>25</v>
      </c>
      <c r="G7" s="19" t="s">
        <v>16</v>
      </c>
      <c r="H7" s="20">
        <v>1882</v>
      </c>
      <c r="I7" s="20">
        <f>SUM(J7:K7)</f>
        <v>39616</v>
      </c>
      <c r="J7" s="20">
        <v>20191</v>
      </c>
      <c r="K7" s="20">
        <v>19425</v>
      </c>
      <c r="L7" s="19" t="s">
        <v>16</v>
      </c>
      <c r="M7" s="19" t="s">
        <v>16</v>
      </c>
      <c r="N7" s="19" t="s">
        <v>16</v>
      </c>
    </row>
    <row r="8" spans="1:14" ht="46.5" customHeight="1">
      <c r="A8" s="8">
        <v>2000</v>
      </c>
      <c r="B8" s="19">
        <v>34</v>
      </c>
      <c r="C8" s="19">
        <v>17</v>
      </c>
      <c r="D8" s="19">
        <v>1</v>
      </c>
      <c r="E8" s="19">
        <v>16</v>
      </c>
      <c r="F8" s="19">
        <v>34</v>
      </c>
      <c r="G8" s="19">
        <v>32</v>
      </c>
      <c r="H8" s="20">
        <v>2046</v>
      </c>
      <c r="I8" s="20">
        <f>SUM(J8:K8)</f>
        <v>96824</v>
      </c>
      <c r="J8" s="20">
        <v>48666</v>
      </c>
      <c r="K8" s="20">
        <v>48158</v>
      </c>
      <c r="L8" s="19">
        <v>2</v>
      </c>
      <c r="M8" s="19">
        <v>1</v>
      </c>
      <c r="N8" s="19">
        <v>1</v>
      </c>
    </row>
    <row r="9" spans="1:14" ht="46.5" customHeight="1">
      <c r="A9" s="8">
        <v>2001</v>
      </c>
      <c r="B9" s="19">
        <v>26</v>
      </c>
      <c r="C9" s="19">
        <v>11</v>
      </c>
      <c r="D9" s="19" t="s">
        <v>16</v>
      </c>
      <c r="E9" s="19">
        <v>15</v>
      </c>
      <c r="F9" s="19">
        <v>21</v>
      </c>
      <c r="G9" s="19">
        <v>18</v>
      </c>
      <c r="H9" s="20">
        <v>5725.5</v>
      </c>
      <c r="I9" s="20">
        <v>134257</v>
      </c>
      <c r="J9" s="20">
        <v>76527</v>
      </c>
      <c r="K9" s="20">
        <v>57730</v>
      </c>
      <c r="L9" s="19" t="s">
        <v>16</v>
      </c>
      <c r="M9" s="19" t="s">
        <v>16</v>
      </c>
      <c r="N9" s="19" t="s">
        <v>16</v>
      </c>
    </row>
    <row r="10" spans="1:14" ht="46.5" customHeight="1">
      <c r="A10" s="21">
        <v>2002</v>
      </c>
      <c r="B10" s="45">
        <f>SUM(C10:E10)</f>
        <v>17</v>
      </c>
      <c r="C10" s="45">
        <f aca="true" t="shared" si="0" ref="C10:H10">SUM(C11:C17)</f>
        <v>17</v>
      </c>
      <c r="D10" s="45" t="s">
        <v>16</v>
      </c>
      <c r="E10" s="45" t="s">
        <v>16</v>
      </c>
      <c r="F10" s="45">
        <f t="shared" si="0"/>
        <v>11</v>
      </c>
      <c r="G10" s="45">
        <f t="shared" si="0"/>
        <v>11</v>
      </c>
      <c r="H10" s="45">
        <f t="shared" si="0"/>
        <v>4384</v>
      </c>
      <c r="I10" s="45">
        <f>SUM(J10:K10)</f>
        <v>162225</v>
      </c>
      <c r="J10" s="45">
        <f>SUM(J11:J17)</f>
        <v>86270</v>
      </c>
      <c r="K10" s="45">
        <f>SUM(K11:K17)</f>
        <v>75955</v>
      </c>
      <c r="L10" s="45" t="s">
        <v>16</v>
      </c>
      <c r="M10" s="46">
        <v>0</v>
      </c>
      <c r="N10" s="46">
        <v>0</v>
      </c>
    </row>
    <row r="11" spans="1:14" ht="46.5" customHeight="1">
      <c r="A11" s="8" t="s">
        <v>191</v>
      </c>
      <c r="B11" s="26">
        <f aca="true" t="shared" si="1" ref="B11:B16">SUM(C11:E11)</f>
        <v>4</v>
      </c>
      <c r="C11" s="26">
        <v>4</v>
      </c>
      <c r="D11" s="26" t="s">
        <v>16</v>
      </c>
      <c r="E11" s="26" t="s">
        <v>16</v>
      </c>
      <c r="F11" s="26">
        <v>2</v>
      </c>
      <c r="G11" s="26">
        <v>2</v>
      </c>
      <c r="H11" s="26">
        <v>849</v>
      </c>
      <c r="I11" s="26">
        <f aca="true" t="shared" si="2" ref="I11:I16">SUM(J11:K11)</f>
        <v>38913</v>
      </c>
      <c r="J11" s="26">
        <v>30092</v>
      </c>
      <c r="K11" s="26">
        <v>8821</v>
      </c>
      <c r="L11" s="26" t="s">
        <v>16</v>
      </c>
      <c r="M11" s="26" t="s">
        <v>16</v>
      </c>
      <c r="N11" s="26" t="s">
        <v>16</v>
      </c>
    </row>
    <row r="12" spans="1:14" ht="46.5" customHeight="1">
      <c r="A12" s="8" t="s">
        <v>192</v>
      </c>
      <c r="B12" s="26">
        <f t="shared" si="1"/>
        <v>3</v>
      </c>
      <c r="C12" s="26">
        <v>3</v>
      </c>
      <c r="D12" s="26" t="s">
        <v>16</v>
      </c>
      <c r="E12" s="26" t="s">
        <v>16</v>
      </c>
      <c r="F12" s="26">
        <v>3</v>
      </c>
      <c r="G12" s="26">
        <v>3</v>
      </c>
      <c r="H12" s="26">
        <v>540</v>
      </c>
      <c r="I12" s="26">
        <f t="shared" si="2"/>
        <v>24837</v>
      </c>
      <c r="J12" s="26">
        <v>16166</v>
      </c>
      <c r="K12" s="26">
        <v>8671</v>
      </c>
      <c r="L12" s="26" t="s">
        <v>16</v>
      </c>
      <c r="M12" s="26" t="s">
        <v>16</v>
      </c>
      <c r="N12" s="26" t="s">
        <v>16</v>
      </c>
    </row>
    <row r="13" spans="1:14" ht="46.5" customHeight="1">
      <c r="A13" s="8" t="s">
        <v>193</v>
      </c>
      <c r="B13" s="26">
        <f t="shared" si="1"/>
        <v>3</v>
      </c>
      <c r="C13" s="26">
        <v>3</v>
      </c>
      <c r="D13" s="26" t="s">
        <v>16</v>
      </c>
      <c r="E13" s="26" t="s">
        <v>16</v>
      </c>
      <c r="F13" s="26">
        <v>2</v>
      </c>
      <c r="G13" s="26">
        <v>2</v>
      </c>
      <c r="H13" s="26">
        <v>538</v>
      </c>
      <c r="I13" s="26">
        <f t="shared" si="2"/>
        <v>21925</v>
      </c>
      <c r="J13" s="26">
        <v>12165</v>
      </c>
      <c r="K13" s="26">
        <v>9760</v>
      </c>
      <c r="L13" s="26" t="s">
        <v>16</v>
      </c>
      <c r="M13" s="26" t="s">
        <v>16</v>
      </c>
      <c r="N13" s="26" t="s">
        <v>16</v>
      </c>
    </row>
    <row r="14" spans="1:14" ht="46.5" customHeight="1">
      <c r="A14" s="8" t="s">
        <v>194</v>
      </c>
      <c r="B14" s="26">
        <f t="shared" si="1"/>
        <v>4</v>
      </c>
      <c r="C14" s="26">
        <v>4</v>
      </c>
      <c r="D14" s="26" t="s">
        <v>16</v>
      </c>
      <c r="E14" s="26" t="s">
        <v>16</v>
      </c>
      <c r="F14" s="26">
        <v>2</v>
      </c>
      <c r="G14" s="26">
        <v>2</v>
      </c>
      <c r="H14" s="47">
        <v>1021</v>
      </c>
      <c r="I14" s="26">
        <f t="shared" si="2"/>
        <v>30326</v>
      </c>
      <c r="J14" s="26">
        <v>8136</v>
      </c>
      <c r="K14" s="26">
        <v>22190</v>
      </c>
      <c r="L14" s="26" t="s">
        <v>16</v>
      </c>
      <c r="M14" s="26" t="s">
        <v>16</v>
      </c>
      <c r="N14" s="26" t="s">
        <v>16</v>
      </c>
    </row>
    <row r="15" spans="1:14" ht="46.5" customHeight="1">
      <c r="A15" s="8" t="s">
        <v>195</v>
      </c>
      <c r="B15" s="26">
        <f t="shared" si="1"/>
        <v>1</v>
      </c>
      <c r="C15" s="26">
        <v>1</v>
      </c>
      <c r="D15" s="26" t="s">
        <v>16</v>
      </c>
      <c r="E15" s="26" t="s">
        <v>16</v>
      </c>
      <c r="F15" s="26">
        <v>0</v>
      </c>
      <c r="G15" s="26">
        <v>0</v>
      </c>
      <c r="H15" s="26">
        <v>492</v>
      </c>
      <c r="I15" s="26">
        <f t="shared" si="2"/>
        <v>17116</v>
      </c>
      <c r="J15" s="26" t="s">
        <v>16</v>
      </c>
      <c r="K15" s="26">
        <v>17116</v>
      </c>
      <c r="L15" s="26" t="s">
        <v>16</v>
      </c>
      <c r="M15" s="26" t="s">
        <v>16</v>
      </c>
      <c r="N15" s="26" t="s">
        <v>16</v>
      </c>
    </row>
    <row r="16" spans="1:14" ht="46.5" customHeight="1">
      <c r="A16" s="8" t="s">
        <v>196</v>
      </c>
      <c r="B16" s="26">
        <f t="shared" si="1"/>
        <v>2</v>
      </c>
      <c r="C16" s="26">
        <v>2</v>
      </c>
      <c r="D16" s="26" t="s">
        <v>16</v>
      </c>
      <c r="E16" s="26" t="s">
        <v>16</v>
      </c>
      <c r="F16" s="26">
        <v>2</v>
      </c>
      <c r="G16" s="26">
        <v>2</v>
      </c>
      <c r="H16" s="26">
        <v>944</v>
      </c>
      <c r="I16" s="26">
        <f t="shared" si="2"/>
        <v>29108</v>
      </c>
      <c r="J16" s="26">
        <v>19711</v>
      </c>
      <c r="K16" s="26">
        <v>9397</v>
      </c>
      <c r="L16" s="26" t="s">
        <v>16</v>
      </c>
      <c r="M16" s="26" t="s">
        <v>16</v>
      </c>
      <c r="N16" s="26" t="s">
        <v>16</v>
      </c>
    </row>
    <row r="17" spans="1:14" ht="46.5" customHeight="1" thickBot="1">
      <c r="A17" s="27" t="s">
        <v>197</v>
      </c>
      <c r="B17" s="30" t="s">
        <v>16</v>
      </c>
      <c r="C17" s="30" t="s">
        <v>16</v>
      </c>
      <c r="D17" s="30" t="s">
        <v>16</v>
      </c>
      <c r="E17" s="30" t="s">
        <v>16</v>
      </c>
      <c r="F17" s="30" t="s">
        <v>16</v>
      </c>
      <c r="G17" s="30" t="s">
        <v>16</v>
      </c>
      <c r="H17" s="30" t="s">
        <v>16</v>
      </c>
      <c r="I17" s="30" t="s">
        <v>16</v>
      </c>
      <c r="J17" s="30" t="s">
        <v>16</v>
      </c>
      <c r="K17" s="30" t="s">
        <v>16</v>
      </c>
      <c r="L17" s="30" t="s">
        <v>16</v>
      </c>
      <c r="M17" s="30" t="s">
        <v>16</v>
      </c>
      <c r="N17" s="30" t="s">
        <v>16</v>
      </c>
    </row>
    <row r="18" spans="1:14" ht="21" customHeight="1">
      <c r="A18" s="154" t="s">
        <v>37</v>
      </c>
      <c r="B18" s="154"/>
      <c r="C18" s="154"/>
      <c r="D18" s="154"/>
      <c r="H18" s="99"/>
      <c r="I18" s="99"/>
      <c r="K18" s="162"/>
      <c r="L18" s="162"/>
      <c r="M18" s="162"/>
      <c r="N18" s="162"/>
    </row>
  </sheetData>
  <mergeCells count="9">
    <mergeCell ref="A2:N2"/>
    <mergeCell ref="A3:E3"/>
    <mergeCell ref="A18:D18"/>
    <mergeCell ref="K18:N18"/>
    <mergeCell ref="J3:N3"/>
    <mergeCell ref="B4:E4"/>
    <mergeCell ref="F4:H4"/>
    <mergeCell ref="I4:K4"/>
    <mergeCell ref="L4:N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J10" sqref="J10"/>
    </sheetView>
  </sheetViews>
  <sheetFormatPr defaultColWidth="8.88671875" defaultRowHeight="13.5"/>
  <cols>
    <col min="1" max="1" width="7.10546875" style="9" customWidth="1"/>
    <col min="2" max="2" width="5.77734375" style="9" customWidth="1"/>
    <col min="3" max="14" width="5.3359375" style="9" customWidth="1"/>
    <col min="15" max="27" width="5.77734375" style="9" customWidth="1"/>
    <col min="28" max="16384" width="8.88671875" style="9" customWidth="1"/>
  </cols>
  <sheetData>
    <row r="1" ht="21" customHeight="1"/>
    <row r="2" spans="1:14" s="86" customFormat="1" ht="30" customHeight="1">
      <c r="A2" s="168" t="s">
        <v>237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1" customHeight="1" thickBot="1">
      <c r="A3" s="163"/>
      <c r="B3" s="163"/>
      <c r="C3" s="12"/>
      <c r="D3" s="12"/>
      <c r="E3" s="12"/>
      <c r="F3" s="12"/>
      <c r="G3" s="12"/>
      <c r="H3" s="108"/>
      <c r="I3" s="108"/>
      <c r="J3" s="12"/>
      <c r="K3" s="12"/>
      <c r="L3" s="12"/>
      <c r="M3" s="156" t="s">
        <v>145</v>
      </c>
      <c r="N3" s="156"/>
    </row>
    <row r="4" spans="1:14" ht="21" customHeight="1">
      <c r="A4" s="9" t="s">
        <v>181</v>
      </c>
      <c r="B4" s="173" t="s">
        <v>146</v>
      </c>
      <c r="C4" s="173" t="s">
        <v>147</v>
      </c>
      <c r="D4" s="173" t="s">
        <v>148</v>
      </c>
      <c r="E4" s="173" t="s">
        <v>149</v>
      </c>
      <c r="F4" s="184" t="s">
        <v>236</v>
      </c>
      <c r="G4" s="173" t="s">
        <v>150</v>
      </c>
      <c r="H4" s="173" t="s">
        <v>151</v>
      </c>
      <c r="I4" s="173" t="s">
        <v>152</v>
      </c>
      <c r="J4" s="184" t="s">
        <v>235</v>
      </c>
      <c r="K4" s="173" t="s">
        <v>153</v>
      </c>
      <c r="L4" s="173" t="s">
        <v>154</v>
      </c>
      <c r="M4" s="173" t="s">
        <v>155</v>
      </c>
      <c r="N4" s="131" t="s">
        <v>89</v>
      </c>
    </row>
    <row r="5" spans="1:14" ht="21" customHeight="1">
      <c r="A5" s="13" t="s">
        <v>24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2"/>
    </row>
    <row r="6" spans="1:14" ht="46.5" customHeight="1">
      <c r="A6" s="8">
        <v>1998</v>
      </c>
      <c r="B6" s="39">
        <f>SUM(C6:N6)</f>
        <v>23</v>
      </c>
      <c r="C6" s="39">
        <v>8</v>
      </c>
      <c r="D6" s="39" t="s">
        <v>16</v>
      </c>
      <c r="E6" s="39" t="s">
        <v>16</v>
      </c>
      <c r="F6" s="39" t="s">
        <v>16</v>
      </c>
      <c r="G6" s="39" t="s">
        <v>16</v>
      </c>
      <c r="H6" s="39">
        <v>2</v>
      </c>
      <c r="I6" s="39">
        <v>2</v>
      </c>
      <c r="J6" s="39" t="s">
        <v>16</v>
      </c>
      <c r="K6" s="39">
        <v>2</v>
      </c>
      <c r="L6" s="39">
        <v>3</v>
      </c>
      <c r="M6" s="39" t="s">
        <v>16</v>
      </c>
      <c r="N6" s="39">
        <v>6</v>
      </c>
    </row>
    <row r="7" spans="1:14" ht="46.5" customHeight="1">
      <c r="A7" s="8">
        <v>1999</v>
      </c>
      <c r="B7" s="39">
        <f>SUM(C7:N7)</f>
        <v>22</v>
      </c>
      <c r="C7" s="39">
        <v>12</v>
      </c>
      <c r="D7" s="39" t="s">
        <v>16</v>
      </c>
      <c r="E7" s="39" t="s">
        <v>16</v>
      </c>
      <c r="F7" s="39" t="s">
        <v>16</v>
      </c>
      <c r="G7" s="39" t="s">
        <v>16</v>
      </c>
      <c r="H7" s="39">
        <v>1</v>
      </c>
      <c r="I7" s="39">
        <v>1</v>
      </c>
      <c r="J7" s="39" t="s">
        <v>16</v>
      </c>
      <c r="K7" s="39">
        <v>4</v>
      </c>
      <c r="L7" s="39">
        <v>3</v>
      </c>
      <c r="M7" s="39" t="s">
        <v>16</v>
      </c>
      <c r="N7" s="39">
        <v>1</v>
      </c>
    </row>
    <row r="8" spans="1:14" ht="46.5" customHeight="1">
      <c r="A8" s="8">
        <v>2000</v>
      </c>
      <c r="B8" s="39">
        <f>SUM(C8:N8)</f>
        <v>34</v>
      </c>
      <c r="C8" s="39">
        <v>19</v>
      </c>
      <c r="D8" s="39">
        <v>1</v>
      </c>
      <c r="E8" s="39" t="s">
        <v>16</v>
      </c>
      <c r="F8" s="39" t="s">
        <v>16</v>
      </c>
      <c r="G8" s="39">
        <v>1</v>
      </c>
      <c r="H8" s="39" t="s">
        <v>16</v>
      </c>
      <c r="I8" s="39">
        <v>1</v>
      </c>
      <c r="J8" s="39" t="s">
        <v>16</v>
      </c>
      <c r="K8" s="39">
        <v>6</v>
      </c>
      <c r="L8" s="39" t="s">
        <v>16</v>
      </c>
      <c r="M8" s="39">
        <v>1</v>
      </c>
      <c r="N8" s="39">
        <v>5</v>
      </c>
    </row>
    <row r="9" spans="1:14" ht="46.5" customHeight="1">
      <c r="A9" s="8">
        <v>2001</v>
      </c>
      <c r="B9" s="39">
        <v>26</v>
      </c>
      <c r="C9" s="39">
        <v>10</v>
      </c>
      <c r="D9" s="39">
        <v>2</v>
      </c>
      <c r="E9" s="39" t="s">
        <v>16</v>
      </c>
      <c r="F9" s="39" t="s">
        <v>16</v>
      </c>
      <c r="G9" s="39" t="s">
        <v>16</v>
      </c>
      <c r="H9" s="39">
        <v>1</v>
      </c>
      <c r="I9" s="39">
        <v>2</v>
      </c>
      <c r="J9" s="39" t="s">
        <v>16</v>
      </c>
      <c r="K9" s="39">
        <v>6</v>
      </c>
      <c r="L9" s="39">
        <v>2</v>
      </c>
      <c r="M9" s="39" t="s">
        <v>16</v>
      </c>
      <c r="N9" s="39">
        <v>3</v>
      </c>
    </row>
    <row r="10" spans="1:14" ht="46.5" customHeight="1">
      <c r="A10" s="21">
        <v>2002</v>
      </c>
      <c r="B10" s="40">
        <f aca="true" t="shared" si="0" ref="B10:B16">SUM(C10:N10)</f>
        <v>17</v>
      </c>
      <c r="C10" s="40">
        <f aca="true" t="shared" si="1" ref="C10:N10">SUM(C11:C17)</f>
        <v>3</v>
      </c>
      <c r="D10" s="40" t="s">
        <v>16</v>
      </c>
      <c r="E10" s="40">
        <f t="shared" si="1"/>
        <v>1</v>
      </c>
      <c r="F10" s="40" t="s">
        <v>16</v>
      </c>
      <c r="G10" s="40" t="s">
        <v>16</v>
      </c>
      <c r="H10" s="40">
        <f t="shared" si="1"/>
        <v>1</v>
      </c>
      <c r="I10" s="40">
        <f t="shared" si="1"/>
        <v>5</v>
      </c>
      <c r="J10" s="40">
        <f t="shared" si="1"/>
        <v>1</v>
      </c>
      <c r="K10" s="40">
        <f t="shared" si="1"/>
        <v>2</v>
      </c>
      <c r="L10" s="40" t="s">
        <v>16</v>
      </c>
      <c r="M10" s="40" t="s">
        <v>16</v>
      </c>
      <c r="N10" s="40">
        <f t="shared" si="1"/>
        <v>4</v>
      </c>
    </row>
    <row r="11" spans="1:14" ht="46.5" customHeight="1">
      <c r="A11" s="8" t="s">
        <v>191</v>
      </c>
      <c r="B11" s="39">
        <f t="shared" si="0"/>
        <v>4</v>
      </c>
      <c r="C11" s="39" t="s">
        <v>16</v>
      </c>
      <c r="D11" s="39" t="s">
        <v>16</v>
      </c>
      <c r="E11" s="39" t="s">
        <v>16</v>
      </c>
      <c r="F11" s="39" t="s">
        <v>16</v>
      </c>
      <c r="G11" s="39" t="s">
        <v>16</v>
      </c>
      <c r="H11" s="39" t="s">
        <v>16</v>
      </c>
      <c r="I11" s="39">
        <v>2</v>
      </c>
      <c r="J11" s="39">
        <v>1</v>
      </c>
      <c r="K11" s="39" t="s">
        <v>16</v>
      </c>
      <c r="L11" s="39" t="s">
        <v>16</v>
      </c>
      <c r="M11" s="39" t="s">
        <v>16</v>
      </c>
      <c r="N11" s="39">
        <v>1</v>
      </c>
    </row>
    <row r="12" spans="1:14" ht="46.5" customHeight="1">
      <c r="A12" s="8" t="s">
        <v>192</v>
      </c>
      <c r="B12" s="39">
        <f t="shared" si="0"/>
        <v>3</v>
      </c>
      <c r="C12" s="39">
        <v>1</v>
      </c>
      <c r="D12" s="39" t="s">
        <v>16</v>
      </c>
      <c r="E12" s="39" t="s">
        <v>16</v>
      </c>
      <c r="F12" s="39" t="s">
        <v>16</v>
      </c>
      <c r="G12" s="39" t="s">
        <v>16</v>
      </c>
      <c r="H12" s="39" t="s">
        <v>16</v>
      </c>
      <c r="I12" s="39">
        <v>1</v>
      </c>
      <c r="J12" s="39" t="s">
        <v>16</v>
      </c>
      <c r="K12" s="39">
        <v>1</v>
      </c>
      <c r="L12" s="39" t="s">
        <v>16</v>
      </c>
      <c r="M12" s="39" t="s">
        <v>16</v>
      </c>
      <c r="N12" s="39" t="s">
        <v>16</v>
      </c>
    </row>
    <row r="13" spans="1:14" ht="46.5" customHeight="1">
      <c r="A13" s="8" t="s">
        <v>193</v>
      </c>
      <c r="B13" s="39">
        <f t="shared" si="0"/>
        <v>3</v>
      </c>
      <c r="C13" s="39">
        <v>1</v>
      </c>
      <c r="D13" s="39" t="s">
        <v>16</v>
      </c>
      <c r="E13" s="39">
        <v>1</v>
      </c>
      <c r="F13" s="39" t="s">
        <v>16</v>
      </c>
      <c r="G13" s="39" t="s">
        <v>16</v>
      </c>
      <c r="H13" s="39" t="s">
        <v>16</v>
      </c>
      <c r="I13" s="39" t="s">
        <v>16</v>
      </c>
      <c r="J13" s="39" t="s">
        <v>16</v>
      </c>
      <c r="K13" s="39" t="s">
        <v>16</v>
      </c>
      <c r="L13" s="39" t="s">
        <v>16</v>
      </c>
      <c r="M13" s="39" t="s">
        <v>16</v>
      </c>
      <c r="N13" s="39">
        <v>1</v>
      </c>
    </row>
    <row r="14" spans="1:14" ht="46.5" customHeight="1">
      <c r="A14" s="8" t="s">
        <v>194</v>
      </c>
      <c r="B14" s="39">
        <f t="shared" si="0"/>
        <v>4</v>
      </c>
      <c r="C14" s="39" t="s">
        <v>16</v>
      </c>
      <c r="D14" s="39" t="s">
        <v>16</v>
      </c>
      <c r="E14" s="39" t="s">
        <v>16</v>
      </c>
      <c r="F14" s="39" t="s">
        <v>16</v>
      </c>
      <c r="G14" s="39" t="s">
        <v>16</v>
      </c>
      <c r="H14" s="39" t="s">
        <v>16</v>
      </c>
      <c r="I14" s="39">
        <v>1</v>
      </c>
      <c r="J14" s="39" t="s">
        <v>16</v>
      </c>
      <c r="K14" s="39">
        <v>1</v>
      </c>
      <c r="L14" s="39" t="s">
        <v>16</v>
      </c>
      <c r="M14" s="39" t="s">
        <v>16</v>
      </c>
      <c r="N14" s="39">
        <v>2</v>
      </c>
    </row>
    <row r="15" spans="1:14" ht="46.5" customHeight="1">
      <c r="A15" s="8" t="s">
        <v>195</v>
      </c>
      <c r="B15" s="39">
        <f t="shared" si="0"/>
        <v>1</v>
      </c>
      <c r="C15" s="39">
        <v>1</v>
      </c>
      <c r="D15" s="39" t="s">
        <v>16</v>
      </c>
      <c r="E15" s="39" t="s">
        <v>16</v>
      </c>
      <c r="F15" s="39" t="s">
        <v>16</v>
      </c>
      <c r="G15" s="39" t="s">
        <v>16</v>
      </c>
      <c r="H15" s="39" t="s">
        <v>16</v>
      </c>
      <c r="I15" s="39" t="s">
        <v>16</v>
      </c>
      <c r="J15" s="39" t="s">
        <v>16</v>
      </c>
      <c r="K15" s="39" t="s">
        <v>16</v>
      </c>
      <c r="L15" s="39" t="s">
        <v>16</v>
      </c>
      <c r="M15" s="39" t="s">
        <v>16</v>
      </c>
      <c r="N15" s="39" t="s">
        <v>16</v>
      </c>
    </row>
    <row r="16" spans="1:14" ht="46.5" customHeight="1">
      <c r="A16" s="8" t="s">
        <v>196</v>
      </c>
      <c r="B16" s="39">
        <f t="shared" si="0"/>
        <v>2</v>
      </c>
      <c r="C16" s="39" t="s">
        <v>16</v>
      </c>
      <c r="D16" s="39" t="s">
        <v>16</v>
      </c>
      <c r="E16" s="39" t="s">
        <v>16</v>
      </c>
      <c r="F16" s="39" t="s">
        <v>16</v>
      </c>
      <c r="G16" s="39" t="s">
        <v>16</v>
      </c>
      <c r="H16" s="39">
        <v>1</v>
      </c>
      <c r="I16" s="39">
        <v>1</v>
      </c>
      <c r="J16" s="39" t="s">
        <v>16</v>
      </c>
      <c r="K16" s="39" t="s">
        <v>16</v>
      </c>
      <c r="L16" s="39" t="s">
        <v>16</v>
      </c>
      <c r="M16" s="39" t="s">
        <v>16</v>
      </c>
      <c r="N16" s="39" t="s">
        <v>16</v>
      </c>
    </row>
    <row r="17" spans="1:14" ht="46.5" customHeight="1" thickBot="1">
      <c r="A17" s="27" t="s">
        <v>197</v>
      </c>
      <c r="B17" s="41" t="s">
        <v>16</v>
      </c>
      <c r="C17" s="42" t="s">
        <v>16</v>
      </c>
      <c r="D17" s="42" t="s">
        <v>16</v>
      </c>
      <c r="E17" s="42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</row>
    <row r="18" spans="1:14" ht="21" customHeight="1">
      <c r="A18" s="73"/>
      <c r="B18" s="73"/>
      <c r="C18" s="73"/>
      <c r="D18" s="43"/>
      <c r="H18" s="99"/>
      <c r="I18" s="99"/>
      <c r="K18" s="183" t="s">
        <v>37</v>
      </c>
      <c r="L18" s="183"/>
      <c r="M18" s="183"/>
      <c r="N18" s="183"/>
    </row>
  </sheetData>
  <mergeCells count="18">
    <mergeCell ref="F4:F5"/>
    <mergeCell ref="G4:G5"/>
    <mergeCell ref="H4:H5"/>
    <mergeCell ref="I4:I5"/>
    <mergeCell ref="B4:B5"/>
    <mergeCell ref="C4:C5"/>
    <mergeCell ref="D4:D5"/>
    <mergeCell ref="E4:E5"/>
    <mergeCell ref="A2:N2"/>
    <mergeCell ref="M3:N3"/>
    <mergeCell ref="K18:N18"/>
    <mergeCell ref="N4:N5"/>
    <mergeCell ref="A18:C18"/>
    <mergeCell ref="J4:J5"/>
    <mergeCell ref="K4:K5"/>
    <mergeCell ref="L4:L5"/>
    <mergeCell ref="M4:M5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E3" sqref="E3"/>
    </sheetView>
  </sheetViews>
  <sheetFormatPr defaultColWidth="8.88671875" defaultRowHeight="13.5"/>
  <cols>
    <col min="1" max="1" width="6.99609375" style="9" customWidth="1"/>
    <col min="2" max="2" width="5.77734375" style="9" customWidth="1"/>
    <col min="3" max="14" width="5.3359375" style="9" customWidth="1"/>
    <col min="15" max="16384" width="8.88671875" style="9" customWidth="1"/>
  </cols>
  <sheetData>
    <row r="1" ht="21" customHeight="1"/>
    <row r="2" spans="1:14" s="86" customFormat="1" ht="30" customHeight="1">
      <c r="A2" s="149" t="s">
        <v>357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1" customHeight="1" thickBot="1">
      <c r="A3" s="111" t="s">
        <v>145</v>
      </c>
      <c r="B3" s="111"/>
      <c r="C3" s="12"/>
      <c r="D3" s="12"/>
      <c r="E3" s="12"/>
      <c r="F3" s="12"/>
      <c r="G3" s="12"/>
      <c r="H3" s="108"/>
      <c r="I3" s="108"/>
      <c r="J3" s="12"/>
      <c r="K3" s="12"/>
      <c r="L3" s="12"/>
      <c r="M3" s="163"/>
      <c r="N3" s="163"/>
    </row>
    <row r="4" spans="1:14" ht="21" customHeight="1">
      <c r="A4" s="9" t="s">
        <v>181</v>
      </c>
      <c r="B4" s="173" t="s">
        <v>146</v>
      </c>
      <c r="C4" s="173" t="s">
        <v>240</v>
      </c>
      <c r="D4" s="173" t="s">
        <v>241</v>
      </c>
      <c r="E4" s="173" t="s">
        <v>242</v>
      </c>
      <c r="F4" s="173" t="s">
        <v>243</v>
      </c>
      <c r="G4" s="173" t="s">
        <v>244</v>
      </c>
      <c r="H4" s="173" t="s">
        <v>245</v>
      </c>
      <c r="I4" s="173" t="s">
        <v>246</v>
      </c>
      <c r="J4" s="173" t="s">
        <v>247</v>
      </c>
      <c r="K4" s="173" t="s">
        <v>248</v>
      </c>
      <c r="L4" s="173" t="s">
        <v>249</v>
      </c>
      <c r="M4" s="173" t="s">
        <v>250</v>
      </c>
      <c r="N4" s="131" t="s">
        <v>89</v>
      </c>
    </row>
    <row r="5" spans="1:14" ht="21" customHeight="1">
      <c r="A5" s="13" t="s">
        <v>24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2"/>
    </row>
    <row r="6" spans="1:14" ht="46.5" customHeight="1">
      <c r="A6" s="8">
        <v>1998</v>
      </c>
      <c r="B6" s="9">
        <f>SUM(C6:N6)</f>
        <v>23</v>
      </c>
      <c r="C6" s="9">
        <v>13</v>
      </c>
      <c r="D6" s="9" t="s">
        <v>16</v>
      </c>
      <c r="E6" s="9" t="s">
        <v>16</v>
      </c>
      <c r="F6" s="9" t="s">
        <v>16</v>
      </c>
      <c r="G6" s="9" t="s">
        <v>16</v>
      </c>
      <c r="H6" s="9">
        <v>1</v>
      </c>
      <c r="I6" s="9" t="s">
        <v>16</v>
      </c>
      <c r="J6" s="9" t="s">
        <v>16</v>
      </c>
      <c r="K6" s="9" t="s">
        <v>16</v>
      </c>
      <c r="L6" s="9" t="s">
        <v>16</v>
      </c>
      <c r="M6" s="9" t="s">
        <v>16</v>
      </c>
      <c r="N6" s="9">
        <v>9</v>
      </c>
    </row>
    <row r="7" spans="1:14" ht="46.5" customHeight="1">
      <c r="A7" s="8">
        <v>1999</v>
      </c>
      <c r="B7" s="9">
        <f>SUM(C7:N7)</f>
        <v>22</v>
      </c>
      <c r="C7" s="9">
        <v>12</v>
      </c>
      <c r="D7" s="9">
        <v>2</v>
      </c>
      <c r="E7" s="9" t="s">
        <v>16</v>
      </c>
      <c r="F7" s="9" t="s">
        <v>16</v>
      </c>
      <c r="G7" s="9" t="s">
        <v>16</v>
      </c>
      <c r="H7" s="9">
        <v>3</v>
      </c>
      <c r="I7" s="9" t="s">
        <v>16</v>
      </c>
      <c r="J7" s="9" t="s">
        <v>16</v>
      </c>
      <c r="K7" s="9" t="s">
        <v>16</v>
      </c>
      <c r="L7" s="9" t="s">
        <v>16</v>
      </c>
      <c r="M7" s="9" t="s">
        <v>16</v>
      </c>
      <c r="N7" s="9">
        <v>5</v>
      </c>
    </row>
    <row r="8" spans="1:14" ht="46.5" customHeight="1">
      <c r="A8" s="8">
        <v>2000</v>
      </c>
      <c r="B8" s="9">
        <f>SUM(C8:N8)</f>
        <v>34</v>
      </c>
      <c r="C8" s="9">
        <v>20</v>
      </c>
      <c r="D8" s="9" t="s">
        <v>16</v>
      </c>
      <c r="E8" s="9">
        <v>5</v>
      </c>
      <c r="F8" s="9" t="s">
        <v>16</v>
      </c>
      <c r="G8" s="9" t="s">
        <v>16</v>
      </c>
      <c r="H8" s="9">
        <v>2</v>
      </c>
      <c r="I8" s="9" t="s">
        <v>16</v>
      </c>
      <c r="J8" s="9" t="s">
        <v>16</v>
      </c>
      <c r="K8" s="9" t="s">
        <v>16</v>
      </c>
      <c r="L8" s="9" t="s">
        <v>16</v>
      </c>
      <c r="M8" s="9" t="s">
        <v>16</v>
      </c>
      <c r="N8" s="9">
        <v>7</v>
      </c>
    </row>
    <row r="9" spans="1:14" ht="46.5" customHeight="1">
      <c r="A9" s="8">
        <v>2001</v>
      </c>
      <c r="B9" s="9">
        <v>26</v>
      </c>
      <c r="C9" s="9">
        <v>7</v>
      </c>
      <c r="D9" s="9" t="s">
        <v>16</v>
      </c>
      <c r="E9" s="9">
        <v>1</v>
      </c>
      <c r="F9" s="9" t="s">
        <v>16</v>
      </c>
      <c r="G9" s="9">
        <v>2</v>
      </c>
      <c r="H9" s="9">
        <v>2</v>
      </c>
      <c r="I9" s="9" t="s">
        <v>16</v>
      </c>
      <c r="J9" s="9" t="s">
        <v>16</v>
      </c>
      <c r="K9" s="9" t="s">
        <v>16</v>
      </c>
      <c r="L9" s="9" t="s">
        <v>16</v>
      </c>
      <c r="M9" s="9">
        <v>1</v>
      </c>
      <c r="N9" s="9">
        <v>13</v>
      </c>
    </row>
    <row r="10" spans="1:14" ht="46.5" customHeight="1">
      <c r="A10" s="21">
        <v>2002</v>
      </c>
      <c r="B10" s="25">
        <f aca="true" t="shared" si="0" ref="B10:B16">SUM(C10:N10)</f>
        <v>17</v>
      </c>
      <c r="C10" s="25">
        <f>SUM(C11:C17)</f>
        <v>5</v>
      </c>
      <c r="D10" s="35">
        <f aca="true" t="shared" si="1" ref="D10:N10">SUM(D11:D17)</f>
        <v>1</v>
      </c>
      <c r="E10" s="25" t="s">
        <v>16</v>
      </c>
      <c r="F10" s="35">
        <f t="shared" si="1"/>
        <v>0</v>
      </c>
      <c r="G10" s="25" t="s">
        <v>16</v>
      </c>
      <c r="H10" s="25">
        <f t="shared" si="1"/>
        <v>2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25" t="s">
        <v>16</v>
      </c>
      <c r="N10" s="25">
        <f t="shared" si="1"/>
        <v>9</v>
      </c>
    </row>
    <row r="11" spans="1:14" ht="46.5" customHeight="1">
      <c r="A11" s="8" t="s">
        <v>191</v>
      </c>
      <c r="B11" s="9">
        <f t="shared" si="0"/>
        <v>4</v>
      </c>
      <c r="C11" s="9">
        <v>2</v>
      </c>
      <c r="D11" s="36" t="s">
        <v>16</v>
      </c>
      <c r="E11" s="36" t="s">
        <v>16</v>
      </c>
      <c r="F11" s="36" t="s">
        <v>16</v>
      </c>
      <c r="G11" s="36" t="s">
        <v>16</v>
      </c>
      <c r="H11" s="36" t="s">
        <v>16</v>
      </c>
      <c r="I11" s="36" t="s">
        <v>16</v>
      </c>
      <c r="J11" s="36" t="s">
        <v>16</v>
      </c>
      <c r="K11" s="36" t="s">
        <v>16</v>
      </c>
      <c r="L11" s="36" t="s">
        <v>16</v>
      </c>
      <c r="M11" s="36" t="s">
        <v>16</v>
      </c>
      <c r="N11" s="9">
        <v>2</v>
      </c>
    </row>
    <row r="12" spans="1:14" ht="46.5" customHeight="1">
      <c r="A12" s="8" t="s">
        <v>192</v>
      </c>
      <c r="B12" s="9">
        <f t="shared" si="0"/>
        <v>3</v>
      </c>
      <c r="C12" s="36" t="s">
        <v>16</v>
      </c>
      <c r="D12" s="36">
        <v>1</v>
      </c>
      <c r="E12" s="36" t="s">
        <v>16</v>
      </c>
      <c r="F12" s="36" t="s">
        <v>16</v>
      </c>
      <c r="G12" s="36" t="s">
        <v>16</v>
      </c>
      <c r="H12" s="36">
        <v>1</v>
      </c>
      <c r="I12" s="36" t="s">
        <v>16</v>
      </c>
      <c r="J12" s="36" t="s">
        <v>16</v>
      </c>
      <c r="K12" s="36" t="s">
        <v>16</v>
      </c>
      <c r="L12" s="36" t="s">
        <v>16</v>
      </c>
      <c r="M12" s="36" t="s">
        <v>16</v>
      </c>
      <c r="N12" s="9">
        <v>1</v>
      </c>
    </row>
    <row r="13" spans="1:14" ht="46.5" customHeight="1">
      <c r="A13" s="8" t="s">
        <v>193</v>
      </c>
      <c r="B13" s="9">
        <f t="shared" si="0"/>
        <v>3</v>
      </c>
      <c r="C13" s="9">
        <v>2</v>
      </c>
      <c r="D13" s="36" t="s">
        <v>16</v>
      </c>
      <c r="E13" s="36" t="s">
        <v>16</v>
      </c>
      <c r="F13" s="36" t="s">
        <v>16</v>
      </c>
      <c r="G13" s="9" t="s">
        <v>16</v>
      </c>
      <c r="H13" s="36" t="s">
        <v>16</v>
      </c>
      <c r="I13" s="36" t="s">
        <v>16</v>
      </c>
      <c r="J13" s="36" t="s">
        <v>16</v>
      </c>
      <c r="K13" s="36" t="s">
        <v>16</v>
      </c>
      <c r="L13" s="36" t="s">
        <v>16</v>
      </c>
      <c r="M13" s="36" t="s">
        <v>16</v>
      </c>
      <c r="N13" s="9">
        <v>1</v>
      </c>
    </row>
    <row r="14" spans="1:14" ht="46.5" customHeight="1">
      <c r="A14" s="8" t="s">
        <v>194</v>
      </c>
      <c r="B14" s="9">
        <f t="shared" si="0"/>
        <v>4</v>
      </c>
      <c r="C14" s="9" t="s">
        <v>16</v>
      </c>
      <c r="D14" s="36" t="s">
        <v>16</v>
      </c>
      <c r="E14" s="9" t="s">
        <v>16</v>
      </c>
      <c r="F14" s="36" t="s">
        <v>16</v>
      </c>
      <c r="G14" s="36" t="s">
        <v>16</v>
      </c>
      <c r="H14" s="36">
        <v>1</v>
      </c>
      <c r="I14" s="36" t="s">
        <v>16</v>
      </c>
      <c r="J14" s="36" t="s">
        <v>16</v>
      </c>
      <c r="K14" s="36" t="s">
        <v>16</v>
      </c>
      <c r="L14" s="36" t="s">
        <v>16</v>
      </c>
      <c r="M14" s="9" t="s">
        <v>16</v>
      </c>
      <c r="N14" s="9">
        <v>3</v>
      </c>
    </row>
    <row r="15" spans="1:14" ht="46.5" customHeight="1">
      <c r="A15" s="8" t="s">
        <v>195</v>
      </c>
      <c r="B15" s="9">
        <f t="shared" si="0"/>
        <v>2</v>
      </c>
      <c r="C15" s="9">
        <v>1</v>
      </c>
      <c r="D15" s="36" t="s">
        <v>16</v>
      </c>
      <c r="E15" s="36" t="s">
        <v>16</v>
      </c>
      <c r="F15" s="36" t="s">
        <v>16</v>
      </c>
      <c r="G15" s="9" t="s">
        <v>16</v>
      </c>
      <c r="H15" s="9" t="s">
        <v>16</v>
      </c>
      <c r="I15" s="36" t="s">
        <v>16</v>
      </c>
      <c r="J15" s="36" t="s">
        <v>16</v>
      </c>
      <c r="K15" s="36" t="s">
        <v>16</v>
      </c>
      <c r="L15" s="36" t="s">
        <v>16</v>
      </c>
      <c r="M15" s="36" t="s">
        <v>16</v>
      </c>
      <c r="N15" s="9">
        <v>1</v>
      </c>
    </row>
    <row r="16" spans="1:14" ht="46.5" customHeight="1">
      <c r="A16" s="8" t="s">
        <v>196</v>
      </c>
      <c r="B16" s="9">
        <f t="shared" si="0"/>
        <v>1</v>
      </c>
      <c r="C16" s="36" t="s">
        <v>16</v>
      </c>
      <c r="D16" s="36" t="s">
        <v>16</v>
      </c>
      <c r="E16" s="36" t="s">
        <v>16</v>
      </c>
      <c r="F16" s="36" t="s">
        <v>16</v>
      </c>
      <c r="G16" s="36" t="s">
        <v>16</v>
      </c>
      <c r="H16" s="36" t="s">
        <v>16</v>
      </c>
      <c r="I16" s="36" t="s">
        <v>16</v>
      </c>
      <c r="J16" s="36" t="s">
        <v>16</v>
      </c>
      <c r="K16" s="36" t="s">
        <v>16</v>
      </c>
      <c r="L16" s="36" t="s">
        <v>16</v>
      </c>
      <c r="M16" s="36" t="s">
        <v>16</v>
      </c>
      <c r="N16" s="1">
        <v>1</v>
      </c>
    </row>
    <row r="17" spans="1:14" ht="46.5" customHeight="1" thickBot="1">
      <c r="A17" s="27" t="s">
        <v>197</v>
      </c>
      <c r="B17" s="12" t="s">
        <v>16</v>
      </c>
      <c r="C17" s="12" t="s">
        <v>16</v>
      </c>
      <c r="D17" s="18" t="s">
        <v>16</v>
      </c>
      <c r="E17" s="18" t="s">
        <v>16</v>
      </c>
      <c r="F17" s="18" t="s">
        <v>16</v>
      </c>
      <c r="G17" s="18" t="s">
        <v>16</v>
      </c>
      <c r="H17" s="18" t="s">
        <v>16</v>
      </c>
      <c r="I17" s="18" t="s">
        <v>16</v>
      </c>
      <c r="J17" s="18" t="s">
        <v>16</v>
      </c>
      <c r="K17" s="18" t="s">
        <v>16</v>
      </c>
      <c r="L17" s="36" t="s">
        <v>16</v>
      </c>
      <c r="M17" s="36" t="s">
        <v>16</v>
      </c>
      <c r="N17" s="12" t="s">
        <v>16</v>
      </c>
    </row>
    <row r="18" spans="1:14" ht="21" customHeight="1">
      <c r="A18" s="129" t="s">
        <v>37</v>
      </c>
      <c r="B18" s="129"/>
      <c r="H18" s="99"/>
      <c r="I18" s="99"/>
      <c r="L18" s="162"/>
      <c r="M18" s="162"/>
      <c r="N18" s="162"/>
    </row>
  </sheetData>
  <mergeCells count="16">
    <mergeCell ref="H4:H5"/>
    <mergeCell ref="I4:I5"/>
    <mergeCell ref="D4:D5"/>
    <mergeCell ref="E4:E5"/>
    <mergeCell ref="F4:F5"/>
    <mergeCell ref="G4:G5"/>
    <mergeCell ref="A2:N2"/>
    <mergeCell ref="N4:N5"/>
    <mergeCell ref="L18:N18"/>
    <mergeCell ref="J4:J5"/>
    <mergeCell ref="K4:K5"/>
    <mergeCell ref="L4:L5"/>
    <mergeCell ref="M4:M5"/>
    <mergeCell ref="M3:N3"/>
    <mergeCell ref="B4:B5"/>
    <mergeCell ref="C4:C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H1">
      <selection activeCell="K2" sqref="K2:W2"/>
    </sheetView>
  </sheetViews>
  <sheetFormatPr defaultColWidth="8.88671875" defaultRowHeight="13.5"/>
  <cols>
    <col min="1" max="1" width="9.99609375" style="9" customWidth="1"/>
    <col min="2" max="2" width="7.77734375" style="9" customWidth="1"/>
    <col min="3" max="10" width="7.3359375" style="9" customWidth="1"/>
    <col min="11" max="11" width="8.4453125" style="9" customWidth="1"/>
    <col min="12" max="23" width="5.77734375" style="9" customWidth="1"/>
    <col min="24" max="16384" width="8.88671875" style="9" customWidth="1"/>
  </cols>
  <sheetData>
    <row r="1" spans="11:23" ht="21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86" customFormat="1" ht="30" customHeight="1">
      <c r="A2" s="168" t="s">
        <v>376</v>
      </c>
      <c r="B2" s="168"/>
      <c r="C2" s="168"/>
      <c r="D2" s="168"/>
      <c r="E2" s="168"/>
      <c r="F2" s="168"/>
      <c r="G2" s="168"/>
      <c r="H2" s="168"/>
      <c r="I2" s="168"/>
      <c r="J2" s="98"/>
      <c r="K2" s="149" t="s">
        <v>377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21" customHeight="1" thickBot="1">
      <c r="A3" s="163"/>
      <c r="B3" s="163"/>
      <c r="C3" s="12"/>
      <c r="D3" s="12"/>
      <c r="E3" s="12"/>
      <c r="F3" s="12"/>
      <c r="G3" s="12"/>
      <c r="H3" s="108"/>
      <c r="I3" s="156" t="s">
        <v>0</v>
      </c>
      <c r="J3" s="156"/>
      <c r="K3" s="155" t="s">
        <v>0</v>
      </c>
      <c r="L3" s="15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1" customHeight="1">
      <c r="A4" s="1" t="s">
        <v>181</v>
      </c>
      <c r="B4" s="165" t="s">
        <v>3</v>
      </c>
      <c r="C4" s="152" t="s">
        <v>345</v>
      </c>
      <c r="D4" s="153"/>
      <c r="E4" s="153"/>
      <c r="F4" s="153"/>
      <c r="G4" s="153"/>
      <c r="H4" s="153"/>
      <c r="I4" s="153"/>
      <c r="J4" s="153"/>
      <c r="K4" s="167" t="s">
        <v>2</v>
      </c>
      <c r="L4" s="153" t="s">
        <v>17</v>
      </c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1:23" ht="21" customHeight="1">
      <c r="A5" s="91" t="s">
        <v>182</v>
      </c>
      <c r="B5" s="166"/>
      <c r="C5" s="92" t="s">
        <v>6</v>
      </c>
      <c r="D5" s="57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7" t="s">
        <v>13</v>
      </c>
      <c r="K5" s="151"/>
      <c r="L5" s="13" t="s">
        <v>6</v>
      </c>
      <c r="M5" s="3" t="s">
        <v>18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14" t="s">
        <v>20</v>
      </c>
      <c r="U5" s="14" t="s">
        <v>22</v>
      </c>
      <c r="V5" s="14" t="s">
        <v>21</v>
      </c>
      <c r="W5" s="15" t="s">
        <v>19</v>
      </c>
    </row>
    <row r="6" spans="1:23" ht="34.5" customHeight="1">
      <c r="A6" s="8">
        <v>1998</v>
      </c>
      <c r="B6" s="9">
        <v>226</v>
      </c>
      <c r="C6" s="9" t="s">
        <v>165</v>
      </c>
      <c r="D6" s="9" t="s">
        <v>165</v>
      </c>
      <c r="E6" s="9" t="s">
        <v>165</v>
      </c>
      <c r="F6" s="9" t="s">
        <v>165</v>
      </c>
      <c r="G6" s="9" t="s">
        <v>165</v>
      </c>
      <c r="H6" s="9" t="s">
        <v>165</v>
      </c>
      <c r="I6" s="9" t="s">
        <v>165</v>
      </c>
      <c r="J6" s="9" t="s">
        <v>165</v>
      </c>
      <c r="K6" s="8">
        <v>1998</v>
      </c>
      <c r="L6" s="9">
        <v>226</v>
      </c>
      <c r="M6" s="9">
        <v>1</v>
      </c>
      <c r="N6" s="9">
        <v>2</v>
      </c>
      <c r="O6" s="9">
        <v>10</v>
      </c>
      <c r="P6" s="9">
        <v>44</v>
      </c>
      <c r="Q6" s="9">
        <v>45</v>
      </c>
      <c r="R6" s="9">
        <v>50</v>
      </c>
      <c r="S6" s="9">
        <v>8</v>
      </c>
      <c r="T6" s="9">
        <v>5</v>
      </c>
      <c r="U6" s="9">
        <v>58</v>
      </c>
      <c r="V6" s="9">
        <v>3</v>
      </c>
      <c r="W6" s="9" t="s">
        <v>165</v>
      </c>
    </row>
    <row r="7" spans="1:23" ht="34.5" customHeight="1">
      <c r="A7" s="8">
        <v>1999</v>
      </c>
      <c r="B7" s="9">
        <v>224</v>
      </c>
      <c r="C7" s="9" t="s">
        <v>165</v>
      </c>
      <c r="D7" s="9" t="s">
        <v>165</v>
      </c>
      <c r="E7" s="9" t="s">
        <v>165</v>
      </c>
      <c r="F7" s="9" t="s">
        <v>165</v>
      </c>
      <c r="G7" s="9" t="s">
        <v>165</v>
      </c>
      <c r="H7" s="9" t="s">
        <v>165</v>
      </c>
      <c r="I7" s="9" t="s">
        <v>165</v>
      </c>
      <c r="J7" s="9" t="s">
        <v>165</v>
      </c>
      <c r="K7" s="8">
        <v>1999</v>
      </c>
      <c r="L7" s="9">
        <v>224</v>
      </c>
      <c r="M7" s="9">
        <v>1</v>
      </c>
      <c r="N7" s="9">
        <v>3</v>
      </c>
      <c r="O7" s="9">
        <v>10</v>
      </c>
      <c r="P7" s="9">
        <v>44</v>
      </c>
      <c r="Q7" s="9">
        <v>48</v>
      </c>
      <c r="R7" s="9">
        <v>48</v>
      </c>
      <c r="S7" s="9">
        <v>7</v>
      </c>
      <c r="T7" s="9">
        <v>4</v>
      </c>
      <c r="U7" s="9">
        <v>56</v>
      </c>
      <c r="V7" s="9">
        <v>3</v>
      </c>
      <c r="W7" s="9" t="s">
        <v>165</v>
      </c>
    </row>
    <row r="8" spans="1:23" ht="34.5" customHeight="1">
      <c r="A8" s="8">
        <v>2000</v>
      </c>
      <c r="B8" s="9">
        <v>225</v>
      </c>
      <c r="C8" s="9" t="s">
        <v>165</v>
      </c>
      <c r="D8" s="9" t="s">
        <v>165</v>
      </c>
      <c r="E8" s="9" t="s">
        <v>165</v>
      </c>
      <c r="F8" s="9" t="s">
        <v>165</v>
      </c>
      <c r="G8" s="9" t="s">
        <v>165</v>
      </c>
      <c r="H8" s="9" t="s">
        <v>165</v>
      </c>
      <c r="I8" s="9" t="s">
        <v>165</v>
      </c>
      <c r="J8" s="9" t="s">
        <v>165</v>
      </c>
      <c r="K8" s="8">
        <v>2000</v>
      </c>
      <c r="L8" s="9">
        <v>225</v>
      </c>
      <c r="M8" s="9">
        <v>1</v>
      </c>
      <c r="N8" s="9">
        <v>2</v>
      </c>
      <c r="O8" s="9">
        <v>10</v>
      </c>
      <c r="P8" s="9">
        <v>47</v>
      </c>
      <c r="Q8" s="9">
        <v>54</v>
      </c>
      <c r="R8" s="9">
        <v>40</v>
      </c>
      <c r="S8" s="9">
        <v>9</v>
      </c>
      <c r="T8" s="9" t="s">
        <v>165</v>
      </c>
      <c r="U8" s="9">
        <v>59</v>
      </c>
      <c r="V8" s="9">
        <v>3</v>
      </c>
      <c r="W8" s="9" t="s">
        <v>165</v>
      </c>
    </row>
    <row r="9" spans="1:23" ht="34.5" customHeight="1">
      <c r="A9" s="8">
        <v>2001</v>
      </c>
      <c r="B9" s="9">
        <v>236</v>
      </c>
      <c r="C9" s="9" t="s">
        <v>165</v>
      </c>
      <c r="D9" s="9" t="s">
        <v>165</v>
      </c>
      <c r="E9" s="9" t="s">
        <v>165</v>
      </c>
      <c r="F9" s="9" t="s">
        <v>165</v>
      </c>
      <c r="G9" s="9" t="s">
        <v>165</v>
      </c>
      <c r="H9" s="9" t="s">
        <v>165</v>
      </c>
      <c r="I9" s="9" t="s">
        <v>165</v>
      </c>
      <c r="J9" s="9" t="s">
        <v>165</v>
      </c>
      <c r="K9" s="8">
        <v>2001</v>
      </c>
      <c r="L9" s="9">
        <v>236</v>
      </c>
      <c r="M9" s="9">
        <v>1</v>
      </c>
      <c r="N9" s="9">
        <v>2</v>
      </c>
      <c r="O9" s="9">
        <v>11</v>
      </c>
      <c r="P9" s="9">
        <v>49</v>
      </c>
      <c r="Q9" s="9">
        <v>57</v>
      </c>
      <c r="R9" s="9">
        <v>46</v>
      </c>
      <c r="S9" s="9">
        <v>11</v>
      </c>
      <c r="T9" s="9" t="s">
        <v>165</v>
      </c>
      <c r="U9" s="9">
        <v>57</v>
      </c>
      <c r="V9" s="9">
        <v>2</v>
      </c>
      <c r="W9" s="9" t="s">
        <v>165</v>
      </c>
    </row>
    <row r="10" spans="1:23" ht="34.5" customHeight="1">
      <c r="A10" s="21">
        <v>2002</v>
      </c>
      <c r="B10" s="25">
        <f>C10+L10</f>
        <v>234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21">
        <v>2002</v>
      </c>
      <c r="L10" s="25">
        <f>SUM(M10:W10)</f>
        <v>234</v>
      </c>
      <c r="M10" s="25">
        <f>SUM(M11:M21)</f>
        <v>1</v>
      </c>
      <c r="N10" s="25">
        <f aca="true" t="shared" si="0" ref="N10:V10">SUM(N11:N21)</f>
        <v>2</v>
      </c>
      <c r="O10" s="25">
        <f t="shared" si="0"/>
        <v>11</v>
      </c>
      <c r="P10" s="25">
        <f t="shared" si="0"/>
        <v>50</v>
      </c>
      <c r="Q10" s="25">
        <f t="shared" si="0"/>
        <v>59</v>
      </c>
      <c r="R10" s="25">
        <f t="shared" si="0"/>
        <v>45</v>
      </c>
      <c r="S10" s="25">
        <f t="shared" si="0"/>
        <v>12</v>
      </c>
      <c r="T10" s="25" t="s">
        <v>16</v>
      </c>
      <c r="U10" s="25">
        <f t="shared" si="0"/>
        <v>53</v>
      </c>
      <c r="V10" s="35">
        <f t="shared" si="0"/>
        <v>1</v>
      </c>
      <c r="W10" s="35">
        <v>0</v>
      </c>
    </row>
    <row r="11" spans="1:23" ht="34.5" customHeight="1">
      <c r="A11" s="8" t="s">
        <v>346</v>
      </c>
      <c r="B11" s="9">
        <f>C11+L11</f>
        <v>21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81" t="s">
        <v>346</v>
      </c>
      <c r="L11" s="9">
        <f>SUM(M11:W11)</f>
        <v>21</v>
      </c>
      <c r="M11" s="36">
        <v>0</v>
      </c>
      <c r="N11" s="9">
        <v>1</v>
      </c>
      <c r="O11" s="36">
        <v>0</v>
      </c>
      <c r="P11" s="9">
        <v>7</v>
      </c>
      <c r="Q11" s="9">
        <v>7</v>
      </c>
      <c r="R11" s="9">
        <v>4</v>
      </c>
      <c r="S11" s="9">
        <v>1</v>
      </c>
      <c r="T11" s="36">
        <v>0</v>
      </c>
      <c r="U11" s="9">
        <v>1</v>
      </c>
      <c r="V11" s="36">
        <v>0</v>
      </c>
      <c r="W11" s="36">
        <v>0</v>
      </c>
    </row>
    <row r="12" spans="1:23" ht="34.5" customHeight="1">
      <c r="A12" s="8" t="s">
        <v>347</v>
      </c>
      <c r="B12" s="9">
        <f aca="true" t="shared" si="1" ref="B12:B21">C12+L12</f>
        <v>19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81" t="s">
        <v>347</v>
      </c>
      <c r="L12" s="9">
        <f aca="true" t="shared" si="2" ref="L12:L21">SUM(M12:W12)</f>
        <v>19</v>
      </c>
      <c r="M12" s="36">
        <v>0</v>
      </c>
      <c r="N12" s="36">
        <v>0</v>
      </c>
      <c r="O12" s="9">
        <v>1</v>
      </c>
      <c r="P12" s="9">
        <v>4</v>
      </c>
      <c r="Q12" s="9">
        <v>5</v>
      </c>
      <c r="R12" s="9">
        <v>5</v>
      </c>
      <c r="S12" s="39">
        <v>1</v>
      </c>
      <c r="T12" s="36">
        <v>0</v>
      </c>
      <c r="U12" s="9">
        <v>3</v>
      </c>
      <c r="V12" s="36">
        <v>0</v>
      </c>
      <c r="W12" s="36">
        <v>0</v>
      </c>
    </row>
    <row r="13" spans="1:23" ht="34.5" customHeight="1">
      <c r="A13" s="16" t="s">
        <v>348</v>
      </c>
      <c r="B13" s="9">
        <f t="shared" si="1"/>
        <v>25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4" t="s">
        <v>348</v>
      </c>
      <c r="L13" s="9">
        <f t="shared" si="2"/>
        <v>25</v>
      </c>
      <c r="M13" s="9">
        <v>1</v>
      </c>
      <c r="N13" s="9">
        <v>1</v>
      </c>
      <c r="O13" s="9">
        <v>1</v>
      </c>
      <c r="P13" s="9">
        <v>5</v>
      </c>
      <c r="Q13" s="9">
        <v>7</v>
      </c>
      <c r="R13" s="9">
        <v>2</v>
      </c>
      <c r="S13" s="52">
        <v>1</v>
      </c>
      <c r="T13" s="36">
        <v>0</v>
      </c>
      <c r="U13" s="9">
        <v>6</v>
      </c>
      <c r="V13" s="52">
        <v>1</v>
      </c>
      <c r="W13" s="36">
        <v>0</v>
      </c>
    </row>
    <row r="14" spans="1:23" ht="34.5" customHeight="1">
      <c r="A14" s="16" t="s">
        <v>349</v>
      </c>
      <c r="B14" s="9">
        <f t="shared" si="1"/>
        <v>30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 t="s">
        <v>349</v>
      </c>
      <c r="L14" s="9">
        <f t="shared" si="2"/>
        <v>30</v>
      </c>
      <c r="M14" s="36">
        <v>0</v>
      </c>
      <c r="N14" s="36">
        <v>0</v>
      </c>
      <c r="O14" s="9">
        <v>1</v>
      </c>
      <c r="P14" s="9">
        <v>5</v>
      </c>
      <c r="Q14" s="9">
        <v>6</v>
      </c>
      <c r="R14" s="9">
        <v>8</v>
      </c>
      <c r="S14" s="52">
        <v>2</v>
      </c>
      <c r="T14" s="36">
        <v>0</v>
      </c>
      <c r="U14" s="9">
        <v>8</v>
      </c>
      <c r="V14" s="36">
        <v>0</v>
      </c>
      <c r="W14" s="36">
        <v>0</v>
      </c>
    </row>
    <row r="15" spans="1:23" ht="34.5" customHeight="1">
      <c r="A15" s="16" t="s">
        <v>350</v>
      </c>
      <c r="B15" s="9">
        <f t="shared" si="1"/>
        <v>19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4" t="s">
        <v>350</v>
      </c>
      <c r="L15" s="9">
        <f t="shared" si="2"/>
        <v>19</v>
      </c>
      <c r="M15" s="36">
        <v>0</v>
      </c>
      <c r="N15" s="36">
        <v>0</v>
      </c>
      <c r="O15" s="9">
        <v>1</v>
      </c>
      <c r="P15" s="9">
        <v>5</v>
      </c>
      <c r="Q15" s="9">
        <v>7</v>
      </c>
      <c r="R15" s="9">
        <v>2</v>
      </c>
      <c r="S15" s="52">
        <v>1</v>
      </c>
      <c r="T15" s="36">
        <v>0</v>
      </c>
      <c r="U15" s="9">
        <v>3</v>
      </c>
      <c r="V15" s="36">
        <v>0</v>
      </c>
      <c r="W15" s="36">
        <v>0</v>
      </c>
    </row>
    <row r="16" spans="1:23" ht="34.5" customHeight="1">
      <c r="A16" s="16" t="s">
        <v>351</v>
      </c>
      <c r="B16" s="9">
        <f t="shared" si="1"/>
        <v>29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4" t="s">
        <v>351</v>
      </c>
      <c r="L16" s="9">
        <f t="shared" si="2"/>
        <v>29</v>
      </c>
      <c r="M16" s="36">
        <v>0</v>
      </c>
      <c r="N16" s="36">
        <v>0</v>
      </c>
      <c r="O16" s="9">
        <v>1</v>
      </c>
      <c r="P16" s="9">
        <v>4</v>
      </c>
      <c r="Q16" s="9">
        <v>5</v>
      </c>
      <c r="R16" s="9">
        <v>4</v>
      </c>
      <c r="S16" s="52" t="s">
        <v>16</v>
      </c>
      <c r="T16" s="36">
        <v>0</v>
      </c>
      <c r="U16" s="9">
        <v>15</v>
      </c>
      <c r="V16" s="36">
        <v>0</v>
      </c>
      <c r="W16" s="36">
        <v>0</v>
      </c>
    </row>
    <row r="17" spans="1:23" ht="34.5" customHeight="1">
      <c r="A17" s="16" t="s">
        <v>352</v>
      </c>
      <c r="B17" s="9">
        <f t="shared" si="1"/>
        <v>24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4" t="s">
        <v>352</v>
      </c>
      <c r="L17" s="9">
        <f t="shared" si="2"/>
        <v>24</v>
      </c>
      <c r="M17" s="36">
        <v>0</v>
      </c>
      <c r="N17" s="36">
        <v>0</v>
      </c>
      <c r="O17" s="9">
        <v>1</v>
      </c>
      <c r="P17" s="9">
        <v>6</v>
      </c>
      <c r="Q17" s="9">
        <v>7</v>
      </c>
      <c r="R17" s="9">
        <v>8</v>
      </c>
      <c r="S17" s="52">
        <v>1</v>
      </c>
      <c r="T17" s="36">
        <v>0</v>
      </c>
      <c r="U17" s="52">
        <v>1</v>
      </c>
      <c r="V17" s="36">
        <v>0</v>
      </c>
      <c r="W17" s="36">
        <v>0</v>
      </c>
    </row>
    <row r="18" spans="1:23" ht="34.5" customHeight="1">
      <c r="A18" s="16" t="s">
        <v>353</v>
      </c>
      <c r="B18" s="9">
        <f t="shared" si="1"/>
        <v>20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110">
        <v>0</v>
      </c>
      <c r="I18" s="110">
        <v>0</v>
      </c>
      <c r="J18" s="93">
        <v>0</v>
      </c>
      <c r="K18" s="94" t="s">
        <v>353</v>
      </c>
      <c r="L18" s="9">
        <f t="shared" si="2"/>
        <v>20</v>
      </c>
      <c r="M18" s="36">
        <v>0</v>
      </c>
      <c r="N18" s="36">
        <v>0</v>
      </c>
      <c r="O18" s="9">
        <v>1</v>
      </c>
      <c r="P18" s="9">
        <v>4</v>
      </c>
      <c r="Q18" s="9">
        <v>5</v>
      </c>
      <c r="R18" s="9">
        <v>4</v>
      </c>
      <c r="S18" s="52">
        <v>2</v>
      </c>
      <c r="T18" s="36">
        <v>0</v>
      </c>
      <c r="U18" s="9">
        <v>4</v>
      </c>
      <c r="V18" s="36">
        <v>0</v>
      </c>
      <c r="W18" s="36">
        <v>0</v>
      </c>
    </row>
    <row r="19" spans="1:23" ht="34.5" customHeight="1">
      <c r="A19" s="16" t="s">
        <v>354</v>
      </c>
      <c r="B19" s="9">
        <f>C19+L19</f>
        <v>29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4" t="s">
        <v>354</v>
      </c>
      <c r="L19" s="9">
        <f>SUM(M19:W19)</f>
        <v>29</v>
      </c>
      <c r="M19" s="36">
        <v>0</v>
      </c>
      <c r="N19" s="36">
        <v>0</v>
      </c>
      <c r="O19" s="9">
        <v>1</v>
      </c>
      <c r="P19" s="9">
        <v>7</v>
      </c>
      <c r="Q19" s="9">
        <v>7</v>
      </c>
      <c r="R19" s="9">
        <v>7</v>
      </c>
      <c r="S19" s="52">
        <v>2</v>
      </c>
      <c r="T19" s="36">
        <v>0</v>
      </c>
      <c r="U19" s="9">
        <v>5</v>
      </c>
      <c r="V19" s="36">
        <v>0</v>
      </c>
      <c r="W19" s="36">
        <v>0</v>
      </c>
    </row>
    <row r="20" spans="1:23" ht="34.5" customHeight="1">
      <c r="A20" s="95" t="s">
        <v>355</v>
      </c>
      <c r="B20" s="9">
        <f t="shared" si="1"/>
        <v>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5" t="s">
        <v>355</v>
      </c>
      <c r="L20" s="9">
        <f t="shared" si="2"/>
        <v>7</v>
      </c>
      <c r="M20" s="36">
        <v>0</v>
      </c>
      <c r="N20" s="36">
        <v>0</v>
      </c>
      <c r="O20" s="9">
        <v>1</v>
      </c>
      <c r="P20" s="9">
        <v>2</v>
      </c>
      <c r="Q20" s="9">
        <v>1</v>
      </c>
      <c r="R20" s="9">
        <v>1</v>
      </c>
      <c r="S20" s="52">
        <v>1</v>
      </c>
      <c r="T20" s="36">
        <v>0</v>
      </c>
      <c r="U20" s="52">
        <v>1</v>
      </c>
      <c r="V20" s="36">
        <v>0</v>
      </c>
      <c r="W20" s="36">
        <v>0</v>
      </c>
    </row>
    <row r="21" spans="1:23" ht="34.5" customHeight="1" thickBot="1">
      <c r="A21" s="96" t="s">
        <v>356</v>
      </c>
      <c r="B21" s="12">
        <f t="shared" si="1"/>
        <v>11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0" t="s">
        <v>356</v>
      </c>
      <c r="L21" s="9">
        <f t="shared" si="2"/>
        <v>11</v>
      </c>
      <c r="M21" s="18">
        <v>0</v>
      </c>
      <c r="N21" s="18">
        <v>0</v>
      </c>
      <c r="O21" s="12">
        <v>2</v>
      </c>
      <c r="P21" s="12">
        <v>1</v>
      </c>
      <c r="Q21" s="12">
        <v>2</v>
      </c>
      <c r="R21" s="18">
        <v>0</v>
      </c>
      <c r="S21" s="89" t="s">
        <v>16</v>
      </c>
      <c r="T21" s="18">
        <v>0</v>
      </c>
      <c r="U21" s="12">
        <v>6</v>
      </c>
      <c r="V21" s="18">
        <v>0</v>
      </c>
      <c r="W21" s="18">
        <v>0</v>
      </c>
    </row>
    <row r="22" spans="1:23" ht="21" customHeight="1">
      <c r="A22" s="162"/>
      <c r="B22" s="162"/>
      <c r="H22" s="61"/>
      <c r="I22" s="164" t="s">
        <v>23</v>
      </c>
      <c r="J22" s="164"/>
      <c r="K22" s="161" t="s">
        <v>23</v>
      </c>
      <c r="L22" s="161"/>
      <c r="M22" s="161"/>
      <c r="O22" s="43" t="s">
        <v>292</v>
      </c>
      <c r="T22" s="36" t="s">
        <v>292</v>
      </c>
      <c r="U22" s="160"/>
      <c r="V22" s="160"/>
      <c r="W22" s="160"/>
    </row>
    <row r="23" spans="11:23" ht="12">
      <c r="K23" s="4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</sheetData>
  <mergeCells count="13">
    <mergeCell ref="K2:W2"/>
    <mergeCell ref="B4:B5"/>
    <mergeCell ref="C4:J4"/>
    <mergeCell ref="K3:L3"/>
    <mergeCell ref="K4:K5"/>
    <mergeCell ref="L4:W4"/>
    <mergeCell ref="A2:I2"/>
    <mergeCell ref="U22:W22"/>
    <mergeCell ref="K22:M22"/>
    <mergeCell ref="A22:B22"/>
    <mergeCell ref="A3:B3"/>
    <mergeCell ref="I3:J3"/>
    <mergeCell ref="I22:J2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7">
      <selection activeCell="G8" sqref="G8"/>
    </sheetView>
  </sheetViews>
  <sheetFormatPr defaultColWidth="8.88671875" defaultRowHeight="13.5"/>
  <cols>
    <col min="1" max="1" width="7.21484375" style="9" customWidth="1"/>
    <col min="2" max="4" width="8.3359375" style="9" customWidth="1"/>
    <col min="5" max="5" width="10.21484375" style="9" customWidth="1"/>
    <col min="6" max="6" width="7.77734375" style="9" customWidth="1"/>
    <col min="7" max="7" width="9.3359375" style="9" customWidth="1"/>
    <col min="8" max="8" width="10.4453125" style="9" customWidth="1"/>
    <col min="9" max="9" width="8.3359375" style="9" customWidth="1"/>
    <col min="10" max="16384" width="8.88671875" style="9" customWidth="1"/>
  </cols>
  <sheetData>
    <row r="1" ht="21" customHeight="1"/>
    <row r="2" spans="1:9" s="86" customFormat="1" ht="30" customHeight="1">
      <c r="A2" s="168" t="s">
        <v>381</v>
      </c>
      <c r="B2" s="168"/>
      <c r="C2" s="168"/>
      <c r="D2" s="168"/>
      <c r="E2" s="168"/>
      <c r="F2" s="168"/>
      <c r="G2" s="168"/>
      <c r="H2" s="168"/>
      <c r="I2" s="168"/>
    </row>
    <row r="3" spans="1:9" ht="21" customHeight="1" thickBot="1">
      <c r="A3" s="163"/>
      <c r="B3" s="163"/>
      <c r="C3" s="12"/>
      <c r="D3" s="12"/>
      <c r="E3" s="12"/>
      <c r="F3" s="12"/>
      <c r="G3" s="12"/>
      <c r="H3" s="156" t="s">
        <v>156</v>
      </c>
      <c r="I3" s="156"/>
    </row>
    <row r="4" spans="1:10" ht="21" customHeight="1">
      <c r="A4" s="1" t="s">
        <v>181</v>
      </c>
      <c r="B4" s="2" t="s">
        <v>374</v>
      </c>
      <c r="C4" s="158" t="s">
        <v>157</v>
      </c>
      <c r="D4" s="158" t="s">
        <v>158</v>
      </c>
      <c r="E4" s="159" t="s">
        <v>159</v>
      </c>
      <c r="F4" s="159"/>
      <c r="G4" s="159"/>
      <c r="H4" s="159"/>
      <c r="I4" s="152"/>
      <c r="J4" s="1"/>
    </row>
    <row r="5" spans="1:10" ht="21" customHeight="1">
      <c r="A5" s="5" t="s">
        <v>24</v>
      </c>
      <c r="B5" s="3" t="s">
        <v>160</v>
      </c>
      <c r="C5" s="159"/>
      <c r="D5" s="159"/>
      <c r="E5" s="6" t="s">
        <v>6</v>
      </c>
      <c r="F5" s="6" t="s">
        <v>161</v>
      </c>
      <c r="G5" s="6" t="s">
        <v>162</v>
      </c>
      <c r="H5" s="6" t="s">
        <v>163</v>
      </c>
      <c r="I5" s="7" t="s">
        <v>89</v>
      </c>
      <c r="J5" s="1"/>
    </row>
    <row r="6" spans="1:9" ht="46.5" customHeight="1">
      <c r="A6" s="8">
        <v>1998</v>
      </c>
      <c r="B6" s="19" t="s">
        <v>16</v>
      </c>
      <c r="C6" s="19">
        <v>1</v>
      </c>
      <c r="D6" s="19">
        <v>18</v>
      </c>
      <c r="E6" s="20">
        <f>SUM(F6:I6)</f>
        <v>659723</v>
      </c>
      <c r="F6" s="20">
        <v>6590</v>
      </c>
      <c r="G6" s="20">
        <v>38365</v>
      </c>
      <c r="H6" s="20">
        <v>600708</v>
      </c>
      <c r="I6" s="20">
        <v>14060</v>
      </c>
    </row>
    <row r="7" spans="1:9" ht="46.5" customHeight="1">
      <c r="A7" s="8">
        <v>1999</v>
      </c>
      <c r="B7" s="19" t="s">
        <v>16</v>
      </c>
      <c r="C7" s="19">
        <v>2</v>
      </c>
      <c r="D7" s="19">
        <v>1.74</v>
      </c>
      <c r="E7" s="20">
        <f>SUM(F7:I7)</f>
        <v>272214</v>
      </c>
      <c r="F7" s="20">
        <v>1781</v>
      </c>
      <c r="G7" s="20">
        <v>10729</v>
      </c>
      <c r="H7" s="20">
        <v>241294</v>
      </c>
      <c r="I7" s="20">
        <v>18410</v>
      </c>
    </row>
    <row r="8" spans="1:9" ht="46.5" customHeight="1">
      <c r="A8" s="8">
        <v>2000</v>
      </c>
      <c r="B8" s="19" t="s">
        <v>16</v>
      </c>
      <c r="C8" s="19" t="s">
        <v>16</v>
      </c>
      <c r="D8" s="19">
        <v>86.2</v>
      </c>
      <c r="E8" s="20">
        <f>SUM(F8:I8)</f>
        <v>279567</v>
      </c>
      <c r="F8" s="20">
        <v>54247</v>
      </c>
      <c r="G8" s="20">
        <v>291</v>
      </c>
      <c r="H8" s="20">
        <v>216771</v>
      </c>
      <c r="I8" s="20">
        <v>8258</v>
      </c>
    </row>
    <row r="9" spans="1:9" ht="46.5" customHeight="1">
      <c r="A9" s="8">
        <v>2001</v>
      </c>
      <c r="B9" s="19" t="s">
        <v>165</v>
      </c>
      <c r="C9" s="19" t="s">
        <v>165</v>
      </c>
      <c r="D9" s="19">
        <v>438</v>
      </c>
      <c r="E9" s="20">
        <v>4518813</v>
      </c>
      <c r="F9" s="20" t="s">
        <v>165</v>
      </c>
      <c r="G9" s="20">
        <v>182878</v>
      </c>
      <c r="H9" s="20">
        <v>4066081</v>
      </c>
      <c r="I9" s="20">
        <v>269854</v>
      </c>
    </row>
    <row r="10" spans="1:9" s="25" customFormat="1" ht="46.5" customHeight="1">
      <c r="A10" s="21">
        <v>2002</v>
      </c>
      <c r="B10" s="22" t="s">
        <v>16</v>
      </c>
      <c r="C10" s="24">
        <f aca="true" t="shared" si="0" ref="C10:I10">SUM(C11:C17)</f>
        <v>12</v>
      </c>
      <c r="D10" s="148">
        <f t="shared" si="0"/>
        <v>15.379999999999999</v>
      </c>
      <c r="E10" s="23">
        <f t="shared" si="0"/>
        <v>16295695</v>
      </c>
      <c r="F10" s="24">
        <f t="shared" si="0"/>
        <v>137700</v>
      </c>
      <c r="G10" s="24">
        <f t="shared" si="0"/>
        <v>413925</v>
      </c>
      <c r="H10" s="24">
        <f t="shared" si="0"/>
        <v>15295072</v>
      </c>
      <c r="I10" s="24">
        <f t="shared" si="0"/>
        <v>448998</v>
      </c>
    </row>
    <row r="11" spans="1:9" ht="46.5" customHeight="1">
      <c r="A11" s="8" t="s">
        <v>191</v>
      </c>
      <c r="B11" s="19" t="s">
        <v>16</v>
      </c>
      <c r="C11" s="19" t="s">
        <v>16</v>
      </c>
      <c r="D11" s="19">
        <v>0.1</v>
      </c>
      <c r="E11" s="20">
        <f>SUM(F11:I11)</f>
        <v>880638</v>
      </c>
      <c r="F11" s="26" t="s">
        <v>16</v>
      </c>
      <c r="G11" s="20">
        <v>8147</v>
      </c>
      <c r="H11" s="20">
        <v>801907</v>
      </c>
      <c r="I11" s="26">
        <v>70584</v>
      </c>
    </row>
    <row r="12" spans="1:9" ht="46.5" customHeight="1">
      <c r="A12" s="8" t="s">
        <v>192</v>
      </c>
      <c r="B12" s="19" t="s">
        <v>16</v>
      </c>
      <c r="C12" s="19" t="s">
        <v>16</v>
      </c>
      <c r="D12" s="19">
        <v>3.3</v>
      </c>
      <c r="E12" s="20">
        <f aca="true" t="shared" si="1" ref="E12:E17">SUM(F12:I12)</f>
        <v>923844</v>
      </c>
      <c r="F12" s="26">
        <v>29700</v>
      </c>
      <c r="G12" s="20">
        <v>11442</v>
      </c>
      <c r="H12" s="20">
        <v>882702</v>
      </c>
      <c r="I12" s="26" t="s">
        <v>16</v>
      </c>
    </row>
    <row r="13" spans="1:9" ht="46.5" customHeight="1">
      <c r="A13" s="8" t="s">
        <v>193</v>
      </c>
      <c r="B13" s="19" t="s">
        <v>16</v>
      </c>
      <c r="C13" s="19" t="s">
        <v>16</v>
      </c>
      <c r="D13" s="19">
        <v>0.6</v>
      </c>
      <c r="E13" s="20">
        <f t="shared" si="1"/>
        <v>2073067</v>
      </c>
      <c r="F13" s="26">
        <v>13500</v>
      </c>
      <c r="G13" s="20">
        <v>19782</v>
      </c>
      <c r="H13" s="20">
        <v>1911256</v>
      </c>
      <c r="I13" s="26">
        <v>128529</v>
      </c>
    </row>
    <row r="14" spans="1:9" ht="46.5" customHeight="1">
      <c r="A14" s="8" t="s">
        <v>194</v>
      </c>
      <c r="B14" s="19" t="s">
        <v>16</v>
      </c>
      <c r="C14" s="19" t="s">
        <v>16</v>
      </c>
      <c r="D14" s="19">
        <v>2.05</v>
      </c>
      <c r="E14" s="20">
        <f t="shared" si="1"/>
        <v>5032341</v>
      </c>
      <c r="F14" s="26">
        <v>67500</v>
      </c>
      <c r="G14" s="20">
        <v>245042</v>
      </c>
      <c r="H14" s="20">
        <v>4620854</v>
      </c>
      <c r="I14" s="26">
        <v>98945</v>
      </c>
    </row>
    <row r="15" spans="1:9" ht="46.5" customHeight="1">
      <c r="A15" s="8" t="s">
        <v>195</v>
      </c>
      <c r="B15" s="19" t="s">
        <v>16</v>
      </c>
      <c r="C15" s="19">
        <v>12</v>
      </c>
      <c r="D15" s="19">
        <v>0.1</v>
      </c>
      <c r="E15" s="20">
        <f t="shared" si="1"/>
        <v>1929842</v>
      </c>
      <c r="F15" s="26">
        <v>27000</v>
      </c>
      <c r="G15" s="20">
        <v>14005</v>
      </c>
      <c r="H15" s="20">
        <v>1857619</v>
      </c>
      <c r="I15" s="26">
        <v>31218</v>
      </c>
    </row>
    <row r="16" spans="1:9" ht="46.5" customHeight="1">
      <c r="A16" s="8" t="s">
        <v>196</v>
      </c>
      <c r="B16" s="19" t="s">
        <v>16</v>
      </c>
      <c r="C16" s="19" t="s">
        <v>16</v>
      </c>
      <c r="D16" s="19" t="s">
        <v>375</v>
      </c>
      <c r="E16" s="20">
        <f>SUM(F16:I16)</f>
        <v>732864</v>
      </c>
      <c r="F16" s="26" t="s">
        <v>16</v>
      </c>
      <c r="G16" s="20">
        <v>12388</v>
      </c>
      <c r="H16" s="20">
        <v>698936</v>
      </c>
      <c r="I16" s="26">
        <v>21540</v>
      </c>
    </row>
    <row r="17" spans="1:9" ht="46.5" customHeight="1" thickBot="1">
      <c r="A17" s="27" t="s">
        <v>197</v>
      </c>
      <c r="B17" s="28" t="s">
        <v>16</v>
      </c>
      <c r="C17" s="28" t="s">
        <v>16</v>
      </c>
      <c r="D17" s="28">
        <v>9.23</v>
      </c>
      <c r="E17" s="29">
        <f t="shared" si="1"/>
        <v>4723099</v>
      </c>
      <c r="F17" s="30" t="s">
        <v>16</v>
      </c>
      <c r="G17" s="29">
        <v>103119</v>
      </c>
      <c r="H17" s="29">
        <v>4521798</v>
      </c>
      <c r="I17" s="30">
        <v>98182</v>
      </c>
    </row>
    <row r="18" spans="1:9" ht="21" customHeight="1">
      <c r="A18" s="162"/>
      <c r="B18" s="157"/>
      <c r="H18" s="164" t="s">
        <v>164</v>
      </c>
      <c r="I18" s="164"/>
    </row>
  </sheetData>
  <mergeCells count="8">
    <mergeCell ref="A2:I2"/>
    <mergeCell ref="H3:I3"/>
    <mergeCell ref="H18:I18"/>
    <mergeCell ref="A18:B18"/>
    <mergeCell ref="A3:B3"/>
    <mergeCell ref="C4:C5"/>
    <mergeCell ref="D4:D5"/>
    <mergeCell ref="E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2" sqref="A2:I2"/>
    </sheetView>
  </sheetViews>
  <sheetFormatPr defaultColWidth="8.88671875" defaultRowHeight="13.5"/>
  <cols>
    <col min="1" max="1" width="9.88671875" style="9" customWidth="1"/>
    <col min="2" max="2" width="6.99609375" style="9" customWidth="1"/>
    <col min="3" max="3" width="7.4453125" style="9" customWidth="1"/>
    <col min="4" max="9" width="8.77734375" style="9" customWidth="1"/>
    <col min="10" max="16384" width="8.88671875" style="9" customWidth="1"/>
  </cols>
  <sheetData>
    <row r="1" ht="21" customHeight="1"/>
    <row r="2" spans="1:9" s="86" customFormat="1" ht="30" customHeight="1">
      <c r="A2" s="168" t="s">
        <v>378</v>
      </c>
      <c r="B2" s="168"/>
      <c r="C2" s="168"/>
      <c r="D2" s="168"/>
      <c r="E2" s="168"/>
      <c r="F2" s="168"/>
      <c r="G2" s="168"/>
      <c r="H2" s="168"/>
      <c r="I2" s="168"/>
    </row>
    <row r="3" spans="1:9" ht="21" customHeight="1" thickBot="1">
      <c r="A3" s="12"/>
      <c r="B3" s="12"/>
      <c r="C3" s="12"/>
      <c r="D3" s="12"/>
      <c r="E3" s="12"/>
      <c r="F3" s="12"/>
      <c r="G3" s="12"/>
      <c r="H3" s="156" t="s">
        <v>0</v>
      </c>
      <c r="I3" s="156"/>
    </row>
    <row r="4" spans="1:9" ht="21" customHeight="1">
      <c r="A4" s="169" t="s">
        <v>187</v>
      </c>
      <c r="B4" s="170" t="s">
        <v>3</v>
      </c>
      <c r="C4" s="167"/>
      <c r="D4" s="152" t="s">
        <v>183</v>
      </c>
      <c r="E4" s="153"/>
      <c r="F4" s="151"/>
      <c r="G4" s="152" t="s">
        <v>184</v>
      </c>
      <c r="H4" s="153"/>
      <c r="I4" s="153"/>
    </row>
    <row r="5" spans="1:9" ht="21" customHeight="1">
      <c r="A5" s="153"/>
      <c r="B5" s="152"/>
      <c r="C5" s="151"/>
      <c r="D5" s="6" t="s">
        <v>6</v>
      </c>
      <c r="E5" s="6" t="s">
        <v>14</v>
      </c>
      <c r="F5" s="6" t="s">
        <v>15</v>
      </c>
      <c r="G5" s="6" t="s">
        <v>6</v>
      </c>
      <c r="H5" s="6" t="s">
        <v>8</v>
      </c>
      <c r="I5" s="7" t="s">
        <v>9</v>
      </c>
    </row>
    <row r="6" spans="1:9" ht="33.75" customHeight="1">
      <c r="A6" s="8">
        <v>1998</v>
      </c>
      <c r="B6" s="157">
        <f aca="true" t="shared" si="0" ref="B6:B12">SUM(D6,G6)</f>
        <v>104</v>
      </c>
      <c r="C6" s="157"/>
      <c r="D6" s="9">
        <f aca="true" t="shared" si="1" ref="D6:D12">SUM(E6:F6)</f>
        <v>29</v>
      </c>
      <c r="E6" s="9">
        <v>2</v>
      </c>
      <c r="F6" s="9">
        <v>27</v>
      </c>
      <c r="G6" s="9">
        <f>SUM(H6:I6,B16:I16)</f>
        <v>75</v>
      </c>
      <c r="H6" s="9">
        <v>1</v>
      </c>
      <c r="I6" s="9">
        <v>1</v>
      </c>
    </row>
    <row r="7" spans="1:9" ht="33.75" customHeight="1">
      <c r="A7" s="8">
        <v>1999</v>
      </c>
      <c r="B7" s="157">
        <f t="shared" si="0"/>
        <v>102</v>
      </c>
      <c r="C7" s="157"/>
      <c r="D7" s="9">
        <f t="shared" si="1"/>
        <v>27</v>
      </c>
      <c r="E7" s="9">
        <v>2</v>
      </c>
      <c r="F7" s="9">
        <v>25</v>
      </c>
      <c r="G7" s="9">
        <f>SUM(H7:I7,B17:I17)</f>
        <v>75</v>
      </c>
      <c r="H7" s="9" t="s">
        <v>16</v>
      </c>
      <c r="I7" s="9">
        <v>2</v>
      </c>
    </row>
    <row r="8" spans="1:9" ht="33.75" customHeight="1">
      <c r="A8" s="8">
        <v>2000</v>
      </c>
      <c r="B8" s="157">
        <f t="shared" si="0"/>
        <v>97</v>
      </c>
      <c r="C8" s="157"/>
      <c r="D8" s="9">
        <f t="shared" si="1"/>
        <v>27</v>
      </c>
      <c r="E8" s="9">
        <v>2</v>
      </c>
      <c r="F8" s="9">
        <v>25</v>
      </c>
      <c r="G8" s="9">
        <f>SUM(H8:I8,B18:I18)</f>
        <v>70</v>
      </c>
      <c r="H8" s="9">
        <v>1</v>
      </c>
      <c r="I8" s="9">
        <v>1</v>
      </c>
    </row>
    <row r="9" spans="1:9" ht="33.75" customHeight="1">
      <c r="A9" s="8">
        <v>2001</v>
      </c>
      <c r="B9" s="171">
        <v>96</v>
      </c>
      <c r="C9" s="157"/>
      <c r="D9" s="9">
        <v>27</v>
      </c>
      <c r="E9" s="9">
        <v>2</v>
      </c>
      <c r="F9" s="9">
        <v>25</v>
      </c>
      <c r="G9" s="9">
        <v>69</v>
      </c>
      <c r="H9" s="9">
        <v>1</v>
      </c>
      <c r="I9" s="9">
        <v>1</v>
      </c>
    </row>
    <row r="10" spans="1:9" s="25" customFormat="1" ht="33.75" customHeight="1">
      <c r="A10" s="21">
        <v>2002</v>
      </c>
      <c r="B10" s="172">
        <f t="shared" si="0"/>
        <v>96</v>
      </c>
      <c r="C10" s="172"/>
      <c r="D10" s="25">
        <f t="shared" si="1"/>
        <v>27</v>
      </c>
      <c r="E10" s="25">
        <f>SUM(E11:E12)</f>
        <v>2</v>
      </c>
      <c r="F10" s="25">
        <f>SUM(F11:F12)</f>
        <v>25</v>
      </c>
      <c r="G10" s="25">
        <f>SUM(H10:I10,B20:I20)</f>
        <v>69</v>
      </c>
      <c r="H10" s="25">
        <f>SUM(H11:H12)</f>
        <v>1</v>
      </c>
      <c r="I10" s="25">
        <f>SUM(I11:I12)</f>
        <v>1</v>
      </c>
    </row>
    <row r="11" spans="1:9" ht="33.75" customHeight="1">
      <c r="A11" s="81" t="s">
        <v>185</v>
      </c>
      <c r="B11" s="157">
        <f t="shared" si="0"/>
        <v>65</v>
      </c>
      <c r="C11" s="157"/>
      <c r="D11" s="9" t="s">
        <v>16</v>
      </c>
      <c r="E11" s="36">
        <v>0</v>
      </c>
      <c r="F11" s="36">
        <v>0</v>
      </c>
      <c r="G11" s="9">
        <f>SUM(H11:I11,B21:I21)</f>
        <v>65</v>
      </c>
      <c r="H11" s="9">
        <v>1</v>
      </c>
      <c r="I11" s="9">
        <v>1</v>
      </c>
    </row>
    <row r="12" spans="1:9" ht="33.75" customHeight="1" thickBot="1">
      <c r="A12" s="90" t="s">
        <v>186</v>
      </c>
      <c r="B12" s="163">
        <f t="shared" si="0"/>
        <v>31</v>
      </c>
      <c r="C12" s="163"/>
      <c r="D12" s="9">
        <f t="shared" si="1"/>
        <v>27</v>
      </c>
      <c r="E12" s="12">
        <v>2</v>
      </c>
      <c r="F12" s="12">
        <v>25</v>
      </c>
      <c r="G12" s="12">
        <f>SUM(H12:I12,B22:I22)</f>
        <v>4</v>
      </c>
      <c r="H12" s="18" t="s">
        <v>16</v>
      </c>
      <c r="I12" s="18" t="s">
        <v>16</v>
      </c>
    </row>
    <row r="13" spans="1:9" ht="42" customHeight="1" thickBot="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21" customHeight="1">
      <c r="A14" s="169" t="s">
        <v>187</v>
      </c>
      <c r="B14" s="152" t="s">
        <v>17</v>
      </c>
      <c r="C14" s="153"/>
      <c r="D14" s="153"/>
      <c r="E14" s="153"/>
      <c r="F14" s="153"/>
      <c r="G14" s="153"/>
      <c r="H14" s="153"/>
      <c r="I14" s="153"/>
    </row>
    <row r="15" spans="1:9" ht="21" customHeight="1">
      <c r="A15" s="153"/>
      <c r="B15" s="6" t="s">
        <v>10</v>
      </c>
      <c r="C15" s="6" t="s">
        <v>11</v>
      </c>
      <c r="D15" s="6" t="s">
        <v>12</v>
      </c>
      <c r="E15" s="6" t="s">
        <v>13</v>
      </c>
      <c r="F15" s="14" t="s">
        <v>20</v>
      </c>
      <c r="G15" s="14" t="s">
        <v>21</v>
      </c>
      <c r="H15" s="14" t="s">
        <v>22</v>
      </c>
      <c r="I15" s="15" t="s">
        <v>19</v>
      </c>
    </row>
    <row r="16" spans="1:9" ht="33.75" customHeight="1">
      <c r="A16" s="8">
        <v>1998</v>
      </c>
      <c r="B16" s="9">
        <v>5</v>
      </c>
      <c r="C16" s="9">
        <v>21</v>
      </c>
      <c r="D16" s="9">
        <v>17</v>
      </c>
      <c r="E16" s="9">
        <v>11</v>
      </c>
      <c r="F16" s="9" t="s">
        <v>16</v>
      </c>
      <c r="G16" s="9">
        <v>12</v>
      </c>
      <c r="H16" s="9">
        <v>7</v>
      </c>
      <c r="I16" s="9" t="s">
        <v>16</v>
      </c>
    </row>
    <row r="17" spans="1:9" ht="33.75" customHeight="1">
      <c r="A17" s="8">
        <v>1999</v>
      </c>
      <c r="B17" s="9">
        <v>5</v>
      </c>
      <c r="C17" s="9">
        <v>22</v>
      </c>
      <c r="D17" s="9">
        <v>22</v>
      </c>
      <c r="E17" s="9">
        <v>5</v>
      </c>
      <c r="F17" s="9" t="s">
        <v>16</v>
      </c>
      <c r="G17" s="9">
        <v>12</v>
      </c>
      <c r="H17" s="9">
        <v>7</v>
      </c>
      <c r="I17" s="9" t="s">
        <v>16</v>
      </c>
    </row>
    <row r="18" spans="1:9" ht="33.75" customHeight="1">
      <c r="A18" s="8">
        <v>2000</v>
      </c>
      <c r="B18" s="9">
        <v>6</v>
      </c>
      <c r="C18" s="9">
        <v>13</v>
      </c>
      <c r="D18" s="9">
        <v>22</v>
      </c>
      <c r="E18" s="9">
        <v>11</v>
      </c>
      <c r="F18" s="9" t="s">
        <v>16</v>
      </c>
      <c r="G18" s="9">
        <v>7</v>
      </c>
      <c r="H18" s="99">
        <v>9</v>
      </c>
      <c r="I18" s="99" t="s">
        <v>16</v>
      </c>
    </row>
    <row r="19" spans="1:9" ht="33.75" customHeight="1">
      <c r="A19" s="8">
        <v>2001</v>
      </c>
      <c r="B19" s="9">
        <v>6</v>
      </c>
      <c r="C19" s="9">
        <v>11</v>
      </c>
      <c r="D19" s="9">
        <v>21</v>
      </c>
      <c r="E19" s="9">
        <v>11</v>
      </c>
      <c r="F19" s="9" t="s">
        <v>16</v>
      </c>
      <c r="G19" s="9">
        <v>10</v>
      </c>
      <c r="H19" s="9">
        <v>8</v>
      </c>
      <c r="I19" s="9" t="s">
        <v>16</v>
      </c>
    </row>
    <row r="20" spans="1:9" s="25" customFormat="1" ht="33.75" customHeight="1">
      <c r="A20" s="21">
        <v>2002</v>
      </c>
      <c r="B20" s="25">
        <f>SUM(B21:B22)</f>
        <v>6</v>
      </c>
      <c r="C20" s="25">
        <f aca="true" t="shared" si="2" ref="C20:I20">SUM(C21:C22)</f>
        <v>11</v>
      </c>
      <c r="D20" s="25">
        <f t="shared" si="2"/>
        <v>21</v>
      </c>
      <c r="E20" s="25">
        <f t="shared" si="2"/>
        <v>11</v>
      </c>
      <c r="F20" s="35">
        <f t="shared" si="2"/>
        <v>0</v>
      </c>
      <c r="G20" s="25">
        <f t="shared" si="2"/>
        <v>10</v>
      </c>
      <c r="H20" s="25">
        <f t="shared" si="2"/>
        <v>8</v>
      </c>
      <c r="I20" s="35">
        <f t="shared" si="2"/>
        <v>0</v>
      </c>
    </row>
    <row r="21" spans="1:9" ht="33.75" customHeight="1">
      <c r="A21" s="81" t="s">
        <v>185</v>
      </c>
      <c r="B21" s="9">
        <v>6</v>
      </c>
      <c r="C21" s="9">
        <v>11</v>
      </c>
      <c r="D21" s="9">
        <v>21</v>
      </c>
      <c r="E21" s="9">
        <v>11</v>
      </c>
      <c r="F21" s="36">
        <v>0</v>
      </c>
      <c r="G21" s="9">
        <v>9</v>
      </c>
      <c r="H21" s="9">
        <v>5</v>
      </c>
      <c r="I21" s="36">
        <v>0</v>
      </c>
    </row>
    <row r="22" spans="1:9" ht="33.75" customHeight="1" thickBot="1">
      <c r="A22" s="90" t="s">
        <v>186</v>
      </c>
      <c r="B22" s="18" t="s">
        <v>16</v>
      </c>
      <c r="C22" s="18" t="s">
        <v>16</v>
      </c>
      <c r="D22" s="18" t="s">
        <v>16</v>
      </c>
      <c r="E22" s="18" t="s">
        <v>16</v>
      </c>
      <c r="F22" s="18" t="s">
        <v>16</v>
      </c>
      <c r="G22" s="12">
        <v>1</v>
      </c>
      <c r="H22" s="12">
        <v>3</v>
      </c>
      <c r="I22" s="18" t="s">
        <v>16</v>
      </c>
    </row>
    <row r="23" spans="8:9" ht="21" customHeight="1">
      <c r="H23" s="164" t="s">
        <v>23</v>
      </c>
      <c r="I23" s="164"/>
    </row>
  </sheetData>
  <mergeCells count="16">
    <mergeCell ref="B9:C9"/>
    <mergeCell ref="H23:I23"/>
    <mergeCell ref="B10:C10"/>
    <mergeCell ref="B11:C11"/>
    <mergeCell ref="B12:C12"/>
    <mergeCell ref="B14:I14"/>
    <mergeCell ref="A14:A15"/>
    <mergeCell ref="H3:I3"/>
    <mergeCell ref="A2:I2"/>
    <mergeCell ref="B6:C6"/>
    <mergeCell ref="B7:C7"/>
    <mergeCell ref="A4:A5"/>
    <mergeCell ref="B4:C5"/>
    <mergeCell ref="D4:F4"/>
    <mergeCell ref="G4:I4"/>
    <mergeCell ref="B8:C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6" sqref="A6:IV17"/>
    </sheetView>
  </sheetViews>
  <sheetFormatPr defaultColWidth="8.88671875" defaultRowHeight="13.5"/>
  <cols>
    <col min="1" max="1" width="7.77734375" style="9" customWidth="1"/>
    <col min="2" max="13" width="5.77734375" style="9" customWidth="1"/>
    <col min="14" max="16384" width="8.88671875" style="9" customWidth="1"/>
  </cols>
  <sheetData>
    <row r="1" ht="21" customHeight="1"/>
    <row r="2" spans="1:13" s="86" customFormat="1" ht="30" customHeight="1">
      <c r="A2" s="149" t="s">
        <v>188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1" customHeight="1" thickBot="1">
      <c r="A3" s="155" t="s">
        <v>0</v>
      </c>
      <c r="B3" s="155"/>
      <c r="C3" s="12"/>
      <c r="D3" s="12"/>
      <c r="E3" s="12"/>
      <c r="F3" s="12"/>
      <c r="G3" s="12"/>
      <c r="H3" s="108"/>
      <c r="I3" s="108"/>
      <c r="J3" s="12"/>
      <c r="K3" s="12"/>
      <c r="L3" s="12"/>
      <c r="M3" s="12"/>
    </row>
    <row r="4" spans="1:13" ht="21" customHeight="1">
      <c r="A4" s="8" t="s">
        <v>181</v>
      </c>
      <c r="B4" s="159" t="s">
        <v>3</v>
      </c>
      <c r="C4" s="159" t="s">
        <v>21</v>
      </c>
      <c r="D4" s="152" t="s">
        <v>189</v>
      </c>
      <c r="E4" s="153"/>
      <c r="F4" s="153"/>
      <c r="G4" s="153"/>
      <c r="H4" s="153"/>
      <c r="I4" s="153"/>
      <c r="J4" s="151"/>
      <c r="K4" s="173" t="s">
        <v>20</v>
      </c>
      <c r="L4" s="173" t="s">
        <v>190</v>
      </c>
      <c r="M4" s="131" t="s">
        <v>22</v>
      </c>
    </row>
    <row r="5" spans="1:13" ht="21" customHeight="1">
      <c r="A5" s="13" t="s">
        <v>24</v>
      </c>
      <c r="B5" s="133"/>
      <c r="C5" s="133"/>
      <c r="D5" s="6" t="s">
        <v>6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130"/>
      <c r="L5" s="130"/>
      <c r="M5" s="132"/>
    </row>
    <row r="6" spans="1:13" ht="46.5" customHeight="1">
      <c r="A6" s="8">
        <v>1998</v>
      </c>
      <c r="B6" s="9">
        <v>114</v>
      </c>
      <c r="C6" s="9">
        <v>8</v>
      </c>
      <c r="D6" s="9">
        <f>SUM(E6:J6)</f>
        <v>88</v>
      </c>
      <c r="E6" s="9" t="s">
        <v>16</v>
      </c>
      <c r="F6" s="9">
        <v>7</v>
      </c>
      <c r="G6" s="9">
        <v>24</v>
      </c>
      <c r="H6" s="9">
        <v>33</v>
      </c>
      <c r="I6" s="9">
        <v>16</v>
      </c>
      <c r="J6" s="9">
        <v>8</v>
      </c>
      <c r="K6" s="9">
        <v>1</v>
      </c>
      <c r="L6" s="9" t="s">
        <v>16</v>
      </c>
      <c r="M6" s="9">
        <v>17</v>
      </c>
    </row>
    <row r="7" spans="1:13" ht="46.5" customHeight="1">
      <c r="A7" s="8">
        <v>1999</v>
      </c>
      <c r="B7" s="9">
        <v>112</v>
      </c>
      <c r="C7" s="9">
        <v>8</v>
      </c>
      <c r="D7" s="9">
        <f>SUM(E7:J7)</f>
        <v>86</v>
      </c>
      <c r="E7" s="9" t="s">
        <v>16</v>
      </c>
      <c r="F7" s="9">
        <v>7</v>
      </c>
      <c r="G7" s="9">
        <v>24</v>
      </c>
      <c r="H7" s="9">
        <v>31</v>
      </c>
      <c r="I7" s="9">
        <v>22</v>
      </c>
      <c r="J7" s="9">
        <v>2</v>
      </c>
      <c r="K7" s="9">
        <v>1</v>
      </c>
      <c r="L7" s="9" t="s">
        <v>16</v>
      </c>
      <c r="M7" s="9">
        <v>17</v>
      </c>
    </row>
    <row r="8" spans="1:13" ht="46.5" customHeight="1">
      <c r="A8" s="8">
        <v>2000</v>
      </c>
      <c r="B8" s="9">
        <v>104</v>
      </c>
      <c r="C8" s="9" t="s">
        <v>16</v>
      </c>
      <c r="D8" s="9">
        <f>SUM(E8:J8)</f>
        <v>94</v>
      </c>
      <c r="E8" s="9" t="s">
        <v>16</v>
      </c>
      <c r="F8" s="9">
        <v>7</v>
      </c>
      <c r="G8" s="9">
        <v>24</v>
      </c>
      <c r="H8" s="9">
        <v>35</v>
      </c>
      <c r="I8" s="9">
        <v>14</v>
      </c>
      <c r="J8" s="9">
        <v>14</v>
      </c>
      <c r="K8" s="9" t="s">
        <v>16</v>
      </c>
      <c r="L8" s="9" t="s">
        <v>16</v>
      </c>
      <c r="M8" s="9">
        <v>10</v>
      </c>
    </row>
    <row r="9" spans="1:13" ht="46.5" customHeight="1">
      <c r="A9" s="8">
        <v>2001</v>
      </c>
      <c r="B9" s="9">
        <v>83</v>
      </c>
      <c r="C9" s="9" t="s">
        <v>16</v>
      </c>
      <c r="D9" s="9">
        <v>75</v>
      </c>
      <c r="E9" s="9" t="s">
        <v>16</v>
      </c>
      <c r="F9" s="9">
        <v>7</v>
      </c>
      <c r="G9" s="9">
        <v>21</v>
      </c>
      <c r="H9" s="9">
        <v>30</v>
      </c>
      <c r="I9" s="9">
        <v>4</v>
      </c>
      <c r="J9" s="9">
        <v>13</v>
      </c>
      <c r="K9" s="36">
        <v>0</v>
      </c>
      <c r="L9" s="36">
        <v>0</v>
      </c>
      <c r="M9" s="9">
        <v>8</v>
      </c>
    </row>
    <row r="10" spans="1:13" ht="46.5" customHeight="1">
      <c r="A10" s="21">
        <v>2002</v>
      </c>
      <c r="B10" s="25">
        <f>C10+D10+K10+L10+M10</f>
        <v>91</v>
      </c>
      <c r="C10" s="35">
        <v>0</v>
      </c>
      <c r="D10" s="40">
        <f>SUM(E10:J10)</f>
        <v>78</v>
      </c>
      <c r="E10" s="35">
        <v>0</v>
      </c>
      <c r="F10" s="25">
        <f aca="true" t="shared" si="0" ref="F10:M10">SUM(F11:F17)</f>
        <v>7</v>
      </c>
      <c r="G10" s="25">
        <f t="shared" si="0"/>
        <v>21</v>
      </c>
      <c r="H10" s="25">
        <f t="shared" si="0"/>
        <v>34</v>
      </c>
      <c r="I10" s="25">
        <f t="shared" si="0"/>
        <v>3</v>
      </c>
      <c r="J10" s="25">
        <f t="shared" si="0"/>
        <v>13</v>
      </c>
      <c r="K10" s="35">
        <v>0</v>
      </c>
      <c r="L10" s="35">
        <v>0</v>
      </c>
      <c r="M10" s="25">
        <f t="shared" si="0"/>
        <v>13</v>
      </c>
    </row>
    <row r="11" spans="1:13" ht="46.5" customHeight="1">
      <c r="A11" s="8" t="s">
        <v>191</v>
      </c>
      <c r="B11" s="60">
        <f aca="true" t="shared" si="1" ref="B11:B17">C11+D11+K11+L11+M11</f>
        <v>17</v>
      </c>
      <c r="C11" s="36">
        <v>0</v>
      </c>
      <c r="D11" s="70">
        <f aca="true" t="shared" si="2" ref="D11:D17">SUM(E11:J11)</f>
        <v>14</v>
      </c>
      <c r="E11" s="36">
        <v>0</v>
      </c>
      <c r="F11" s="9">
        <v>1</v>
      </c>
      <c r="G11" s="9">
        <v>3</v>
      </c>
      <c r="H11" s="9">
        <v>7</v>
      </c>
      <c r="I11" s="9">
        <v>2</v>
      </c>
      <c r="J11" s="52">
        <v>1</v>
      </c>
      <c r="K11" s="36">
        <v>0</v>
      </c>
      <c r="L11" s="36">
        <v>0</v>
      </c>
      <c r="M11" s="9">
        <v>3</v>
      </c>
    </row>
    <row r="12" spans="1:13" ht="46.5" customHeight="1">
      <c r="A12" s="8" t="s">
        <v>192</v>
      </c>
      <c r="B12" s="60">
        <f t="shared" si="1"/>
        <v>12</v>
      </c>
      <c r="C12" s="36">
        <v>0</v>
      </c>
      <c r="D12" s="70">
        <f t="shared" si="2"/>
        <v>11</v>
      </c>
      <c r="E12" s="36">
        <v>0</v>
      </c>
      <c r="F12" s="9">
        <v>1</v>
      </c>
      <c r="G12" s="9">
        <v>3</v>
      </c>
      <c r="H12" s="9">
        <v>4</v>
      </c>
      <c r="I12" s="9" t="s">
        <v>16</v>
      </c>
      <c r="J12" s="52">
        <v>3</v>
      </c>
      <c r="K12" s="36">
        <v>0</v>
      </c>
      <c r="L12" s="36">
        <v>0</v>
      </c>
      <c r="M12" s="9">
        <v>1</v>
      </c>
    </row>
    <row r="13" spans="1:13" ht="46.5" customHeight="1">
      <c r="A13" s="8" t="s">
        <v>193</v>
      </c>
      <c r="B13" s="60">
        <f t="shared" si="1"/>
        <v>13</v>
      </c>
      <c r="C13" s="36">
        <v>0</v>
      </c>
      <c r="D13" s="70">
        <f t="shared" si="2"/>
        <v>11</v>
      </c>
      <c r="E13" s="36">
        <v>0</v>
      </c>
      <c r="F13" s="9">
        <v>1</v>
      </c>
      <c r="G13" s="9">
        <v>3</v>
      </c>
      <c r="H13" s="9">
        <v>4</v>
      </c>
      <c r="I13" s="9">
        <v>1</v>
      </c>
      <c r="J13" s="52">
        <v>2</v>
      </c>
      <c r="K13" s="36">
        <v>0</v>
      </c>
      <c r="L13" s="36">
        <v>0</v>
      </c>
      <c r="M13" s="9">
        <v>2</v>
      </c>
    </row>
    <row r="14" spans="1:13" ht="46.5" customHeight="1">
      <c r="A14" s="8" t="s">
        <v>194</v>
      </c>
      <c r="B14" s="60">
        <f t="shared" si="1"/>
        <v>15</v>
      </c>
      <c r="C14" s="36">
        <v>0</v>
      </c>
      <c r="D14" s="70">
        <f t="shared" si="2"/>
        <v>13</v>
      </c>
      <c r="E14" s="36">
        <v>0</v>
      </c>
      <c r="F14" s="9">
        <v>1</v>
      </c>
      <c r="G14" s="9">
        <v>3</v>
      </c>
      <c r="H14" s="9">
        <v>5</v>
      </c>
      <c r="I14" s="9" t="s">
        <v>16</v>
      </c>
      <c r="J14" s="52">
        <v>4</v>
      </c>
      <c r="K14" s="36">
        <v>0</v>
      </c>
      <c r="L14" s="36">
        <v>0</v>
      </c>
      <c r="M14" s="9">
        <v>2</v>
      </c>
    </row>
    <row r="15" spans="1:13" ht="46.5" customHeight="1">
      <c r="A15" s="8" t="s">
        <v>195</v>
      </c>
      <c r="B15" s="60">
        <f t="shared" si="1"/>
        <v>11</v>
      </c>
      <c r="C15" s="36">
        <v>0</v>
      </c>
      <c r="D15" s="70">
        <f t="shared" si="2"/>
        <v>9</v>
      </c>
      <c r="E15" s="36">
        <v>0</v>
      </c>
      <c r="F15" s="52">
        <v>1</v>
      </c>
      <c r="G15" s="9">
        <v>3</v>
      </c>
      <c r="H15" s="9">
        <v>5</v>
      </c>
      <c r="I15" s="36">
        <v>0</v>
      </c>
      <c r="J15" s="52" t="s">
        <v>16</v>
      </c>
      <c r="K15" s="36">
        <v>0</v>
      </c>
      <c r="L15" s="36">
        <v>0</v>
      </c>
      <c r="M15" s="9">
        <v>2</v>
      </c>
    </row>
    <row r="16" spans="1:13" ht="46.5" customHeight="1">
      <c r="A16" s="8" t="s">
        <v>196</v>
      </c>
      <c r="B16" s="60">
        <f t="shared" si="1"/>
        <v>11</v>
      </c>
      <c r="C16" s="54">
        <v>0</v>
      </c>
      <c r="D16" s="70">
        <f t="shared" si="2"/>
        <v>10</v>
      </c>
      <c r="E16" s="54">
        <v>0</v>
      </c>
      <c r="F16" s="1">
        <v>1</v>
      </c>
      <c r="G16" s="1">
        <v>3</v>
      </c>
      <c r="H16" s="1">
        <v>5</v>
      </c>
      <c r="I16" s="54">
        <v>0</v>
      </c>
      <c r="J16" s="55">
        <v>1</v>
      </c>
      <c r="K16" s="54">
        <v>0</v>
      </c>
      <c r="L16" s="54">
        <v>0</v>
      </c>
      <c r="M16" s="1">
        <v>1</v>
      </c>
    </row>
    <row r="17" spans="1:13" ht="46.5" customHeight="1" thickBot="1">
      <c r="A17" s="27" t="s">
        <v>197</v>
      </c>
      <c r="B17" s="88">
        <f t="shared" si="1"/>
        <v>12</v>
      </c>
      <c r="C17" s="18">
        <v>0</v>
      </c>
      <c r="D17" s="42">
        <f t="shared" si="2"/>
        <v>10</v>
      </c>
      <c r="E17" s="18">
        <v>0</v>
      </c>
      <c r="F17" s="12">
        <v>1</v>
      </c>
      <c r="G17" s="12">
        <v>3</v>
      </c>
      <c r="H17" s="12">
        <v>4</v>
      </c>
      <c r="I17" s="42" t="s">
        <v>16</v>
      </c>
      <c r="J17" s="89">
        <v>2</v>
      </c>
      <c r="K17" s="18">
        <v>0</v>
      </c>
      <c r="L17" s="18">
        <v>0</v>
      </c>
      <c r="M17" s="12">
        <v>2</v>
      </c>
    </row>
    <row r="18" spans="1:9" ht="21" customHeight="1">
      <c r="A18" s="154" t="s">
        <v>23</v>
      </c>
      <c r="B18" s="154"/>
      <c r="C18" s="154"/>
      <c r="H18" s="99"/>
      <c r="I18" s="99"/>
    </row>
  </sheetData>
  <mergeCells count="9">
    <mergeCell ref="A18:C18"/>
    <mergeCell ref="A2:M2"/>
    <mergeCell ref="K4:K5"/>
    <mergeCell ref="L4:L5"/>
    <mergeCell ref="M4:M5"/>
    <mergeCell ref="A3:B3"/>
    <mergeCell ref="B4:B5"/>
    <mergeCell ref="C4:C5"/>
    <mergeCell ref="D4:J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K18" sqref="K18:M18"/>
    </sheetView>
  </sheetViews>
  <sheetFormatPr defaultColWidth="8.88671875" defaultRowHeight="13.5"/>
  <cols>
    <col min="1" max="1" width="7.21484375" style="9" customWidth="1"/>
    <col min="2" max="2" width="5.77734375" style="9" customWidth="1"/>
    <col min="3" max="7" width="5.4453125" style="9" customWidth="1"/>
    <col min="8" max="10" width="5.77734375" style="9" customWidth="1"/>
    <col min="11" max="12" width="6.5546875" style="9" customWidth="1"/>
    <col min="13" max="13" width="7.10546875" style="9" customWidth="1"/>
    <col min="14" max="16384" width="8.88671875" style="9" customWidth="1"/>
  </cols>
  <sheetData>
    <row r="1" ht="21" customHeight="1"/>
    <row r="2" spans="1:13" s="86" customFormat="1" ht="30" customHeight="1">
      <c r="A2" s="168" t="s">
        <v>358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1" customHeight="1" thickBot="1">
      <c r="A3" s="12"/>
      <c r="B3" s="12"/>
      <c r="C3" s="12"/>
      <c r="D3" s="12"/>
      <c r="E3" s="12"/>
      <c r="F3" s="12"/>
      <c r="G3" s="12"/>
      <c r="H3" s="108"/>
      <c r="I3" s="108"/>
      <c r="J3" s="12"/>
      <c r="K3" s="12"/>
      <c r="L3" s="156" t="s">
        <v>0</v>
      </c>
      <c r="M3" s="156"/>
    </row>
    <row r="4" spans="1:13" ht="21" customHeight="1">
      <c r="A4" s="8" t="s">
        <v>181</v>
      </c>
      <c r="B4" s="152" t="s">
        <v>25</v>
      </c>
      <c r="C4" s="153"/>
      <c r="D4" s="153"/>
      <c r="E4" s="153"/>
      <c r="F4" s="153"/>
      <c r="G4" s="153"/>
      <c r="H4" s="153"/>
      <c r="I4" s="153"/>
      <c r="J4" s="151"/>
      <c r="K4" s="132" t="s">
        <v>26</v>
      </c>
      <c r="L4" s="134"/>
      <c r="M4" s="32" t="s">
        <v>27</v>
      </c>
    </row>
    <row r="5" spans="1:13" ht="21" customHeight="1">
      <c r="A5" s="13" t="s">
        <v>24</v>
      </c>
      <c r="B5" s="6" t="s">
        <v>6</v>
      </c>
      <c r="C5" s="33" t="s">
        <v>28</v>
      </c>
      <c r="D5" s="33" t="s">
        <v>29</v>
      </c>
      <c r="E5" s="33" t="s">
        <v>30</v>
      </c>
      <c r="F5" s="33" t="s">
        <v>31</v>
      </c>
      <c r="G5" s="33" t="s">
        <v>32</v>
      </c>
      <c r="H5" s="33" t="s">
        <v>33</v>
      </c>
      <c r="I5" s="33" t="s">
        <v>34</v>
      </c>
      <c r="J5" s="33" t="s">
        <v>35</v>
      </c>
      <c r="K5" s="33" t="s">
        <v>22</v>
      </c>
      <c r="L5" s="33" t="s">
        <v>20</v>
      </c>
      <c r="M5" s="34" t="s">
        <v>36</v>
      </c>
    </row>
    <row r="6" spans="1:13" ht="46.5" customHeight="1">
      <c r="A6" s="8">
        <v>1998</v>
      </c>
      <c r="B6" s="9">
        <f aca="true" t="shared" si="0" ref="B6:B14">SUM(C6:J6)</f>
        <v>21</v>
      </c>
      <c r="C6" s="9" t="s">
        <v>16</v>
      </c>
      <c r="D6" s="9" t="s">
        <v>16</v>
      </c>
      <c r="E6" s="1" t="s">
        <v>16</v>
      </c>
      <c r="F6" s="9" t="s">
        <v>16</v>
      </c>
      <c r="G6" s="9">
        <v>1</v>
      </c>
      <c r="H6" s="9">
        <v>2</v>
      </c>
      <c r="I6" s="9">
        <v>6</v>
      </c>
      <c r="J6" s="9">
        <v>12</v>
      </c>
      <c r="K6" s="19" t="s">
        <v>16</v>
      </c>
      <c r="L6" s="19" t="s">
        <v>16</v>
      </c>
      <c r="M6" s="19">
        <v>260</v>
      </c>
    </row>
    <row r="7" spans="1:13" ht="46.5" customHeight="1">
      <c r="A7" s="8">
        <v>1999</v>
      </c>
      <c r="B7" s="9">
        <f t="shared" si="0"/>
        <v>22</v>
      </c>
      <c r="C7" s="9" t="s">
        <v>16</v>
      </c>
      <c r="D7" s="9" t="s">
        <v>16</v>
      </c>
      <c r="E7" s="9" t="s">
        <v>16</v>
      </c>
      <c r="F7" s="9" t="s">
        <v>16</v>
      </c>
      <c r="G7" s="9">
        <v>1</v>
      </c>
      <c r="H7" s="9">
        <v>4</v>
      </c>
      <c r="I7" s="9">
        <v>6</v>
      </c>
      <c r="J7" s="9">
        <v>11</v>
      </c>
      <c r="K7" s="9" t="s">
        <v>16</v>
      </c>
      <c r="L7" s="9" t="s">
        <v>16</v>
      </c>
      <c r="M7" s="9">
        <v>260</v>
      </c>
    </row>
    <row r="8" spans="1:13" ht="46.5" customHeight="1">
      <c r="A8" s="8">
        <v>2000</v>
      </c>
      <c r="B8" s="9">
        <f t="shared" si="0"/>
        <v>22</v>
      </c>
      <c r="C8" s="9" t="s">
        <v>16</v>
      </c>
      <c r="D8" s="9" t="s">
        <v>16</v>
      </c>
      <c r="E8" s="9" t="s">
        <v>16</v>
      </c>
      <c r="F8" s="9" t="s">
        <v>16</v>
      </c>
      <c r="G8" s="9">
        <v>1</v>
      </c>
      <c r="H8" s="9">
        <v>7</v>
      </c>
      <c r="I8" s="9">
        <v>5</v>
      </c>
      <c r="J8" s="9">
        <v>9</v>
      </c>
      <c r="K8" s="9" t="s">
        <v>16</v>
      </c>
      <c r="L8" s="9" t="s">
        <v>16</v>
      </c>
      <c r="M8" s="9">
        <v>260</v>
      </c>
    </row>
    <row r="9" spans="1:13" ht="46.5" customHeight="1">
      <c r="A9" s="8">
        <v>2001</v>
      </c>
      <c r="B9" s="9">
        <v>25</v>
      </c>
      <c r="C9" s="9" t="s">
        <v>16</v>
      </c>
      <c r="D9" s="9" t="s">
        <v>16</v>
      </c>
      <c r="E9" s="9" t="s">
        <v>16</v>
      </c>
      <c r="F9" s="9" t="s">
        <v>16</v>
      </c>
      <c r="G9" s="9">
        <v>1</v>
      </c>
      <c r="H9" s="9">
        <v>4</v>
      </c>
      <c r="I9" s="9">
        <v>12</v>
      </c>
      <c r="J9" s="9">
        <v>8</v>
      </c>
      <c r="K9" s="9" t="s">
        <v>16</v>
      </c>
      <c r="L9" s="9" t="s">
        <v>16</v>
      </c>
      <c r="M9" s="9">
        <v>260</v>
      </c>
    </row>
    <row r="10" spans="1:13" ht="46.5" customHeight="1">
      <c r="A10" s="21">
        <v>2002</v>
      </c>
      <c r="B10" s="25">
        <f t="shared" si="0"/>
        <v>25</v>
      </c>
      <c r="C10" s="35">
        <f>SUM(C11:C17)</f>
        <v>0</v>
      </c>
      <c r="D10" s="35">
        <f aca="true" t="shared" si="1" ref="D10:J10">SUM(D11:D17)</f>
        <v>0</v>
      </c>
      <c r="E10" s="35">
        <f t="shared" si="1"/>
        <v>0</v>
      </c>
      <c r="F10" s="35">
        <f t="shared" si="1"/>
        <v>0</v>
      </c>
      <c r="G10" s="25">
        <f t="shared" si="1"/>
        <v>1</v>
      </c>
      <c r="H10" s="25">
        <f t="shared" si="1"/>
        <v>6</v>
      </c>
      <c r="I10" s="25">
        <f t="shared" si="1"/>
        <v>9</v>
      </c>
      <c r="J10" s="25">
        <f t="shared" si="1"/>
        <v>9</v>
      </c>
      <c r="K10" s="35">
        <f>SUM(K11:K17)</f>
        <v>0</v>
      </c>
      <c r="L10" s="35">
        <f>SUM(L11:L17)</f>
        <v>0</v>
      </c>
      <c r="M10" s="25">
        <f>SUM(M11:M17)</f>
        <v>260</v>
      </c>
    </row>
    <row r="11" spans="1:13" ht="46.5" customHeight="1">
      <c r="A11" s="8" t="s">
        <v>191</v>
      </c>
      <c r="B11" s="9">
        <f t="shared" si="0"/>
        <v>17</v>
      </c>
      <c r="C11" s="9" t="s">
        <v>16</v>
      </c>
      <c r="D11" s="9" t="s">
        <v>16</v>
      </c>
      <c r="E11" s="9" t="s">
        <v>16</v>
      </c>
      <c r="F11" s="9" t="s">
        <v>16</v>
      </c>
      <c r="G11" s="9">
        <v>1</v>
      </c>
      <c r="H11" s="9">
        <v>6</v>
      </c>
      <c r="I11" s="9">
        <v>5</v>
      </c>
      <c r="J11" s="9">
        <v>5</v>
      </c>
      <c r="K11" s="9" t="s">
        <v>16</v>
      </c>
      <c r="L11" s="9" t="s">
        <v>16</v>
      </c>
      <c r="M11" s="9">
        <v>80</v>
      </c>
    </row>
    <row r="12" spans="1:13" ht="46.5" customHeight="1">
      <c r="A12" s="8" t="s">
        <v>192</v>
      </c>
      <c r="B12" s="9">
        <f t="shared" si="0"/>
        <v>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>
        <v>1</v>
      </c>
      <c r="J12" s="9">
        <v>1</v>
      </c>
      <c r="K12" s="9" t="s">
        <v>16</v>
      </c>
      <c r="L12" s="9" t="s">
        <v>16</v>
      </c>
      <c r="M12" s="9">
        <v>30</v>
      </c>
    </row>
    <row r="13" spans="1:13" ht="46.5" customHeight="1">
      <c r="A13" s="8" t="s">
        <v>193</v>
      </c>
      <c r="B13" s="9">
        <f t="shared" si="0"/>
        <v>2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>
        <v>2</v>
      </c>
      <c r="J13" s="9" t="s">
        <v>16</v>
      </c>
      <c r="K13" s="9" t="s">
        <v>16</v>
      </c>
      <c r="L13" s="9" t="s">
        <v>16</v>
      </c>
      <c r="M13" s="9">
        <v>30</v>
      </c>
    </row>
    <row r="14" spans="1:13" ht="46.5" customHeight="1">
      <c r="A14" s="8" t="s">
        <v>194</v>
      </c>
      <c r="B14" s="9">
        <f t="shared" si="0"/>
        <v>4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>
        <v>1</v>
      </c>
      <c r="J14" s="9">
        <v>3</v>
      </c>
      <c r="K14" s="9" t="s">
        <v>16</v>
      </c>
      <c r="L14" s="9" t="s">
        <v>16</v>
      </c>
      <c r="M14" s="9">
        <v>30</v>
      </c>
    </row>
    <row r="15" spans="1:13" ht="46.5" customHeight="1">
      <c r="A15" s="8" t="s">
        <v>195</v>
      </c>
      <c r="B15" s="9" t="s">
        <v>16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  <c r="K15" s="9" t="s">
        <v>16</v>
      </c>
      <c r="L15" s="9" t="s">
        <v>16</v>
      </c>
      <c r="M15" s="9">
        <v>30</v>
      </c>
    </row>
    <row r="16" spans="1:13" ht="46.5" customHeight="1">
      <c r="A16" s="8" t="s">
        <v>196</v>
      </c>
      <c r="B16" s="9" t="s">
        <v>238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  <c r="K16" s="9" t="s">
        <v>16</v>
      </c>
      <c r="L16" s="9" t="s">
        <v>16</v>
      </c>
      <c r="M16" s="9">
        <v>30</v>
      </c>
    </row>
    <row r="17" spans="1:13" ht="46.5" customHeight="1" thickBot="1">
      <c r="A17" s="27" t="s">
        <v>197</v>
      </c>
      <c r="B17" s="88" t="s">
        <v>238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16</v>
      </c>
      <c r="H17" s="12" t="s">
        <v>16</v>
      </c>
      <c r="I17" s="12" t="s">
        <v>16</v>
      </c>
      <c r="J17" s="12" t="s">
        <v>16</v>
      </c>
      <c r="K17" s="12" t="s">
        <v>16</v>
      </c>
      <c r="L17" s="12" t="s">
        <v>16</v>
      </c>
      <c r="M17" s="12">
        <v>30</v>
      </c>
    </row>
    <row r="18" spans="8:13" ht="21" customHeight="1">
      <c r="H18" s="99"/>
      <c r="I18" s="99"/>
      <c r="K18" s="164" t="s">
        <v>37</v>
      </c>
      <c r="L18" s="164"/>
      <c r="M18" s="164"/>
    </row>
  </sheetData>
  <mergeCells count="5">
    <mergeCell ref="A2:M2"/>
    <mergeCell ref="K18:M18"/>
    <mergeCell ref="L3:M3"/>
    <mergeCell ref="B4:J4"/>
    <mergeCell ref="K4:L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Q11" sqref="Q11"/>
    </sheetView>
  </sheetViews>
  <sheetFormatPr defaultColWidth="8.88671875" defaultRowHeight="13.5"/>
  <cols>
    <col min="1" max="1" width="10.10546875" style="9" customWidth="1"/>
    <col min="2" max="10" width="7.3359375" style="9" customWidth="1"/>
    <col min="11" max="20" width="7.77734375" style="9" customWidth="1"/>
    <col min="21" max="16384" width="8.88671875" style="9" customWidth="1"/>
  </cols>
  <sheetData>
    <row r="1" ht="21" customHeight="1"/>
    <row r="2" spans="1:11" s="86" customFormat="1" ht="30" customHeight="1">
      <c r="A2" s="168" t="s">
        <v>38</v>
      </c>
      <c r="B2" s="168"/>
      <c r="C2" s="168"/>
      <c r="D2" s="168"/>
      <c r="E2" s="168"/>
      <c r="F2" s="168"/>
      <c r="G2" s="168"/>
      <c r="H2" s="168"/>
      <c r="I2" s="168"/>
      <c r="J2" s="168"/>
      <c r="K2" s="98"/>
    </row>
    <row r="3" spans="1:20" ht="21" customHeight="1" thickBot="1">
      <c r="A3" s="12"/>
      <c r="B3" s="12"/>
      <c r="C3" s="12"/>
      <c r="D3" s="12"/>
      <c r="E3" s="12"/>
      <c r="F3" s="12"/>
      <c r="G3" s="12"/>
      <c r="H3" s="108"/>
      <c r="I3" s="108"/>
      <c r="J3" s="12"/>
      <c r="K3" s="12"/>
      <c r="L3" s="12"/>
      <c r="M3" s="12"/>
      <c r="N3" s="12"/>
      <c r="O3" s="12"/>
      <c r="P3" s="12"/>
      <c r="Q3" s="12"/>
      <c r="R3" s="12"/>
      <c r="S3" s="156" t="s">
        <v>0</v>
      </c>
      <c r="T3" s="156"/>
    </row>
    <row r="4" spans="1:20" ht="21" customHeight="1">
      <c r="A4" s="48" t="s">
        <v>181</v>
      </c>
      <c r="B4" s="159" t="s">
        <v>3</v>
      </c>
      <c r="C4" s="159" t="s">
        <v>39</v>
      </c>
      <c r="D4" s="159" t="s">
        <v>40</v>
      </c>
      <c r="E4" s="159" t="s">
        <v>41</v>
      </c>
      <c r="F4" s="159" t="s">
        <v>42</v>
      </c>
      <c r="G4" s="159" t="s">
        <v>43</v>
      </c>
      <c r="H4" s="159" t="s">
        <v>44</v>
      </c>
      <c r="I4" s="135" t="s">
        <v>45</v>
      </c>
      <c r="J4" s="135" t="s">
        <v>46</v>
      </c>
      <c r="K4" s="137" t="s">
        <v>47</v>
      </c>
      <c r="L4" s="139" t="s">
        <v>48</v>
      </c>
      <c r="M4" s="159" t="s">
        <v>49</v>
      </c>
      <c r="N4" s="159" t="s">
        <v>50</v>
      </c>
      <c r="O4" s="159" t="s">
        <v>51</v>
      </c>
      <c r="P4" s="159" t="s">
        <v>52</v>
      </c>
      <c r="Q4" s="159" t="s">
        <v>53</v>
      </c>
      <c r="R4" s="159" t="s">
        <v>54</v>
      </c>
      <c r="S4" s="159" t="s">
        <v>55</v>
      </c>
      <c r="T4" s="152" t="s">
        <v>56</v>
      </c>
    </row>
    <row r="5" spans="1:20" ht="21" customHeight="1">
      <c r="A5" s="13" t="s">
        <v>57</v>
      </c>
      <c r="B5" s="133"/>
      <c r="C5" s="133"/>
      <c r="D5" s="133"/>
      <c r="E5" s="133"/>
      <c r="F5" s="133"/>
      <c r="G5" s="133"/>
      <c r="H5" s="133"/>
      <c r="I5" s="136"/>
      <c r="J5" s="136"/>
      <c r="K5" s="138"/>
      <c r="L5" s="133"/>
      <c r="M5" s="133"/>
      <c r="N5" s="133"/>
      <c r="O5" s="133"/>
      <c r="P5" s="133"/>
      <c r="Q5" s="133"/>
      <c r="R5" s="133"/>
      <c r="S5" s="133"/>
      <c r="T5" s="136"/>
    </row>
    <row r="6" spans="1:20" ht="33" customHeight="1">
      <c r="A6" s="8">
        <v>1998</v>
      </c>
      <c r="B6" s="9">
        <f>SUM(C6:K6,L6:T6)</f>
        <v>253</v>
      </c>
      <c r="C6" s="9">
        <v>85</v>
      </c>
      <c r="D6" s="9">
        <v>4</v>
      </c>
      <c r="E6" s="9">
        <v>8</v>
      </c>
      <c r="F6" s="9">
        <v>13</v>
      </c>
      <c r="G6" s="9" t="s">
        <v>16</v>
      </c>
      <c r="H6" s="9">
        <v>1</v>
      </c>
      <c r="I6" s="9">
        <v>19</v>
      </c>
      <c r="J6" s="9">
        <v>19</v>
      </c>
      <c r="K6" s="9">
        <v>1</v>
      </c>
      <c r="L6" s="9">
        <v>4</v>
      </c>
      <c r="M6" s="9" t="s">
        <v>16</v>
      </c>
      <c r="N6" s="9">
        <v>8</v>
      </c>
      <c r="O6" s="9">
        <v>4</v>
      </c>
      <c r="P6" s="9">
        <v>2</v>
      </c>
      <c r="Q6" s="9">
        <v>4</v>
      </c>
      <c r="R6" s="9">
        <v>3</v>
      </c>
      <c r="S6" s="9" t="s">
        <v>16</v>
      </c>
      <c r="T6" s="9">
        <v>78</v>
      </c>
    </row>
    <row r="7" spans="1:20" ht="33" customHeight="1">
      <c r="A7" s="8">
        <v>1999</v>
      </c>
      <c r="B7" s="9">
        <f>SUM(C7:K7,L7:T7)</f>
        <v>166</v>
      </c>
      <c r="C7" s="9">
        <v>57</v>
      </c>
      <c r="D7" s="9">
        <v>2</v>
      </c>
      <c r="E7" s="9">
        <v>9</v>
      </c>
      <c r="F7" s="9">
        <v>13</v>
      </c>
      <c r="G7" s="9" t="s">
        <v>16</v>
      </c>
      <c r="H7" s="9" t="s">
        <v>16</v>
      </c>
      <c r="I7" s="9">
        <v>12</v>
      </c>
      <c r="J7" s="9">
        <v>7</v>
      </c>
      <c r="K7" s="9">
        <v>1</v>
      </c>
      <c r="L7" s="9">
        <v>1</v>
      </c>
      <c r="M7" s="9" t="s">
        <v>16</v>
      </c>
      <c r="N7" s="9">
        <v>8</v>
      </c>
      <c r="O7" s="9">
        <v>3</v>
      </c>
      <c r="P7" s="9">
        <v>1</v>
      </c>
      <c r="Q7" s="9">
        <v>1</v>
      </c>
      <c r="R7" s="9">
        <v>1</v>
      </c>
      <c r="S7" s="9" t="s">
        <v>16</v>
      </c>
      <c r="T7" s="9">
        <v>50</v>
      </c>
    </row>
    <row r="8" spans="1:20" ht="33" customHeight="1">
      <c r="A8" s="8">
        <v>2000</v>
      </c>
      <c r="B8" s="9">
        <f>SUM(C8:K8,L8:T8)</f>
        <v>331</v>
      </c>
      <c r="C8" s="9">
        <v>123</v>
      </c>
      <c r="D8" s="9">
        <v>5</v>
      </c>
      <c r="E8" s="9">
        <v>18</v>
      </c>
      <c r="F8" s="9">
        <v>20</v>
      </c>
      <c r="G8" s="9" t="s">
        <v>16</v>
      </c>
      <c r="H8" s="9" t="s">
        <v>16</v>
      </c>
      <c r="I8" s="9">
        <v>32</v>
      </c>
      <c r="J8" s="9">
        <v>31</v>
      </c>
      <c r="K8" s="9" t="s">
        <v>16</v>
      </c>
      <c r="L8" s="9">
        <v>3</v>
      </c>
      <c r="M8" s="9" t="s">
        <v>16</v>
      </c>
      <c r="N8" s="9">
        <v>11</v>
      </c>
      <c r="O8" s="9">
        <v>5</v>
      </c>
      <c r="P8" s="9" t="s">
        <v>16</v>
      </c>
      <c r="Q8" s="9">
        <v>3</v>
      </c>
      <c r="R8" s="9">
        <v>2</v>
      </c>
      <c r="S8" s="9" t="s">
        <v>16</v>
      </c>
      <c r="T8" s="9">
        <v>78</v>
      </c>
    </row>
    <row r="9" spans="1:20" ht="33" customHeight="1">
      <c r="A9" s="8">
        <v>2001</v>
      </c>
      <c r="B9" s="9">
        <v>341</v>
      </c>
      <c r="C9" s="9">
        <v>124</v>
      </c>
      <c r="D9" s="9">
        <v>6</v>
      </c>
      <c r="E9" s="9">
        <v>20</v>
      </c>
      <c r="F9" s="9">
        <v>23</v>
      </c>
      <c r="G9" s="9" t="s">
        <v>16</v>
      </c>
      <c r="H9" s="9" t="s">
        <v>16</v>
      </c>
      <c r="I9" s="9">
        <v>25</v>
      </c>
      <c r="J9" s="9">
        <v>14</v>
      </c>
      <c r="K9" s="9">
        <v>2</v>
      </c>
      <c r="L9" s="9">
        <v>5</v>
      </c>
      <c r="M9" s="9" t="s">
        <v>16</v>
      </c>
      <c r="N9" s="9">
        <v>13</v>
      </c>
      <c r="O9" s="9">
        <v>11</v>
      </c>
      <c r="P9" s="9">
        <v>1</v>
      </c>
      <c r="Q9" s="9">
        <v>1</v>
      </c>
      <c r="R9" s="9">
        <v>1</v>
      </c>
      <c r="S9" s="9" t="s">
        <v>16</v>
      </c>
      <c r="T9" s="9">
        <v>95</v>
      </c>
    </row>
    <row r="10" spans="1:20" s="25" customFormat="1" ht="33" customHeight="1">
      <c r="A10" s="21">
        <v>2002</v>
      </c>
      <c r="B10" s="25">
        <f>SUM(C10:K10,L10:T10)</f>
        <v>229</v>
      </c>
      <c r="C10" s="25">
        <f>SUM(C11:C22)</f>
        <v>95</v>
      </c>
      <c r="D10" s="25">
        <f aca="true" t="shared" si="0" ref="D10:K10">SUM(D11:D22)</f>
        <v>7</v>
      </c>
      <c r="E10" s="25">
        <f t="shared" si="0"/>
        <v>14</v>
      </c>
      <c r="F10" s="25">
        <f t="shared" si="0"/>
        <v>15</v>
      </c>
      <c r="G10" s="25">
        <f t="shared" si="0"/>
        <v>0</v>
      </c>
      <c r="H10" s="25">
        <f t="shared" si="0"/>
        <v>1</v>
      </c>
      <c r="I10" s="25">
        <f t="shared" si="0"/>
        <v>14</v>
      </c>
      <c r="J10" s="25">
        <f t="shared" si="0"/>
        <v>6</v>
      </c>
      <c r="K10" s="25">
        <f t="shared" si="0"/>
        <v>0</v>
      </c>
      <c r="L10" s="25">
        <f aca="true" t="shared" si="1" ref="L10:T10">SUM(L11:L22)</f>
        <v>4</v>
      </c>
      <c r="M10" s="35">
        <v>0</v>
      </c>
      <c r="N10" s="25">
        <f t="shared" si="1"/>
        <v>6</v>
      </c>
      <c r="O10" s="25">
        <f t="shared" si="1"/>
        <v>8</v>
      </c>
      <c r="P10" s="25">
        <f t="shared" si="1"/>
        <v>1</v>
      </c>
      <c r="Q10" s="25">
        <f t="shared" si="1"/>
        <v>2</v>
      </c>
      <c r="R10" s="25">
        <f t="shared" si="1"/>
        <v>0</v>
      </c>
      <c r="S10" s="35">
        <v>0</v>
      </c>
      <c r="T10" s="25">
        <f t="shared" si="1"/>
        <v>56</v>
      </c>
    </row>
    <row r="11" spans="1:20" ht="33" customHeight="1">
      <c r="A11" s="8" t="s">
        <v>58</v>
      </c>
      <c r="B11" s="25" t="s">
        <v>16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</row>
    <row r="12" spans="1:20" ht="33" customHeight="1">
      <c r="A12" s="8" t="s">
        <v>59</v>
      </c>
      <c r="B12" s="25">
        <f aca="true" t="shared" si="2" ref="B12:B22">SUM(C12:K12,L12:T12)</f>
        <v>4</v>
      </c>
      <c r="C12" s="39">
        <v>2</v>
      </c>
      <c r="D12" s="39" t="s">
        <v>16</v>
      </c>
      <c r="E12" s="39" t="s">
        <v>16</v>
      </c>
      <c r="F12" s="39">
        <v>1</v>
      </c>
      <c r="G12" s="39" t="s">
        <v>16</v>
      </c>
      <c r="H12" s="39" t="s">
        <v>16</v>
      </c>
      <c r="I12" s="39">
        <v>1</v>
      </c>
      <c r="J12" s="39" t="s">
        <v>16</v>
      </c>
      <c r="K12" s="39" t="s">
        <v>16</v>
      </c>
      <c r="L12" s="39" t="s">
        <v>16</v>
      </c>
      <c r="M12" s="39" t="s">
        <v>16</v>
      </c>
      <c r="N12" s="39" t="s">
        <v>16</v>
      </c>
      <c r="O12" s="39" t="s">
        <v>16</v>
      </c>
      <c r="P12" s="39" t="s">
        <v>16</v>
      </c>
      <c r="Q12" s="39" t="s">
        <v>16</v>
      </c>
      <c r="R12" s="39" t="s">
        <v>16</v>
      </c>
      <c r="S12" s="39" t="s">
        <v>16</v>
      </c>
      <c r="T12" s="39" t="s">
        <v>16</v>
      </c>
    </row>
    <row r="13" spans="1:20" ht="33" customHeight="1">
      <c r="A13" s="8" t="s">
        <v>60</v>
      </c>
      <c r="B13" s="25">
        <f t="shared" si="2"/>
        <v>6</v>
      </c>
      <c r="C13" s="39">
        <v>3</v>
      </c>
      <c r="D13" s="39" t="s">
        <v>16</v>
      </c>
      <c r="E13" s="39" t="s">
        <v>16</v>
      </c>
      <c r="F13" s="39" t="s">
        <v>16</v>
      </c>
      <c r="G13" s="39" t="s">
        <v>16</v>
      </c>
      <c r="H13" s="39" t="s">
        <v>16</v>
      </c>
      <c r="I13" s="39" t="s">
        <v>16</v>
      </c>
      <c r="J13" s="39" t="s">
        <v>16</v>
      </c>
      <c r="K13" s="39" t="s">
        <v>16</v>
      </c>
      <c r="L13" s="39" t="s">
        <v>16</v>
      </c>
      <c r="M13" s="39" t="s">
        <v>16</v>
      </c>
      <c r="N13" s="39" t="s">
        <v>16</v>
      </c>
      <c r="O13" s="39" t="s">
        <v>16</v>
      </c>
      <c r="P13" s="39" t="s">
        <v>16</v>
      </c>
      <c r="Q13" s="39" t="s">
        <v>16</v>
      </c>
      <c r="R13" s="39" t="s">
        <v>16</v>
      </c>
      <c r="S13" s="39" t="s">
        <v>16</v>
      </c>
      <c r="T13" s="39">
        <v>3</v>
      </c>
    </row>
    <row r="14" spans="1:20" ht="33" customHeight="1">
      <c r="A14" s="81" t="s">
        <v>61</v>
      </c>
      <c r="B14" s="25">
        <f t="shared" si="2"/>
        <v>9</v>
      </c>
      <c r="C14" s="39">
        <v>8</v>
      </c>
      <c r="D14" s="39" t="s">
        <v>16</v>
      </c>
      <c r="E14" s="39" t="s">
        <v>16</v>
      </c>
      <c r="F14" s="39" t="s">
        <v>16</v>
      </c>
      <c r="G14" s="39" t="s">
        <v>16</v>
      </c>
      <c r="H14" s="39" t="s">
        <v>16</v>
      </c>
      <c r="I14" s="39" t="s">
        <v>16</v>
      </c>
      <c r="J14" s="39" t="s">
        <v>16</v>
      </c>
      <c r="K14" s="39" t="s">
        <v>16</v>
      </c>
      <c r="L14" s="39" t="s">
        <v>16</v>
      </c>
      <c r="M14" s="39" t="s">
        <v>16</v>
      </c>
      <c r="N14" s="39" t="s">
        <v>16</v>
      </c>
      <c r="O14" s="39" t="s">
        <v>16</v>
      </c>
      <c r="P14" s="39" t="s">
        <v>16</v>
      </c>
      <c r="Q14" s="39" t="s">
        <v>16</v>
      </c>
      <c r="R14" s="39" t="s">
        <v>16</v>
      </c>
      <c r="S14" s="39" t="s">
        <v>16</v>
      </c>
      <c r="T14" s="39">
        <v>1</v>
      </c>
    </row>
    <row r="15" spans="1:20" ht="33" customHeight="1">
      <c r="A15" s="81" t="s">
        <v>62</v>
      </c>
      <c r="B15" s="25">
        <f t="shared" si="2"/>
        <v>2</v>
      </c>
      <c r="C15" s="39">
        <v>1</v>
      </c>
      <c r="D15" s="39" t="s">
        <v>16</v>
      </c>
      <c r="E15" s="39" t="s">
        <v>16</v>
      </c>
      <c r="F15" s="39" t="s">
        <v>16</v>
      </c>
      <c r="G15" s="39" t="s">
        <v>16</v>
      </c>
      <c r="H15" s="39" t="s">
        <v>16</v>
      </c>
      <c r="I15" s="39">
        <v>1</v>
      </c>
      <c r="J15" s="39" t="s">
        <v>16</v>
      </c>
      <c r="K15" s="39" t="s">
        <v>16</v>
      </c>
      <c r="L15" s="39" t="s">
        <v>16</v>
      </c>
      <c r="M15" s="39" t="s">
        <v>16</v>
      </c>
      <c r="N15" s="39" t="s">
        <v>16</v>
      </c>
      <c r="O15" s="39" t="s">
        <v>16</v>
      </c>
      <c r="P15" s="39" t="s">
        <v>16</v>
      </c>
      <c r="Q15" s="39" t="s">
        <v>16</v>
      </c>
      <c r="R15" s="39" t="s">
        <v>16</v>
      </c>
      <c r="S15" s="39" t="s">
        <v>16</v>
      </c>
      <c r="T15" s="39" t="s">
        <v>16</v>
      </c>
    </row>
    <row r="16" spans="1:20" ht="33" customHeight="1">
      <c r="A16" s="81" t="s">
        <v>63</v>
      </c>
      <c r="B16" s="25">
        <f t="shared" si="2"/>
        <v>1</v>
      </c>
      <c r="C16" s="39" t="s">
        <v>16</v>
      </c>
      <c r="D16" s="39" t="s">
        <v>16</v>
      </c>
      <c r="E16" s="39">
        <v>1</v>
      </c>
      <c r="F16" s="39" t="s">
        <v>16</v>
      </c>
      <c r="G16" s="39" t="s">
        <v>16</v>
      </c>
      <c r="H16" s="39" t="s">
        <v>16</v>
      </c>
      <c r="I16" s="39" t="s">
        <v>16</v>
      </c>
      <c r="J16" s="39" t="s">
        <v>16</v>
      </c>
      <c r="K16" s="39" t="s">
        <v>16</v>
      </c>
      <c r="L16" s="39" t="s">
        <v>16</v>
      </c>
      <c r="M16" s="39" t="s">
        <v>16</v>
      </c>
      <c r="N16" s="39" t="s">
        <v>16</v>
      </c>
      <c r="O16" s="39" t="s">
        <v>16</v>
      </c>
      <c r="P16" s="39" t="s">
        <v>16</v>
      </c>
      <c r="Q16" s="39" t="s">
        <v>16</v>
      </c>
      <c r="R16" s="39" t="s">
        <v>16</v>
      </c>
      <c r="S16" s="39" t="s">
        <v>16</v>
      </c>
      <c r="T16" s="39" t="s">
        <v>16</v>
      </c>
    </row>
    <row r="17" spans="1:20" ht="33" customHeight="1">
      <c r="A17" s="81" t="s">
        <v>64</v>
      </c>
      <c r="B17" s="25">
        <f t="shared" si="2"/>
        <v>2</v>
      </c>
      <c r="C17" s="39" t="s">
        <v>16</v>
      </c>
      <c r="D17" s="39">
        <v>1</v>
      </c>
      <c r="E17" s="39" t="s">
        <v>16</v>
      </c>
      <c r="F17" s="39" t="s">
        <v>16</v>
      </c>
      <c r="G17" s="39" t="s">
        <v>16</v>
      </c>
      <c r="H17" s="39" t="s">
        <v>16</v>
      </c>
      <c r="I17" s="39" t="s">
        <v>16</v>
      </c>
      <c r="J17" s="39" t="s">
        <v>16</v>
      </c>
      <c r="K17" s="39" t="s">
        <v>16</v>
      </c>
      <c r="L17" s="39" t="s">
        <v>16</v>
      </c>
      <c r="M17" s="39" t="s">
        <v>16</v>
      </c>
      <c r="N17" s="39" t="s">
        <v>16</v>
      </c>
      <c r="O17" s="39">
        <v>1</v>
      </c>
      <c r="P17" s="39" t="s">
        <v>16</v>
      </c>
      <c r="Q17" s="39" t="s">
        <v>16</v>
      </c>
      <c r="R17" s="39" t="s">
        <v>16</v>
      </c>
      <c r="S17" s="39" t="s">
        <v>16</v>
      </c>
      <c r="T17" s="39" t="s">
        <v>16</v>
      </c>
    </row>
    <row r="18" spans="1:20" ht="33" customHeight="1">
      <c r="A18" s="81" t="s">
        <v>65</v>
      </c>
      <c r="B18" s="25">
        <f t="shared" si="2"/>
        <v>2</v>
      </c>
      <c r="C18" s="39">
        <v>1</v>
      </c>
      <c r="D18" s="39" t="s">
        <v>16</v>
      </c>
      <c r="E18" s="39" t="s">
        <v>16</v>
      </c>
      <c r="F18" s="39" t="s">
        <v>16</v>
      </c>
      <c r="G18" s="39" t="s">
        <v>16</v>
      </c>
      <c r="H18" s="109" t="s">
        <v>16</v>
      </c>
      <c r="I18" s="109" t="s">
        <v>16</v>
      </c>
      <c r="J18" s="39" t="s">
        <v>16</v>
      </c>
      <c r="K18" s="39" t="s">
        <v>16</v>
      </c>
      <c r="L18" s="39" t="s">
        <v>16</v>
      </c>
      <c r="M18" s="39" t="s">
        <v>16</v>
      </c>
      <c r="N18" s="39" t="s">
        <v>16</v>
      </c>
      <c r="O18" s="39" t="s">
        <v>16</v>
      </c>
      <c r="P18" s="39" t="s">
        <v>16</v>
      </c>
      <c r="Q18" s="39" t="s">
        <v>16</v>
      </c>
      <c r="R18" s="39" t="s">
        <v>16</v>
      </c>
      <c r="S18" s="39" t="s">
        <v>16</v>
      </c>
      <c r="T18" s="39">
        <v>1</v>
      </c>
    </row>
    <row r="19" spans="1:20" ht="33" customHeight="1">
      <c r="A19" s="8" t="s">
        <v>66</v>
      </c>
      <c r="B19" s="25">
        <f t="shared" si="2"/>
        <v>2</v>
      </c>
      <c r="C19" s="39" t="s">
        <v>16</v>
      </c>
      <c r="D19" s="39" t="s">
        <v>16</v>
      </c>
      <c r="E19" s="39" t="s">
        <v>16</v>
      </c>
      <c r="F19" s="39" t="s">
        <v>16</v>
      </c>
      <c r="G19" s="39" t="s">
        <v>16</v>
      </c>
      <c r="H19" s="39" t="s">
        <v>16</v>
      </c>
      <c r="I19" s="39" t="s">
        <v>16</v>
      </c>
      <c r="J19" s="39" t="s">
        <v>16</v>
      </c>
      <c r="K19" s="39" t="s">
        <v>16</v>
      </c>
      <c r="L19" s="39" t="s">
        <v>16</v>
      </c>
      <c r="M19" s="39" t="s">
        <v>16</v>
      </c>
      <c r="N19" s="39" t="s">
        <v>16</v>
      </c>
      <c r="O19" s="39" t="s">
        <v>16</v>
      </c>
      <c r="P19" s="39" t="s">
        <v>16</v>
      </c>
      <c r="Q19" s="39" t="s">
        <v>16</v>
      </c>
      <c r="R19" s="39" t="s">
        <v>16</v>
      </c>
      <c r="S19" s="39" t="s">
        <v>16</v>
      </c>
      <c r="T19" s="39">
        <v>2</v>
      </c>
    </row>
    <row r="20" spans="1:20" ht="33" customHeight="1">
      <c r="A20" s="8" t="s">
        <v>67</v>
      </c>
      <c r="B20" s="25" t="s">
        <v>16</v>
      </c>
      <c r="C20" s="39" t="s">
        <v>16</v>
      </c>
      <c r="D20" s="39" t="s">
        <v>16</v>
      </c>
      <c r="E20" s="39" t="s">
        <v>16</v>
      </c>
      <c r="F20" s="39" t="s">
        <v>16</v>
      </c>
      <c r="G20" s="39" t="s">
        <v>16</v>
      </c>
      <c r="H20" s="39" t="s">
        <v>16</v>
      </c>
      <c r="I20" s="39" t="s">
        <v>16</v>
      </c>
      <c r="J20" s="39" t="s">
        <v>16</v>
      </c>
      <c r="K20" s="39" t="s">
        <v>16</v>
      </c>
      <c r="L20" s="39" t="s">
        <v>16</v>
      </c>
      <c r="M20" s="39" t="s">
        <v>16</v>
      </c>
      <c r="N20" s="39" t="s">
        <v>16</v>
      </c>
      <c r="O20" s="39" t="s">
        <v>16</v>
      </c>
      <c r="P20" s="39" t="s">
        <v>16</v>
      </c>
      <c r="Q20" s="39" t="s">
        <v>16</v>
      </c>
      <c r="R20" s="39" t="s">
        <v>16</v>
      </c>
      <c r="S20" s="39" t="s">
        <v>16</v>
      </c>
      <c r="T20" s="39" t="s">
        <v>16</v>
      </c>
    </row>
    <row r="21" spans="1:20" ht="33" customHeight="1">
      <c r="A21" s="8" t="s">
        <v>68</v>
      </c>
      <c r="B21" s="25" t="s">
        <v>16</v>
      </c>
      <c r="C21" s="39" t="s">
        <v>16</v>
      </c>
      <c r="D21" s="39" t="s">
        <v>16</v>
      </c>
      <c r="E21" s="39" t="s">
        <v>16</v>
      </c>
      <c r="F21" s="39" t="s">
        <v>16</v>
      </c>
      <c r="G21" s="39" t="s">
        <v>16</v>
      </c>
      <c r="H21" s="39" t="s">
        <v>16</v>
      </c>
      <c r="I21" s="39" t="s">
        <v>16</v>
      </c>
      <c r="J21" s="39" t="s">
        <v>16</v>
      </c>
      <c r="K21" s="39" t="s">
        <v>16</v>
      </c>
      <c r="L21" s="39" t="s">
        <v>16</v>
      </c>
      <c r="M21" s="39" t="s">
        <v>16</v>
      </c>
      <c r="N21" s="39" t="s">
        <v>16</v>
      </c>
      <c r="O21" s="39" t="s">
        <v>16</v>
      </c>
      <c r="P21" s="39" t="s">
        <v>16</v>
      </c>
      <c r="Q21" s="39" t="s">
        <v>16</v>
      </c>
      <c r="R21" s="39" t="s">
        <v>16</v>
      </c>
      <c r="S21" s="39" t="s">
        <v>16</v>
      </c>
      <c r="T21" s="39" t="s">
        <v>16</v>
      </c>
    </row>
    <row r="22" spans="1:20" ht="33" customHeight="1" thickBot="1">
      <c r="A22" s="27" t="s">
        <v>69</v>
      </c>
      <c r="B22" s="38">
        <f t="shared" si="2"/>
        <v>201</v>
      </c>
      <c r="C22" s="42">
        <v>80</v>
      </c>
      <c r="D22" s="42">
        <v>6</v>
      </c>
      <c r="E22" s="42">
        <v>13</v>
      </c>
      <c r="F22" s="42">
        <v>14</v>
      </c>
      <c r="G22" s="42" t="s">
        <v>16</v>
      </c>
      <c r="H22" s="42">
        <v>1</v>
      </c>
      <c r="I22" s="42">
        <v>12</v>
      </c>
      <c r="J22" s="42">
        <v>6</v>
      </c>
      <c r="K22" s="42" t="s">
        <v>16</v>
      </c>
      <c r="L22" s="42">
        <v>4</v>
      </c>
      <c r="M22" s="42" t="s">
        <v>16</v>
      </c>
      <c r="N22" s="42">
        <v>6</v>
      </c>
      <c r="O22" s="42">
        <v>7</v>
      </c>
      <c r="P22" s="42">
        <v>1</v>
      </c>
      <c r="Q22" s="42">
        <v>2</v>
      </c>
      <c r="R22" s="42" t="s">
        <v>16</v>
      </c>
      <c r="S22" s="42" t="s">
        <v>16</v>
      </c>
      <c r="T22" s="42">
        <v>49</v>
      </c>
    </row>
    <row r="23" spans="18:20" ht="21" customHeight="1">
      <c r="R23" s="164" t="s">
        <v>23</v>
      </c>
      <c r="S23" s="164"/>
      <c r="T23" s="164"/>
    </row>
  </sheetData>
  <mergeCells count="22">
    <mergeCell ref="A2:J2"/>
    <mergeCell ref="R23:T23"/>
    <mergeCell ref="F4:F5"/>
    <mergeCell ref="G4:G5"/>
    <mergeCell ref="L4:L5"/>
    <mergeCell ref="H4:H5"/>
    <mergeCell ref="M4:M5"/>
    <mergeCell ref="N4:N5"/>
    <mergeCell ref="O4:O5"/>
    <mergeCell ref="P4:P5"/>
    <mergeCell ref="B4:B5"/>
    <mergeCell ref="C4:C5"/>
    <mergeCell ref="D4:D5"/>
    <mergeCell ref="E4:E5"/>
    <mergeCell ref="S3:T3"/>
    <mergeCell ref="I4:I5"/>
    <mergeCell ref="J4:J5"/>
    <mergeCell ref="K4:K5"/>
    <mergeCell ref="Q4:Q5"/>
    <mergeCell ref="R4:R5"/>
    <mergeCell ref="S4:S5"/>
    <mergeCell ref="T4:T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3" sqref="A3:B3"/>
    </sheetView>
  </sheetViews>
  <sheetFormatPr defaultColWidth="8.88671875" defaultRowHeight="13.5"/>
  <cols>
    <col min="1" max="1" width="6.77734375" style="9" customWidth="1"/>
    <col min="2" max="2" width="5.77734375" style="9" customWidth="1"/>
    <col min="3" max="14" width="5.3359375" style="9" customWidth="1"/>
    <col min="15" max="16384" width="8.88671875" style="9" customWidth="1"/>
  </cols>
  <sheetData>
    <row r="1" ht="21" customHeight="1"/>
    <row r="2" spans="1:14" s="86" customFormat="1" ht="30" customHeight="1">
      <c r="A2" s="168" t="s">
        <v>344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1" customHeight="1" thickBot="1">
      <c r="A3" s="155" t="s">
        <v>0</v>
      </c>
      <c r="B3" s="155"/>
      <c r="C3" s="12"/>
      <c r="D3" s="12"/>
      <c r="E3" s="12"/>
      <c r="F3" s="12"/>
      <c r="G3" s="12"/>
      <c r="H3" s="108"/>
      <c r="I3" s="108"/>
      <c r="J3" s="12"/>
      <c r="K3" s="12"/>
      <c r="L3" s="12"/>
      <c r="M3" s="12"/>
      <c r="N3" s="12"/>
    </row>
    <row r="4" spans="1:14" ht="21" customHeight="1">
      <c r="A4" s="8" t="s">
        <v>181</v>
      </c>
      <c r="B4" s="159" t="s">
        <v>3</v>
      </c>
      <c r="C4" s="159" t="s">
        <v>70</v>
      </c>
      <c r="D4" s="159" t="s">
        <v>71</v>
      </c>
      <c r="E4" s="159" t="s">
        <v>72</v>
      </c>
      <c r="F4" s="159" t="s">
        <v>73</v>
      </c>
      <c r="G4" s="159" t="s">
        <v>74</v>
      </c>
      <c r="H4" s="159" t="s">
        <v>75</v>
      </c>
      <c r="I4" s="159" t="s">
        <v>76</v>
      </c>
      <c r="J4" s="173" t="s">
        <v>21</v>
      </c>
      <c r="K4" s="173" t="s">
        <v>19</v>
      </c>
      <c r="L4" s="173" t="s">
        <v>22</v>
      </c>
      <c r="M4" s="173" t="s">
        <v>20</v>
      </c>
      <c r="N4" s="132" t="s">
        <v>46</v>
      </c>
    </row>
    <row r="5" spans="1:14" ht="21" customHeight="1">
      <c r="A5" s="13" t="s">
        <v>77</v>
      </c>
      <c r="B5" s="133"/>
      <c r="C5" s="133"/>
      <c r="D5" s="133"/>
      <c r="E5" s="133"/>
      <c r="F5" s="133"/>
      <c r="G5" s="133"/>
      <c r="H5" s="133"/>
      <c r="I5" s="133"/>
      <c r="J5" s="130"/>
      <c r="K5" s="130"/>
      <c r="L5" s="130"/>
      <c r="M5" s="130"/>
      <c r="N5" s="140"/>
    </row>
    <row r="6" spans="1:14" ht="46.5" customHeight="1">
      <c r="A6" s="8">
        <v>1998</v>
      </c>
      <c r="B6" s="9">
        <f>SUM(C6:N6)</f>
        <v>54</v>
      </c>
      <c r="C6" s="9" t="s">
        <v>16</v>
      </c>
      <c r="D6" s="9">
        <v>1</v>
      </c>
      <c r="E6" s="9">
        <v>15</v>
      </c>
      <c r="F6" s="9">
        <v>13</v>
      </c>
      <c r="G6" s="9" t="s">
        <v>16</v>
      </c>
      <c r="H6" s="9">
        <v>1</v>
      </c>
      <c r="I6" s="9" t="s">
        <v>16</v>
      </c>
      <c r="J6" s="9">
        <v>6</v>
      </c>
      <c r="K6" s="9" t="s">
        <v>16</v>
      </c>
      <c r="L6" s="9">
        <v>14</v>
      </c>
      <c r="M6" s="9">
        <v>1</v>
      </c>
      <c r="N6" s="9">
        <v>3</v>
      </c>
    </row>
    <row r="7" spans="1:14" ht="46.5" customHeight="1">
      <c r="A7" s="8">
        <v>1999</v>
      </c>
      <c r="B7" s="9">
        <f>SUM(C7:N7)</f>
        <v>55</v>
      </c>
      <c r="C7" s="9" t="s">
        <v>16</v>
      </c>
      <c r="D7" s="9">
        <v>1</v>
      </c>
      <c r="E7" s="9">
        <v>15</v>
      </c>
      <c r="F7" s="9">
        <v>13</v>
      </c>
      <c r="G7" s="9" t="s">
        <v>16</v>
      </c>
      <c r="H7" s="9">
        <v>1</v>
      </c>
      <c r="I7" s="9" t="s">
        <v>16</v>
      </c>
      <c r="J7" s="9">
        <v>7</v>
      </c>
      <c r="K7" s="9" t="s">
        <v>16</v>
      </c>
      <c r="L7" s="9">
        <v>14</v>
      </c>
      <c r="M7" s="9">
        <v>1</v>
      </c>
      <c r="N7" s="9">
        <v>3</v>
      </c>
    </row>
    <row r="8" spans="1:14" ht="46.5" customHeight="1">
      <c r="A8" s="8">
        <v>2000</v>
      </c>
      <c r="B8" s="9">
        <f>SUM(C8:N8)</f>
        <v>18</v>
      </c>
      <c r="C8" s="9">
        <v>2</v>
      </c>
      <c r="D8" s="9">
        <v>1</v>
      </c>
      <c r="E8" s="9">
        <v>1</v>
      </c>
      <c r="F8" s="9">
        <v>2</v>
      </c>
      <c r="G8" s="9">
        <v>1</v>
      </c>
      <c r="H8" s="9">
        <v>1</v>
      </c>
      <c r="I8" s="9" t="s">
        <v>16</v>
      </c>
      <c r="J8" s="9" t="s">
        <v>16</v>
      </c>
      <c r="K8" s="9" t="s">
        <v>16</v>
      </c>
      <c r="L8" s="9">
        <v>10</v>
      </c>
      <c r="M8" s="9" t="s">
        <v>16</v>
      </c>
      <c r="N8" s="9" t="s">
        <v>16</v>
      </c>
    </row>
    <row r="9" spans="1:14" ht="46.5" customHeight="1">
      <c r="A9" s="8">
        <v>2001</v>
      </c>
      <c r="B9" s="9">
        <v>25</v>
      </c>
      <c r="C9" s="9" t="s">
        <v>16</v>
      </c>
      <c r="D9" s="9">
        <v>1</v>
      </c>
      <c r="E9" s="9">
        <v>2</v>
      </c>
      <c r="F9" s="9">
        <v>4</v>
      </c>
      <c r="G9" s="9" t="s">
        <v>16</v>
      </c>
      <c r="H9" s="9">
        <v>3</v>
      </c>
      <c r="I9" s="9">
        <v>1</v>
      </c>
      <c r="J9" s="9">
        <v>2</v>
      </c>
      <c r="K9" s="9" t="s">
        <v>16</v>
      </c>
      <c r="L9" s="9">
        <v>6</v>
      </c>
      <c r="M9" s="9">
        <v>5</v>
      </c>
      <c r="N9" s="9">
        <v>1</v>
      </c>
    </row>
    <row r="10" spans="1:14" ht="46.5" customHeight="1">
      <c r="A10" s="21">
        <v>2002</v>
      </c>
      <c r="B10" s="25">
        <f>SUM(C10:N10)</f>
        <v>6</v>
      </c>
      <c r="C10" s="35">
        <f>SUM(C11:C17)</f>
        <v>0</v>
      </c>
      <c r="D10" s="25" t="s">
        <v>16</v>
      </c>
      <c r="E10" s="25">
        <f>SUM(E11:E17)</f>
        <v>1</v>
      </c>
      <c r="F10" s="25">
        <f>SUM(F11:F17)</f>
        <v>2</v>
      </c>
      <c r="G10" s="25">
        <f>SUM(G11:G17)</f>
        <v>1</v>
      </c>
      <c r="H10" s="25">
        <f>SUM(H11:H17)</f>
        <v>1</v>
      </c>
      <c r="I10" s="25">
        <f>SUM(I11:I17)</f>
        <v>1</v>
      </c>
      <c r="J10" s="25" t="s">
        <v>16</v>
      </c>
      <c r="K10" s="35" t="s">
        <v>16</v>
      </c>
      <c r="L10" s="25" t="s">
        <v>16</v>
      </c>
      <c r="M10" s="25" t="s">
        <v>16</v>
      </c>
      <c r="N10" s="25" t="s">
        <v>16</v>
      </c>
    </row>
    <row r="11" spans="1:14" ht="46.5" customHeight="1">
      <c r="A11" s="81" t="s">
        <v>78</v>
      </c>
      <c r="B11" s="25">
        <f>SUM(C11:N11)</f>
        <v>3</v>
      </c>
      <c r="C11" s="36">
        <v>0</v>
      </c>
      <c r="D11" s="36">
        <v>0</v>
      </c>
      <c r="E11" s="36">
        <v>0</v>
      </c>
      <c r="F11" s="36">
        <v>0</v>
      </c>
      <c r="G11" s="39">
        <v>1</v>
      </c>
      <c r="H11" s="39">
        <v>1</v>
      </c>
      <c r="I11" s="39">
        <v>1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1:14" ht="46.5" customHeight="1">
      <c r="A12" s="81" t="s">
        <v>79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4" ht="46.5" customHeight="1">
      <c r="A13" s="81" t="s">
        <v>80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1:14" ht="46.5" customHeight="1">
      <c r="A14" s="81" t="s">
        <v>81</v>
      </c>
      <c r="B14" s="25">
        <f>SUM(C14:N14)</f>
        <v>2</v>
      </c>
      <c r="C14" s="36">
        <v>0</v>
      </c>
      <c r="D14" s="36">
        <v>0</v>
      </c>
      <c r="E14" s="39">
        <v>1</v>
      </c>
      <c r="F14" s="39">
        <v>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1:14" ht="46.5" customHeight="1">
      <c r="A15" s="81" t="s">
        <v>82</v>
      </c>
      <c r="B15" s="36">
        <v>0</v>
      </c>
      <c r="C15" s="36">
        <v>0</v>
      </c>
      <c r="D15" s="36">
        <v>0</v>
      </c>
      <c r="E15" s="36">
        <v>0</v>
      </c>
      <c r="F15" s="36" t="s">
        <v>16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spans="1:14" ht="46.5" customHeight="1">
      <c r="A16" s="81" t="s">
        <v>83</v>
      </c>
      <c r="B16" s="36">
        <v>0</v>
      </c>
      <c r="C16" s="54">
        <v>0</v>
      </c>
      <c r="D16" s="36">
        <v>0</v>
      </c>
      <c r="E16" s="36">
        <v>0</v>
      </c>
      <c r="F16" s="39">
        <v>1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 ht="46.5" customHeight="1" thickBot="1">
      <c r="A17" s="87" t="s">
        <v>84</v>
      </c>
      <c r="B17" s="11" t="s">
        <v>16</v>
      </c>
      <c r="C17" s="18">
        <v>0</v>
      </c>
      <c r="D17" s="12" t="s">
        <v>16</v>
      </c>
      <c r="E17" s="12" t="s">
        <v>16</v>
      </c>
      <c r="F17" s="12" t="s">
        <v>16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9" ht="21" customHeight="1">
      <c r="A18" s="154" t="s">
        <v>23</v>
      </c>
      <c r="B18" s="154"/>
      <c r="C18" s="154"/>
      <c r="H18" s="99"/>
      <c r="I18" s="99"/>
    </row>
  </sheetData>
  <mergeCells count="16">
    <mergeCell ref="M4:M5"/>
    <mergeCell ref="J4:J5"/>
    <mergeCell ref="I4:I5"/>
    <mergeCell ref="A18:C18"/>
    <mergeCell ref="K4:K5"/>
    <mergeCell ref="L4:L5"/>
    <mergeCell ref="A3:B3"/>
    <mergeCell ref="A2:N2"/>
    <mergeCell ref="N4:N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H12" sqref="H12"/>
    </sheetView>
  </sheetViews>
  <sheetFormatPr defaultColWidth="8.88671875" defaultRowHeight="13.5"/>
  <cols>
    <col min="1" max="1" width="7.21484375" style="9" customWidth="1"/>
    <col min="2" max="2" width="6.21484375" style="9" customWidth="1"/>
    <col min="3" max="14" width="5.3359375" style="9" customWidth="1"/>
    <col min="15" max="16384" width="8.88671875" style="9" customWidth="1"/>
  </cols>
  <sheetData>
    <row r="1" ht="21" customHeight="1"/>
    <row r="2" spans="1:14" s="86" customFormat="1" ht="30" customHeight="1">
      <c r="A2" s="168" t="s">
        <v>343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1" customHeight="1" thickBot="1">
      <c r="A3" s="12"/>
      <c r="B3" s="12"/>
      <c r="C3" s="12"/>
      <c r="D3" s="12"/>
      <c r="E3" s="12"/>
      <c r="F3" s="12"/>
      <c r="G3" s="12"/>
      <c r="H3" s="108"/>
      <c r="I3" s="108"/>
      <c r="J3" s="12"/>
      <c r="K3" s="12"/>
      <c r="L3" s="12"/>
      <c r="M3" s="156" t="s">
        <v>0</v>
      </c>
      <c r="N3" s="156"/>
    </row>
    <row r="4" spans="1:14" ht="21" customHeight="1">
      <c r="A4" s="1" t="s">
        <v>181</v>
      </c>
      <c r="B4" s="158" t="s">
        <v>198</v>
      </c>
      <c r="C4" s="135" t="s">
        <v>199</v>
      </c>
      <c r="D4" s="137"/>
      <c r="E4" s="137"/>
      <c r="F4" s="137"/>
      <c r="G4" s="137"/>
      <c r="H4" s="137"/>
      <c r="I4" s="137"/>
      <c r="J4" s="137"/>
      <c r="K4" s="141"/>
      <c r="L4" s="135" t="s">
        <v>69</v>
      </c>
      <c r="M4" s="137"/>
      <c r="N4" s="137"/>
    </row>
    <row r="5" spans="1:14" ht="21" customHeight="1">
      <c r="A5" s="5" t="s">
        <v>24</v>
      </c>
      <c r="B5" s="159"/>
      <c r="C5" s="33" t="s">
        <v>120</v>
      </c>
      <c r="D5" s="33" t="s">
        <v>200</v>
      </c>
      <c r="E5" s="33" t="s">
        <v>201</v>
      </c>
      <c r="F5" s="33" t="s">
        <v>202</v>
      </c>
      <c r="G5" s="33" t="s">
        <v>203</v>
      </c>
      <c r="H5" s="33" t="s">
        <v>204</v>
      </c>
      <c r="I5" s="33" t="s">
        <v>205</v>
      </c>
      <c r="J5" s="33" t="s">
        <v>206</v>
      </c>
      <c r="K5" s="33" t="s">
        <v>207</v>
      </c>
      <c r="L5" s="33" t="s">
        <v>120</v>
      </c>
      <c r="M5" s="33" t="s">
        <v>22</v>
      </c>
      <c r="N5" s="44" t="s">
        <v>20</v>
      </c>
    </row>
    <row r="6" spans="1:14" ht="42.75" customHeight="1">
      <c r="A6" s="8">
        <v>1998</v>
      </c>
      <c r="B6" s="9">
        <f>SUM(C6,L6)</f>
        <v>107</v>
      </c>
      <c r="C6" s="9">
        <f>SUM(D6:K6)</f>
        <v>94</v>
      </c>
      <c r="D6" s="9" t="s">
        <v>16</v>
      </c>
      <c r="E6" s="9">
        <v>1</v>
      </c>
      <c r="F6" s="9" t="s">
        <v>16</v>
      </c>
      <c r="G6" s="9">
        <v>4</v>
      </c>
      <c r="H6" s="9">
        <v>4</v>
      </c>
      <c r="I6" s="9">
        <v>14</v>
      </c>
      <c r="J6" s="9">
        <v>31</v>
      </c>
      <c r="K6" s="9">
        <v>40</v>
      </c>
      <c r="L6" s="9">
        <f>SUM(M6:N6)</f>
        <v>13</v>
      </c>
      <c r="M6" s="9">
        <v>4</v>
      </c>
      <c r="N6" s="9">
        <v>9</v>
      </c>
    </row>
    <row r="7" spans="1:14" ht="42.75" customHeight="1">
      <c r="A7" s="8">
        <v>1999</v>
      </c>
      <c r="B7" s="9">
        <f>SUM(C7,L7)</f>
        <v>116</v>
      </c>
      <c r="C7" s="9">
        <f>SUM(D7:K7)</f>
        <v>103</v>
      </c>
      <c r="D7" s="9" t="s">
        <v>16</v>
      </c>
      <c r="E7" s="9">
        <v>1</v>
      </c>
      <c r="F7" s="9" t="s">
        <v>16</v>
      </c>
      <c r="G7" s="9">
        <v>4</v>
      </c>
      <c r="H7" s="9">
        <v>5</v>
      </c>
      <c r="I7" s="9">
        <v>16</v>
      </c>
      <c r="J7" s="9">
        <v>36</v>
      </c>
      <c r="K7" s="9">
        <v>41</v>
      </c>
      <c r="L7" s="9">
        <f>SUM(M7:N7)</f>
        <v>13</v>
      </c>
      <c r="M7" s="9">
        <v>4</v>
      </c>
      <c r="N7" s="9">
        <v>9</v>
      </c>
    </row>
    <row r="8" spans="1:14" ht="42.75" customHeight="1">
      <c r="A8" s="8">
        <v>2000</v>
      </c>
      <c r="B8" s="9">
        <f>SUM(C8,L8)</f>
        <v>116</v>
      </c>
      <c r="C8" s="9">
        <f>SUM(D8:K8)</f>
        <v>103</v>
      </c>
      <c r="D8" s="9" t="s">
        <v>16</v>
      </c>
      <c r="E8" s="9">
        <v>1</v>
      </c>
      <c r="F8" s="9" t="s">
        <v>16</v>
      </c>
      <c r="G8" s="9">
        <v>2</v>
      </c>
      <c r="H8" s="9">
        <v>6</v>
      </c>
      <c r="I8" s="9">
        <v>27</v>
      </c>
      <c r="J8" s="9">
        <v>30</v>
      </c>
      <c r="K8" s="9">
        <v>37</v>
      </c>
      <c r="L8" s="9">
        <f>SUM(M8:N8)</f>
        <v>13</v>
      </c>
      <c r="M8" s="9">
        <v>4</v>
      </c>
      <c r="N8" s="9">
        <v>9</v>
      </c>
    </row>
    <row r="9" spans="1:14" ht="42.75" customHeight="1">
      <c r="A9" s="8">
        <v>2001</v>
      </c>
      <c r="B9" s="9">
        <v>109</v>
      </c>
      <c r="C9" s="9">
        <v>100</v>
      </c>
      <c r="D9" s="9" t="s">
        <v>16</v>
      </c>
      <c r="E9" s="9">
        <v>1</v>
      </c>
      <c r="F9" s="9" t="s">
        <v>16</v>
      </c>
      <c r="G9" s="9">
        <v>3</v>
      </c>
      <c r="H9" s="9">
        <v>4</v>
      </c>
      <c r="I9" s="9">
        <v>31</v>
      </c>
      <c r="J9" s="9">
        <v>27</v>
      </c>
      <c r="K9" s="9">
        <v>34</v>
      </c>
      <c r="L9" s="9">
        <v>9</v>
      </c>
      <c r="M9" s="9">
        <v>3</v>
      </c>
      <c r="N9" s="9">
        <v>6</v>
      </c>
    </row>
    <row r="10" spans="1:14" ht="42.75" customHeight="1">
      <c r="A10" s="21">
        <v>2002</v>
      </c>
      <c r="B10" s="25">
        <f aca="true" t="shared" si="0" ref="B10:B18">SUM(C10,L10)</f>
        <v>109</v>
      </c>
      <c r="C10" s="25">
        <f aca="true" t="shared" si="1" ref="C10:C18">SUM(D10:K10)</f>
        <v>100</v>
      </c>
      <c r="D10" s="35">
        <v>0</v>
      </c>
      <c r="E10" s="25">
        <f aca="true" t="shared" si="2" ref="E10:N10">SUM(E11:E18)</f>
        <v>1</v>
      </c>
      <c r="F10" s="35">
        <v>0</v>
      </c>
      <c r="G10" s="25">
        <f t="shared" si="2"/>
        <v>3</v>
      </c>
      <c r="H10" s="25">
        <f t="shared" si="2"/>
        <v>4</v>
      </c>
      <c r="I10" s="25">
        <f t="shared" si="2"/>
        <v>31</v>
      </c>
      <c r="J10" s="25">
        <f t="shared" si="2"/>
        <v>27</v>
      </c>
      <c r="K10" s="25">
        <f t="shared" si="2"/>
        <v>34</v>
      </c>
      <c r="L10" s="25">
        <f t="shared" si="2"/>
        <v>9</v>
      </c>
      <c r="M10" s="25">
        <f t="shared" si="2"/>
        <v>3</v>
      </c>
      <c r="N10" s="25">
        <f t="shared" si="2"/>
        <v>6</v>
      </c>
    </row>
    <row r="11" spans="1:14" ht="42.75" customHeight="1">
      <c r="A11" s="8" t="s">
        <v>208</v>
      </c>
      <c r="B11" s="9">
        <f t="shared" si="0"/>
        <v>64</v>
      </c>
      <c r="C11" s="9">
        <f t="shared" si="1"/>
        <v>55</v>
      </c>
      <c r="D11" s="52" t="s">
        <v>16</v>
      </c>
      <c r="E11" s="52">
        <v>1</v>
      </c>
      <c r="F11" s="52" t="s">
        <v>16</v>
      </c>
      <c r="G11" s="52">
        <v>3</v>
      </c>
      <c r="H11" s="52">
        <v>3</v>
      </c>
      <c r="I11" s="9">
        <v>21</v>
      </c>
      <c r="J11" s="9">
        <v>15</v>
      </c>
      <c r="K11" s="9">
        <v>12</v>
      </c>
      <c r="L11" s="9">
        <v>9</v>
      </c>
      <c r="M11" s="9">
        <v>3</v>
      </c>
      <c r="N11" s="9">
        <v>6</v>
      </c>
    </row>
    <row r="12" spans="1:14" ht="42.75" customHeight="1">
      <c r="A12" s="8" t="s">
        <v>191</v>
      </c>
      <c r="B12" s="9">
        <f t="shared" si="0"/>
        <v>6</v>
      </c>
      <c r="C12" s="9">
        <f t="shared" si="1"/>
        <v>6</v>
      </c>
      <c r="D12" s="52" t="s">
        <v>16</v>
      </c>
      <c r="E12" s="52" t="s">
        <v>16</v>
      </c>
      <c r="F12" s="52" t="s">
        <v>16</v>
      </c>
      <c r="G12" s="52" t="s">
        <v>16</v>
      </c>
      <c r="H12" s="52" t="s">
        <v>16</v>
      </c>
      <c r="I12" s="36" t="s">
        <v>16</v>
      </c>
      <c r="J12" s="9">
        <v>2</v>
      </c>
      <c r="K12" s="9">
        <v>4</v>
      </c>
      <c r="L12" s="36">
        <v>0</v>
      </c>
      <c r="M12" s="36">
        <v>0</v>
      </c>
      <c r="N12" s="36">
        <v>0</v>
      </c>
    </row>
    <row r="13" spans="1:14" ht="42.75" customHeight="1">
      <c r="A13" s="8" t="s">
        <v>192</v>
      </c>
      <c r="B13" s="9">
        <f t="shared" si="0"/>
        <v>7</v>
      </c>
      <c r="C13" s="9">
        <f t="shared" si="1"/>
        <v>7</v>
      </c>
      <c r="D13" s="52" t="s">
        <v>16</v>
      </c>
      <c r="E13" s="52" t="s">
        <v>16</v>
      </c>
      <c r="F13" s="52" t="s">
        <v>16</v>
      </c>
      <c r="G13" s="52" t="s">
        <v>16</v>
      </c>
      <c r="H13" s="52" t="s">
        <v>16</v>
      </c>
      <c r="I13" s="9">
        <v>1</v>
      </c>
      <c r="J13" s="9">
        <v>2</v>
      </c>
      <c r="K13" s="9">
        <v>4</v>
      </c>
      <c r="L13" s="36">
        <v>0</v>
      </c>
      <c r="M13" s="36">
        <v>0</v>
      </c>
      <c r="N13" s="36">
        <v>0</v>
      </c>
    </row>
    <row r="14" spans="1:14" ht="42.75" customHeight="1">
      <c r="A14" s="8" t="s">
        <v>193</v>
      </c>
      <c r="B14" s="9">
        <f t="shared" si="0"/>
        <v>7</v>
      </c>
      <c r="C14" s="9">
        <f t="shared" si="1"/>
        <v>7</v>
      </c>
      <c r="D14" s="52" t="s">
        <v>16</v>
      </c>
      <c r="E14" s="52" t="s">
        <v>16</v>
      </c>
      <c r="F14" s="52" t="s">
        <v>16</v>
      </c>
      <c r="G14" s="52" t="s">
        <v>16</v>
      </c>
      <c r="H14" s="52" t="s">
        <v>16</v>
      </c>
      <c r="I14" s="9">
        <v>2</v>
      </c>
      <c r="J14" s="9">
        <v>3</v>
      </c>
      <c r="K14" s="9">
        <v>2</v>
      </c>
      <c r="L14" s="36">
        <v>0</v>
      </c>
      <c r="M14" s="36">
        <v>0</v>
      </c>
      <c r="N14" s="36">
        <v>0</v>
      </c>
    </row>
    <row r="15" spans="1:14" ht="42.75" customHeight="1">
      <c r="A15" s="8" t="s">
        <v>194</v>
      </c>
      <c r="B15" s="9">
        <f t="shared" si="0"/>
        <v>10</v>
      </c>
      <c r="C15" s="9">
        <f t="shared" si="1"/>
        <v>10</v>
      </c>
      <c r="D15" s="52" t="s">
        <v>16</v>
      </c>
      <c r="E15" s="52" t="s">
        <v>16</v>
      </c>
      <c r="F15" s="52" t="s">
        <v>16</v>
      </c>
      <c r="G15" s="52" t="s">
        <v>16</v>
      </c>
      <c r="H15" s="52">
        <v>1</v>
      </c>
      <c r="I15" s="9">
        <v>3</v>
      </c>
      <c r="J15" s="9">
        <v>2</v>
      </c>
      <c r="K15" s="9">
        <v>4</v>
      </c>
      <c r="L15" s="36">
        <v>0</v>
      </c>
      <c r="M15" s="36">
        <v>0</v>
      </c>
      <c r="N15" s="36">
        <v>0</v>
      </c>
    </row>
    <row r="16" spans="1:14" ht="42.75" customHeight="1">
      <c r="A16" s="8" t="s">
        <v>195</v>
      </c>
      <c r="B16" s="9">
        <f t="shared" si="0"/>
        <v>7</v>
      </c>
      <c r="C16" s="9">
        <f t="shared" si="1"/>
        <v>7</v>
      </c>
      <c r="D16" s="52" t="s">
        <v>16</v>
      </c>
      <c r="E16" s="52" t="s">
        <v>16</v>
      </c>
      <c r="F16" s="52" t="s">
        <v>16</v>
      </c>
      <c r="G16" s="52" t="s">
        <v>16</v>
      </c>
      <c r="H16" s="112" t="s">
        <v>16</v>
      </c>
      <c r="I16" s="9">
        <v>3</v>
      </c>
      <c r="J16" s="36" t="s">
        <v>16</v>
      </c>
      <c r="K16" s="9">
        <v>4</v>
      </c>
      <c r="L16" s="36">
        <v>0</v>
      </c>
      <c r="M16" s="36">
        <v>0</v>
      </c>
      <c r="N16" s="36">
        <v>0</v>
      </c>
    </row>
    <row r="17" spans="1:14" ht="42.75" customHeight="1">
      <c r="A17" s="8" t="s">
        <v>196</v>
      </c>
      <c r="B17" s="1">
        <f t="shared" si="0"/>
        <v>1</v>
      </c>
      <c r="C17" s="1">
        <f t="shared" si="1"/>
        <v>1</v>
      </c>
      <c r="D17" s="52" t="s">
        <v>16</v>
      </c>
      <c r="E17" s="52" t="s">
        <v>16</v>
      </c>
      <c r="F17" s="52" t="s">
        <v>16</v>
      </c>
      <c r="G17" s="52" t="s">
        <v>16</v>
      </c>
      <c r="H17" s="113" t="s">
        <v>16</v>
      </c>
      <c r="I17" s="36" t="s">
        <v>16</v>
      </c>
      <c r="J17" s="1">
        <v>1</v>
      </c>
      <c r="K17" s="36" t="s">
        <v>16</v>
      </c>
      <c r="L17" s="36">
        <v>0</v>
      </c>
      <c r="M17" s="36">
        <v>0</v>
      </c>
      <c r="N17" s="36">
        <v>0</v>
      </c>
    </row>
    <row r="18" spans="1:14" ht="42.75" customHeight="1" thickBot="1">
      <c r="A18" s="27" t="s">
        <v>197</v>
      </c>
      <c r="B18" s="12">
        <f t="shared" si="0"/>
        <v>7</v>
      </c>
      <c r="C18" s="12">
        <f t="shared" si="1"/>
        <v>7</v>
      </c>
      <c r="D18" s="53" t="s">
        <v>16</v>
      </c>
      <c r="E18" s="53" t="s">
        <v>16</v>
      </c>
      <c r="F18" s="53" t="s">
        <v>16</v>
      </c>
      <c r="G18" s="53" t="s">
        <v>16</v>
      </c>
      <c r="H18" s="53" t="s">
        <v>16</v>
      </c>
      <c r="I18" s="12">
        <v>1</v>
      </c>
      <c r="J18" s="12">
        <v>2</v>
      </c>
      <c r="K18" s="12">
        <v>4</v>
      </c>
      <c r="L18" s="18">
        <v>0</v>
      </c>
      <c r="M18" s="18">
        <v>0</v>
      </c>
      <c r="N18" s="18">
        <v>0</v>
      </c>
    </row>
    <row r="19" spans="12:14" ht="21" customHeight="1">
      <c r="L19" s="164" t="s">
        <v>90</v>
      </c>
      <c r="M19" s="164"/>
      <c r="N19" s="164"/>
    </row>
  </sheetData>
  <mergeCells count="6">
    <mergeCell ref="A2:N2"/>
    <mergeCell ref="L19:N19"/>
    <mergeCell ref="B4:B5"/>
    <mergeCell ref="C4:K4"/>
    <mergeCell ref="L4:N4"/>
    <mergeCell ref="M3:N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S19"/>
  <sheetViews>
    <sheetView workbookViewId="0" topLeftCell="A1">
      <selection activeCell="N8" sqref="N8"/>
    </sheetView>
  </sheetViews>
  <sheetFormatPr defaultColWidth="8.88671875" defaultRowHeight="13.5"/>
  <cols>
    <col min="1" max="1" width="7.21484375" style="9" customWidth="1"/>
    <col min="2" max="2" width="6.77734375" style="9" customWidth="1"/>
    <col min="3" max="4" width="5.99609375" style="9" customWidth="1"/>
    <col min="5" max="6" width="5.5546875" style="9" customWidth="1"/>
    <col min="7" max="11" width="5.3359375" style="9" customWidth="1"/>
    <col min="12" max="12" width="6.3359375" style="9" customWidth="1"/>
    <col min="13" max="13" width="6.77734375" style="9" customWidth="1"/>
    <col min="14" max="23" width="7.77734375" style="9" customWidth="1"/>
    <col min="24" max="45" width="6.77734375" style="9" customWidth="1"/>
    <col min="46" max="67" width="7.77734375" style="9" customWidth="1"/>
    <col min="68" max="16384" width="8.88671875" style="9" customWidth="1"/>
  </cols>
  <sheetData>
    <row r="1" ht="21" customHeight="1"/>
    <row r="2" spans="1:45" s="86" customFormat="1" ht="30" customHeight="1">
      <c r="A2" s="168" t="s">
        <v>178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68" t="s">
        <v>209</v>
      </c>
      <c r="Y2" s="168"/>
      <c r="Z2" s="168"/>
      <c r="AA2" s="168"/>
      <c r="AB2" s="168"/>
      <c r="AC2" s="168"/>
      <c r="AD2" s="168"/>
      <c r="AE2" s="168"/>
      <c r="AF2" s="168"/>
      <c r="AG2" s="168"/>
      <c r="AH2" s="98"/>
      <c r="AI2" s="98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1:45" ht="21" customHeight="1" thickBot="1">
      <c r="A3" s="163"/>
      <c r="B3" s="163"/>
      <c r="C3" s="163"/>
      <c r="D3" s="163"/>
      <c r="E3" s="12"/>
      <c r="F3" s="12"/>
      <c r="G3" s="12"/>
      <c r="H3" s="108"/>
      <c r="I3" s="10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56" t="s">
        <v>268</v>
      </c>
      <c r="V3" s="156"/>
      <c r="W3" s="156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56" t="s">
        <v>268</v>
      </c>
      <c r="AR3" s="156"/>
      <c r="AS3" s="156"/>
    </row>
    <row r="4" spans="1:45" ht="21" customHeight="1">
      <c r="A4" s="48" t="s">
        <v>181</v>
      </c>
      <c r="B4" s="159" t="s">
        <v>198</v>
      </c>
      <c r="C4" s="159" t="s">
        <v>269</v>
      </c>
      <c r="D4" s="159"/>
      <c r="E4" s="159"/>
      <c r="F4" s="159"/>
      <c r="G4" s="159"/>
      <c r="H4" s="159"/>
      <c r="I4" s="159"/>
      <c r="J4" s="159"/>
      <c r="K4" s="152"/>
      <c r="L4" s="135" t="s">
        <v>270</v>
      </c>
      <c r="M4" s="137"/>
      <c r="N4" s="153" t="s">
        <v>271</v>
      </c>
      <c r="O4" s="153"/>
      <c r="P4" s="151"/>
      <c r="Q4" s="152" t="s">
        <v>272</v>
      </c>
      <c r="R4" s="153"/>
      <c r="S4" s="153"/>
      <c r="T4" s="151"/>
      <c r="U4" s="170" t="s">
        <v>273</v>
      </c>
      <c r="V4" s="170" t="s">
        <v>274</v>
      </c>
      <c r="W4" s="171" t="s">
        <v>275</v>
      </c>
      <c r="X4" s="1" t="s">
        <v>181</v>
      </c>
      <c r="Y4" s="158" t="s">
        <v>276</v>
      </c>
      <c r="Z4" s="116" t="s">
        <v>210</v>
      </c>
      <c r="AA4" s="143" t="s">
        <v>277</v>
      </c>
      <c r="AB4" s="2" t="s">
        <v>278</v>
      </c>
      <c r="AC4" s="158" t="s">
        <v>279</v>
      </c>
      <c r="AD4" s="77" t="s">
        <v>280</v>
      </c>
      <c r="AE4" s="2" t="s">
        <v>281</v>
      </c>
      <c r="AF4" s="2" t="s">
        <v>282</v>
      </c>
      <c r="AG4" s="2" t="s">
        <v>283</v>
      </c>
      <c r="AH4" s="170" t="s">
        <v>284</v>
      </c>
      <c r="AI4" s="78" t="s">
        <v>285</v>
      </c>
      <c r="AJ4" s="114" t="s">
        <v>286</v>
      </c>
      <c r="AK4" s="114"/>
      <c r="AL4" s="114"/>
      <c r="AM4" s="114"/>
      <c r="AN4" s="77" t="s">
        <v>287</v>
      </c>
      <c r="AO4" s="77" t="s">
        <v>288</v>
      </c>
      <c r="AP4" s="77" t="s">
        <v>289</v>
      </c>
      <c r="AQ4" s="77" t="s">
        <v>290</v>
      </c>
      <c r="AR4" s="79" t="s">
        <v>291</v>
      </c>
      <c r="AS4" s="79" t="s">
        <v>292</v>
      </c>
    </row>
    <row r="5" spans="1:45" ht="21" customHeight="1">
      <c r="A5" s="8"/>
      <c r="B5" s="133"/>
      <c r="C5" s="133" t="s">
        <v>293</v>
      </c>
      <c r="D5" s="133" t="s">
        <v>294</v>
      </c>
      <c r="E5" s="133" t="s">
        <v>295</v>
      </c>
      <c r="F5" s="133"/>
      <c r="G5" s="133" t="s">
        <v>296</v>
      </c>
      <c r="H5" s="133"/>
      <c r="I5" s="133"/>
      <c r="J5" s="133" t="s">
        <v>297</v>
      </c>
      <c r="K5" s="136"/>
      <c r="L5" s="146" t="s">
        <v>298</v>
      </c>
      <c r="M5" s="147" t="s">
        <v>299</v>
      </c>
      <c r="N5" s="80" t="s">
        <v>300</v>
      </c>
      <c r="O5" s="146" t="s">
        <v>301</v>
      </c>
      <c r="P5" s="69" t="s">
        <v>302</v>
      </c>
      <c r="Q5" s="146" t="s">
        <v>303</v>
      </c>
      <c r="R5" s="146" t="s">
        <v>304</v>
      </c>
      <c r="S5" s="69" t="s">
        <v>305</v>
      </c>
      <c r="T5" s="145" t="s">
        <v>306</v>
      </c>
      <c r="U5" s="171"/>
      <c r="V5" s="171"/>
      <c r="W5" s="171"/>
      <c r="X5" s="1"/>
      <c r="Y5" s="158"/>
      <c r="Z5" s="158"/>
      <c r="AA5" s="158"/>
      <c r="AB5" s="2"/>
      <c r="AC5" s="158"/>
      <c r="AD5" s="77" t="s">
        <v>307</v>
      </c>
      <c r="AE5" s="2"/>
      <c r="AF5" s="2"/>
      <c r="AG5" s="2"/>
      <c r="AH5" s="171"/>
      <c r="AI5" s="81"/>
      <c r="AJ5" s="115" t="s">
        <v>308</v>
      </c>
      <c r="AK5" s="144" t="s">
        <v>309</v>
      </c>
      <c r="AL5" s="144" t="s">
        <v>310</v>
      </c>
      <c r="AM5" s="82" t="s">
        <v>311</v>
      </c>
      <c r="AN5" s="77"/>
      <c r="AO5" s="77"/>
      <c r="AP5" s="77"/>
      <c r="AQ5" s="77"/>
      <c r="AR5" s="32"/>
      <c r="AS5" s="32" t="s">
        <v>89</v>
      </c>
    </row>
    <row r="6" spans="1:45" ht="21" customHeight="1">
      <c r="A6" s="13" t="s">
        <v>24</v>
      </c>
      <c r="B6" s="133"/>
      <c r="C6" s="133"/>
      <c r="D6" s="133"/>
      <c r="E6" s="6" t="s">
        <v>312</v>
      </c>
      <c r="F6" s="6" t="s">
        <v>293</v>
      </c>
      <c r="G6" s="6" t="s">
        <v>312</v>
      </c>
      <c r="H6" s="6" t="s">
        <v>293</v>
      </c>
      <c r="I6" s="6" t="s">
        <v>313</v>
      </c>
      <c r="J6" s="6" t="s">
        <v>312</v>
      </c>
      <c r="K6" s="7" t="s">
        <v>293</v>
      </c>
      <c r="L6" s="159"/>
      <c r="M6" s="132"/>
      <c r="N6" s="13" t="s">
        <v>314</v>
      </c>
      <c r="O6" s="159"/>
      <c r="P6" s="3" t="s">
        <v>301</v>
      </c>
      <c r="Q6" s="159"/>
      <c r="R6" s="159"/>
      <c r="S6" s="3" t="s">
        <v>315</v>
      </c>
      <c r="T6" s="152"/>
      <c r="U6" s="152"/>
      <c r="V6" s="152"/>
      <c r="W6" s="152"/>
      <c r="X6" s="5" t="s">
        <v>24</v>
      </c>
      <c r="Y6" s="159"/>
      <c r="Z6" s="159"/>
      <c r="AA6" s="159"/>
      <c r="AB6" s="31" t="s">
        <v>316</v>
      </c>
      <c r="AC6" s="159"/>
      <c r="AD6" s="31" t="s">
        <v>317</v>
      </c>
      <c r="AE6" s="3" t="s">
        <v>318</v>
      </c>
      <c r="AF6" s="3" t="s">
        <v>319</v>
      </c>
      <c r="AG6" s="3" t="s">
        <v>320</v>
      </c>
      <c r="AH6" s="152"/>
      <c r="AI6" s="83" t="s">
        <v>321</v>
      </c>
      <c r="AJ6" s="134"/>
      <c r="AK6" s="173"/>
      <c r="AL6" s="173"/>
      <c r="AM6" s="31" t="s">
        <v>322</v>
      </c>
      <c r="AN6" s="31" t="s">
        <v>323</v>
      </c>
      <c r="AO6" s="31" t="s">
        <v>324</v>
      </c>
      <c r="AP6" s="31" t="s">
        <v>325</v>
      </c>
      <c r="AQ6" s="31" t="s">
        <v>326</v>
      </c>
      <c r="AR6" s="34" t="s">
        <v>327</v>
      </c>
      <c r="AS6" s="34" t="s">
        <v>292</v>
      </c>
    </row>
    <row r="7" spans="1:45" ht="45" customHeight="1">
      <c r="A7" s="8">
        <v>1998</v>
      </c>
      <c r="B7" s="9" t="s">
        <v>328</v>
      </c>
      <c r="C7" s="9">
        <v>1</v>
      </c>
      <c r="D7" s="9">
        <v>7</v>
      </c>
      <c r="E7" s="9" t="s">
        <v>16</v>
      </c>
      <c r="F7" s="9">
        <v>2</v>
      </c>
      <c r="G7" s="9" t="s">
        <v>16</v>
      </c>
      <c r="H7" s="9" t="s">
        <v>16</v>
      </c>
      <c r="I7" s="9" t="s">
        <v>16</v>
      </c>
      <c r="J7" s="9">
        <v>1</v>
      </c>
      <c r="K7" s="9">
        <v>1</v>
      </c>
      <c r="L7" s="9">
        <v>1</v>
      </c>
      <c r="M7" s="9">
        <v>7</v>
      </c>
      <c r="N7" s="9">
        <v>1</v>
      </c>
      <c r="O7" s="9">
        <v>6</v>
      </c>
      <c r="P7" s="9">
        <v>7</v>
      </c>
      <c r="Q7" s="9">
        <v>1</v>
      </c>
      <c r="R7" s="9">
        <v>1</v>
      </c>
      <c r="S7" s="9" t="s">
        <v>16</v>
      </c>
      <c r="T7" s="9" t="s">
        <v>16</v>
      </c>
      <c r="U7" s="9" t="s">
        <v>16</v>
      </c>
      <c r="V7" s="39">
        <v>1</v>
      </c>
      <c r="W7" s="9">
        <v>7</v>
      </c>
      <c r="X7" s="8">
        <v>1998</v>
      </c>
      <c r="Y7" s="9" t="s">
        <v>16</v>
      </c>
      <c r="Z7" s="36">
        <v>0</v>
      </c>
      <c r="AA7" s="9">
        <v>1</v>
      </c>
      <c r="AB7" s="9">
        <v>1</v>
      </c>
      <c r="AC7" s="9" t="s">
        <v>16</v>
      </c>
      <c r="AD7" s="9">
        <v>2</v>
      </c>
      <c r="AE7" s="9">
        <v>1</v>
      </c>
      <c r="AF7" s="9" t="s">
        <v>16</v>
      </c>
      <c r="AG7" s="9" t="s">
        <v>16</v>
      </c>
      <c r="AH7" s="9">
        <v>1</v>
      </c>
      <c r="AI7" s="9">
        <v>1</v>
      </c>
      <c r="AJ7" s="9" t="s">
        <v>329</v>
      </c>
      <c r="AK7" s="9" t="s">
        <v>330</v>
      </c>
      <c r="AL7" s="9">
        <v>1</v>
      </c>
      <c r="AM7" s="9">
        <v>1</v>
      </c>
      <c r="AN7" s="9">
        <v>2</v>
      </c>
      <c r="AO7" s="9">
        <v>3</v>
      </c>
      <c r="AP7" s="9">
        <v>1</v>
      </c>
      <c r="AQ7" s="9">
        <v>1</v>
      </c>
      <c r="AR7" s="9">
        <v>1</v>
      </c>
      <c r="AS7" s="9" t="s">
        <v>16</v>
      </c>
    </row>
    <row r="8" spans="1:45" ht="45" customHeight="1">
      <c r="A8" s="8">
        <v>1999</v>
      </c>
      <c r="B8" s="9" t="s">
        <v>331</v>
      </c>
      <c r="C8" s="9">
        <v>1</v>
      </c>
      <c r="D8" s="9">
        <v>7</v>
      </c>
      <c r="E8" s="9" t="s">
        <v>16</v>
      </c>
      <c r="F8" s="9">
        <v>2</v>
      </c>
      <c r="G8" s="9" t="s">
        <v>16</v>
      </c>
      <c r="H8" s="9" t="s">
        <v>16</v>
      </c>
      <c r="I8" s="9" t="s">
        <v>16</v>
      </c>
      <c r="J8" s="9">
        <v>1</v>
      </c>
      <c r="K8" s="9" t="s">
        <v>16</v>
      </c>
      <c r="L8" s="9">
        <v>1</v>
      </c>
      <c r="M8" s="9">
        <v>7</v>
      </c>
      <c r="N8" s="9">
        <v>1</v>
      </c>
      <c r="O8" s="9">
        <v>6</v>
      </c>
      <c r="P8" s="9">
        <v>7</v>
      </c>
      <c r="Q8" s="9">
        <v>1</v>
      </c>
      <c r="R8" s="9">
        <v>1</v>
      </c>
      <c r="S8" s="9" t="s">
        <v>16</v>
      </c>
      <c r="T8" s="9" t="s">
        <v>16</v>
      </c>
      <c r="U8" s="9" t="s">
        <v>16</v>
      </c>
      <c r="V8" s="39">
        <v>1</v>
      </c>
      <c r="W8" s="9">
        <v>7</v>
      </c>
      <c r="X8" s="8">
        <v>1999</v>
      </c>
      <c r="Y8" s="9" t="s">
        <v>16</v>
      </c>
      <c r="Z8" s="36">
        <v>0</v>
      </c>
      <c r="AA8" s="9">
        <v>1</v>
      </c>
      <c r="AB8" s="9">
        <v>1</v>
      </c>
      <c r="AC8" s="9" t="s">
        <v>16</v>
      </c>
      <c r="AD8" s="9">
        <v>2</v>
      </c>
      <c r="AE8" s="9">
        <v>1</v>
      </c>
      <c r="AF8" s="9" t="s">
        <v>16</v>
      </c>
      <c r="AG8" s="9" t="s">
        <v>16</v>
      </c>
      <c r="AH8" s="9">
        <v>1</v>
      </c>
      <c r="AI8" s="9">
        <v>1</v>
      </c>
      <c r="AJ8" s="9" t="s">
        <v>329</v>
      </c>
      <c r="AK8" s="9" t="s">
        <v>332</v>
      </c>
      <c r="AL8" s="9">
        <v>1</v>
      </c>
      <c r="AM8" s="9">
        <v>1</v>
      </c>
      <c r="AN8" s="9">
        <v>2</v>
      </c>
      <c r="AO8" s="9">
        <v>3</v>
      </c>
      <c r="AP8" s="9">
        <v>1</v>
      </c>
      <c r="AQ8" s="9">
        <v>1</v>
      </c>
      <c r="AR8" s="9">
        <v>1</v>
      </c>
      <c r="AS8" s="9" t="s">
        <v>16</v>
      </c>
    </row>
    <row r="9" spans="1:45" ht="45" customHeight="1">
      <c r="A9" s="8">
        <v>2000</v>
      </c>
      <c r="B9" s="9" t="s">
        <v>331</v>
      </c>
      <c r="C9" s="9">
        <v>1</v>
      </c>
      <c r="D9" s="9">
        <v>7</v>
      </c>
      <c r="E9" s="9" t="s">
        <v>16</v>
      </c>
      <c r="F9" s="9">
        <v>2</v>
      </c>
      <c r="G9" s="9" t="s">
        <v>16</v>
      </c>
      <c r="H9" s="9" t="s">
        <v>16</v>
      </c>
      <c r="I9" s="9" t="s">
        <v>16</v>
      </c>
      <c r="J9" s="9">
        <v>1</v>
      </c>
      <c r="K9" s="9" t="s">
        <v>16</v>
      </c>
      <c r="L9" s="9">
        <v>1</v>
      </c>
      <c r="M9" s="9">
        <v>7</v>
      </c>
      <c r="N9" s="9">
        <v>1</v>
      </c>
      <c r="O9" s="9" t="s">
        <v>16</v>
      </c>
      <c r="P9" s="9">
        <v>8</v>
      </c>
      <c r="Q9" s="9">
        <v>1</v>
      </c>
      <c r="R9" s="9">
        <v>1</v>
      </c>
      <c r="S9" s="9" t="s">
        <v>16</v>
      </c>
      <c r="T9" s="9" t="s">
        <v>16</v>
      </c>
      <c r="U9" s="9" t="s">
        <v>16</v>
      </c>
      <c r="V9" s="39">
        <v>1</v>
      </c>
      <c r="W9" s="9">
        <v>7</v>
      </c>
      <c r="X9" s="8">
        <v>2000</v>
      </c>
      <c r="Y9" s="9" t="s">
        <v>16</v>
      </c>
      <c r="Z9" s="36">
        <v>0</v>
      </c>
      <c r="AA9" s="9">
        <v>1</v>
      </c>
      <c r="AB9" s="9">
        <v>1</v>
      </c>
      <c r="AC9" s="9" t="s">
        <v>16</v>
      </c>
      <c r="AD9" s="9">
        <v>2</v>
      </c>
      <c r="AE9" s="9">
        <v>1</v>
      </c>
      <c r="AF9" s="9" t="s">
        <v>16</v>
      </c>
      <c r="AG9" s="9" t="s">
        <v>16</v>
      </c>
      <c r="AH9" s="9">
        <v>1</v>
      </c>
      <c r="AI9" s="9">
        <v>1</v>
      </c>
      <c r="AJ9" s="9" t="s">
        <v>329</v>
      </c>
      <c r="AK9" s="9" t="s">
        <v>332</v>
      </c>
      <c r="AL9" s="9">
        <v>1</v>
      </c>
      <c r="AM9" s="9">
        <v>1</v>
      </c>
      <c r="AN9" s="9">
        <v>2</v>
      </c>
      <c r="AO9" s="9">
        <v>3</v>
      </c>
      <c r="AP9" s="9">
        <v>1</v>
      </c>
      <c r="AQ9" s="9">
        <v>1</v>
      </c>
      <c r="AR9" s="9">
        <v>1</v>
      </c>
      <c r="AS9" s="9" t="s">
        <v>16</v>
      </c>
    </row>
    <row r="10" spans="1:45" ht="45" customHeight="1">
      <c r="A10" s="8">
        <v>2001</v>
      </c>
      <c r="B10" s="9" t="s">
        <v>175</v>
      </c>
      <c r="C10" s="9">
        <v>1</v>
      </c>
      <c r="D10" s="9">
        <v>7</v>
      </c>
      <c r="E10" s="9" t="s">
        <v>16</v>
      </c>
      <c r="F10" s="9">
        <v>2</v>
      </c>
      <c r="G10" s="9" t="s">
        <v>16</v>
      </c>
      <c r="H10" s="9" t="s">
        <v>16</v>
      </c>
      <c r="I10" s="9" t="s">
        <v>16</v>
      </c>
      <c r="J10" s="9">
        <v>1</v>
      </c>
      <c r="K10" s="9" t="s">
        <v>16</v>
      </c>
      <c r="L10" s="9">
        <v>1</v>
      </c>
      <c r="M10" s="9">
        <v>7</v>
      </c>
      <c r="N10" s="9">
        <v>1</v>
      </c>
      <c r="O10" s="9" t="s">
        <v>16</v>
      </c>
      <c r="P10" s="9">
        <v>8</v>
      </c>
      <c r="Q10" s="9">
        <v>1</v>
      </c>
      <c r="R10" s="9">
        <v>1</v>
      </c>
      <c r="S10" s="9" t="s">
        <v>16</v>
      </c>
      <c r="T10" s="9" t="s">
        <v>16</v>
      </c>
      <c r="U10" s="9" t="s">
        <v>16</v>
      </c>
      <c r="V10" s="39">
        <v>1</v>
      </c>
      <c r="W10" s="9">
        <v>7</v>
      </c>
      <c r="X10" s="8">
        <v>2001</v>
      </c>
      <c r="Y10" s="9" t="s">
        <v>16</v>
      </c>
      <c r="Z10" s="36">
        <v>0</v>
      </c>
      <c r="AA10" s="9">
        <v>1</v>
      </c>
      <c r="AB10" s="9">
        <v>1</v>
      </c>
      <c r="AC10" s="9" t="s">
        <v>16</v>
      </c>
      <c r="AD10" s="9">
        <v>2</v>
      </c>
      <c r="AE10" s="9" t="s">
        <v>16</v>
      </c>
      <c r="AF10" s="9" t="s">
        <v>16</v>
      </c>
      <c r="AG10" s="9" t="s">
        <v>16</v>
      </c>
      <c r="AH10" s="9">
        <v>1</v>
      </c>
      <c r="AI10" s="9">
        <v>1</v>
      </c>
      <c r="AJ10" s="9" t="s">
        <v>176</v>
      </c>
      <c r="AK10" s="9" t="s">
        <v>177</v>
      </c>
      <c r="AL10" s="9">
        <v>1</v>
      </c>
      <c r="AM10" s="9">
        <v>1</v>
      </c>
      <c r="AN10" s="9">
        <v>2</v>
      </c>
      <c r="AO10" s="9">
        <v>3</v>
      </c>
      <c r="AP10" s="9">
        <v>1</v>
      </c>
      <c r="AQ10" s="9">
        <v>1</v>
      </c>
      <c r="AR10" s="9">
        <v>1</v>
      </c>
      <c r="AS10" s="9">
        <v>1</v>
      </c>
    </row>
    <row r="11" spans="1:45" s="25" customFormat="1" ht="45" customHeight="1">
      <c r="A11" s="21">
        <v>2002</v>
      </c>
      <c r="B11" s="25" t="s">
        <v>333</v>
      </c>
      <c r="C11" s="25">
        <f>SUM(C12:C18)</f>
        <v>1</v>
      </c>
      <c r="D11" s="25">
        <f aca="true" t="shared" si="0" ref="D11:L11">SUM(D12:D18)</f>
        <v>7</v>
      </c>
      <c r="E11" s="35">
        <f t="shared" si="0"/>
        <v>0</v>
      </c>
      <c r="F11" s="25">
        <f t="shared" si="0"/>
        <v>2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25">
        <f t="shared" si="0"/>
        <v>1</v>
      </c>
      <c r="K11" s="35">
        <v>0</v>
      </c>
      <c r="L11" s="25">
        <f t="shared" si="0"/>
        <v>1</v>
      </c>
      <c r="M11" s="25">
        <f aca="true" t="shared" si="1" ref="M11:U11">SUM(M12:M18)</f>
        <v>7</v>
      </c>
      <c r="N11" s="25">
        <f t="shared" si="1"/>
        <v>1</v>
      </c>
      <c r="O11" s="35">
        <f t="shared" si="1"/>
        <v>0</v>
      </c>
      <c r="P11" s="25">
        <f t="shared" si="1"/>
        <v>8</v>
      </c>
      <c r="Q11" s="25">
        <f t="shared" si="1"/>
        <v>1</v>
      </c>
      <c r="R11" s="25">
        <f t="shared" si="1"/>
        <v>1</v>
      </c>
      <c r="S11" s="35">
        <f t="shared" si="1"/>
        <v>0</v>
      </c>
      <c r="T11" s="35">
        <f t="shared" si="1"/>
        <v>0</v>
      </c>
      <c r="U11" s="35">
        <f t="shared" si="1"/>
        <v>0</v>
      </c>
      <c r="V11" s="40">
        <v>1</v>
      </c>
      <c r="W11" s="25">
        <f>SUM(W12:W18)</f>
        <v>7</v>
      </c>
      <c r="X11" s="21">
        <v>2002</v>
      </c>
      <c r="Y11" s="40" t="s">
        <v>16</v>
      </c>
      <c r="Z11" s="40" t="s">
        <v>16</v>
      </c>
      <c r="AA11" s="40">
        <f>SUM(AA12:AA18)</f>
        <v>1</v>
      </c>
      <c r="AB11" s="40">
        <f>SUM(AB12:AB18)</f>
        <v>1</v>
      </c>
      <c r="AC11" s="40" t="s">
        <v>16</v>
      </c>
      <c r="AD11" s="40">
        <f>SUM(AD12:AD18)</f>
        <v>2</v>
      </c>
      <c r="AE11" s="40">
        <f>SUM(AE12:AE18)</f>
        <v>1</v>
      </c>
      <c r="AF11" s="40" t="s">
        <v>16</v>
      </c>
      <c r="AG11" s="40" t="s">
        <v>16</v>
      </c>
      <c r="AH11" s="40">
        <f>SUM(AH12:AH18)</f>
        <v>1</v>
      </c>
      <c r="AI11" s="40">
        <f>SUM(AI12:AI18)</f>
        <v>1</v>
      </c>
      <c r="AJ11" s="40" t="s">
        <v>329</v>
      </c>
      <c r="AK11" s="40" t="s">
        <v>334</v>
      </c>
      <c r="AL11" s="40">
        <f aca="true" t="shared" si="2" ref="AL11:AQ11">SUM(AL12:AL18)</f>
        <v>1</v>
      </c>
      <c r="AM11" s="40">
        <f t="shared" si="2"/>
        <v>1</v>
      </c>
      <c r="AN11" s="40">
        <f t="shared" si="2"/>
        <v>2</v>
      </c>
      <c r="AO11" s="40">
        <f t="shared" si="2"/>
        <v>3</v>
      </c>
      <c r="AP11" s="40">
        <f t="shared" si="2"/>
        <v>1</v>
      </c>
      <c r="AQ11" s="40">
        <f t="shared" si="2"/>
        <v>1</v>
      </c>
      <c r="AR11" s="40">
        <v>1</v>
      </c>
      <c r="AS11" s="40">
        <v>1</v>
      </c>
    </row>
    <row r="12" spans="1:45" ht="45" customHeight="1">
      <c r="A12" s="8" t="s">
        <v>191</v>
      </c>
      <c r="B12" s="9" t="s">
        <v>335</v>
      </c>
      <c r="C12" s="9">
        <v>1</v>
      </c>
      <c r="D12" s="9">
        <v>1</v>
      </c>
      <c r="E12" s="36">
        <v>0</v>
      </c>
      <c r="F12" s="9">
        <v>2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9">
        <v>1</v>
      </c>
      <c r="M12" s="9">
        <v>1</v>
      </c>
      <c r="N12" s="9">
        <v>1</v>
      </c>
      <c r="O12" s="36">
        <v>0</v>
      </c>
      <c r="P12" s="9">
        <v>2</v>
      </c>
      <c r="Q12" s="9">
        <v>1</v>
      </c>
      <c r="R12" s="9">
        <v>1</v>
      </c>
      <c r="S12" s="36">
        <v>0</v>
      </c>
      <c r="T12" s="36">
        <v>0</v>
      </c>
      <c r="U12" s="36">
        <v>0</v>
      </c>
      <c r="V12" s="39">
        <v>1</v>
      </c>
      <c r="W12" s="9">
        <v>1</v>
      </c>
      <c r="X12" s="8" t="s">
        <v>191</v>
      </c>
      <c r="Y12" s="70" t="s">
        <v>16</v>
      </c>
      <c r="Z12" s="70" t="s">
        <v>16</v>
      </c>
      <c r="AA12" s="39" t="s">
        <v>16</v>
      </c>
      <c r="AB12" s="39" t="s">
        <v>16</v>
      </c>
      <c r="AC12" s="39" t="s">
        <v>16</v>
      </c>
      <c r="AD12" s="39">
        <v>1</v>
      </c>
      <c r="AE12" s="39">
        <v>1</v>
      </c>
      <c r="AF12" s="39" t="s">
        <v>16</v>
      </c>
      <c r="AG12" s="39" t="s">
        <v>16</v>
      </c>
      <c r="AH12" s="39">
        <v>1</v>
      </c>
      <c r="AI12" s="39">
        <v>1</v>
      </c>
      <c r="AJ12" s="39" t="s">
        <v>336</v>
      </c>
      <c r="AK12" s="39" t="s">
        <v>337</v>
      </c>
      <c r="AL12" s="39">
        <v>1</v>
      </c>
      <c r="AM12" s="39">
        <v>1</v>
      </c>
      <c r="AN12" s="39">
        <v>1</v>
      </c>
      <c r="AO12" s="39">
        <v>1</v>
      </c>
      <c r="AP12" s="39">
        <v>1</v>
      </c>
      <c r="AQ12" s="39">
        <v>1</v>
      </c>
      <c r="AR12" s="39">
        <v>1</v>
      </c>
      <c r="AS12" s="39">
        <v>1</v>
      </c>
    </row>
    <row r="13" spans="1:45" ht="45" customHeight="1">
      <c r="A13" s="8" t="s">
        <v>192</v>
      </c>
      <c r="B13" s="9" t="s">
        <v>338</v>
      </c>
      <c r="C13" s="36">
        <v>0</v>
      </c>
      <c r="D13" s="9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9">
        <v>1</v>
      </c>
      <c r="N13" s="36">
        <v>0</v>
      </c>
      <c r="O13" s="36">
        <v>0</v>
      </c>
      <c r="P13" s="9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9">
        <v>1</v>
      </c>
      <c r="X13" s="8" t="s">
        <v>192</v>
      </c>
      <c r="Y13" s="70" t="s">
        <v>16</v>
      </c>
      <c r="Z13" s="70" t="s">
        <v>16</v>
      </c>
      <c r="AA13" s="39" t="s">
        <v>16</v>
      </c>
      <c r="AB13" s="39" t="s">
        <v>16</v>
      </c>
      <c r="AC13" s="39" t="s">
        <v>16</v>
      </c>
      <c r="AD13" s="39">
        <v>1</v>
      </c>
      <c r="AE13" s="39" t="s">
        <v>16</v>
      </c>
      <c r="AF13" s="39" t="s">
        <v>16</v>
      </c>
      <c r="AG13" s="39" t="s">
        <v>16</v>
      </c>
      <c r="AH13" s="39" t="s">
        <v>16</v>
      </c>
      <c r="AI13" s="39" t="s">
        <v>16</v>
      </c>
      <c r="AJ13" s="84">
        <v>-1</v>
      </c>
      <c r="AK13" s="84">
        <v>-1</v>
      </c>
      <c r="AL13" s="39" t="s">
        <v>16</v>
      </c>
      <c r="AM13" s="39" t="s">
        <v>16</v>
      </c>
      <c r="AN13" s="39"/>
      <c r="AO13" s="39">
        <v>1</v>
      </c>
      <c r="AP13" s="39" t="s">
        <v>16</v>
      </c>
      <c r="AQ13" s="39" t="s">
        <v>16</v>
      </c>
      <c r="AR13" s="39" t="s">
        <v>16</v>
      </c>
      <c r="AS13" s="39" t="s">
        <v>16</v>
      </c>
    </row>
    <row r="14" spans="1:45" ht="45" customHeight="1">
      <c r="A14" s="8" t="s">
        <v>193</v>
      </c>
      <c r="B14" s="9" t="s">
        <v>339</v>
      </c>
      <c r="C14" s="36">
        <v>0</v>
      </c>
      <c r="D14" s="9">
        <v>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9">
        <v>1</v>
      </c>
      <c r="N14" s="36">
        <v>0</v>
      </c>
      <c r="O14" s="36">
        <v>0</v>
      </c>
      <c r="P14" s="9">
        <v>1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9">
        <v>1</v>
      </c>
      <c r="X14" s="8" t="s">
        <v>193</v>
      </c>
      <c r="Y14" s="70" t="s">
        <v>16</v>
      </c>
      <c r="Z14" s="70" t="s">
        <v>16</v>
      </c>
      <c r="AA14" s="39" t="s">
        <v>16</v>
      </c>
      <c r="AB14" s="39" t="s">
        <v>16</v>
      </c>
      <c r="AC14" s="39" t="s">
        <v>16</v>
      </c>
      <c r="AD14" s="39" t="s">
        <v>16</v>
      </c>
      <c r="AE14" s="39" t="s">
        <v>16</v>
      </c>
      <c r="AF14" s="39" t="s">
        <v>16</v>
      </c>
      <c r="AG14" s="39" t="s">
        <v>16</v>
      </c>
      <c r="AH14" s="39" t="s">
        <v>16</v>
      </c>
      <c r="AI14" s="39" t="s">
        <v>16</v>
      </c>
      <c r="AJ14" s="84">
        <v>-1</v>
      </c>
      <c r="AK14" s="84">
        <v>-1</v>
      </c>
      <c r="AL14" s="39" t="s">
        <v>16</v>
      </c>
      <c r="AM14" s="39" t="s">
        <v>16</v>
      </c>
      <c r="AN14" s="39" t="s">
        <v>16</v>
      </c>
      <c r="AO14" s="39" t="s">
        <v>16</v>
      </c>
      <c r="AP14" s="39" t="s">
        <v>16</v>
      </c>
      <c r="AQ14" s="39" t="s">
        <v>16</v>
      </c>
      <c r="AR14" s="39" t="s">
        <v>16</v>
      </c>
      <c r="AS14" s="39" t="s">
        <v>16</v>
      </c>
    </row>
    <row r="15" spans="1:45" ht="45" customHeight="1">
      <c r="A15" s="8" t="s">
        <v>194</v>
      </c>
      <c r="B15" s="9" t="s">
        <v>340</v>
      </c>
      <c r="C15" s="36">
        <v>0</v>
      </c>
      <c r="D15" s="9">
        <v>1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9">
        <v>1</v>
      </c>
      <c r="K15" s="36">
        <v>0</v>
      </c>
      <c r="L15" s="36">
        <v>0</v>
      </c>
      <c r="M15" s="9">
        <v>1</v>
      </c>
      <c r="N15" s="36">
        <v>0</v>
      </c>
      <c r="O15" s="36">
        <v>0</v>
      </c>
      <c r="P15" s="9">
        <v>1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9">
        <v>1</v>
      </c>
      <c r="X15" s="8" t="s">
        <v>194</v>
      </c>
      <c r="Y15" s="70" t="s">
        <v>16</v>
      </c>
      <c r="Z15" s="70" t="s">
        <v>16</v>
      </c>
      <c r="AA15" s="39">
        <v>1</v>
      </c>
      <c r="AB15" s="39">
        <v>1</v>
      </c>
      <c r="AC15" s="39" t="s">
        <v>16</v>
      </c>
      <c r="AD15" s="39" t="s">
        <v>16</v>
      </c>
      <c r="AE15" s="39" t="s">
        <v>16</v>
      </c>
      <c r="AF15" s="39" t="s">
        <v>16</v>
      </c>
      <c r="AG15" s="39" t="s">
        <v>16</v>
      </c>
      <c r="AH15" s="39" t="s">
        <v>16</v>
      </c>
      <c r="AI15" s="39" t="s">
        <v>16</v>
      </c>
      <c r="AJ15" s="84" t="s">
        <v>337</v>
      </c>
      <c r="AK15" s="84">
        <v>-1</v>
      </c>
      <c r="AL15" s="39" t="s">
        <v>16</v>
      </c>
      <c r="AM15" s="39" t="s">
        <v>16</v>
      </c>
      <c r="AN15" s="39">
        <v>1</v>
      </c>
      <c r="AO15" s="39">
        <v>1</v>
      </c>
      <c r="AP15" s="39" t="s">
        <v>16</v>
      </c>
      <c r="AQ15" s="39" t="s">
        <v>16</v>
      </c>
      <c r="AR15" s="39" t="s">
        <v>16</v>
      </c>
      <c r="AS15" s="39" t="s">
        <v>16</v>
      </c>
    </row>
    <row r="16" spans="1:45" ht="45" customHeight="1">
      <c r="A16" s="8" t="s">
        <v>195</v>
      </c>
      <c r="B16" s="9" t="s">
        <v>341</v>
      </c>
      <c r="C16" s="36">
        <v>0</v>
      </c>
      <c r="D16" s="9">
        <v>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9">
        <v>1</v>
      </c>
      <c r="N16" s="36">
        <v>0</v>
      </c>
      <c r="O16" s="36">
        <v>0</v>
      </c>
      <c r="P16" s="9">
        <v>1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9">
        <v>1</v>
      </c>
      <c r="X16" s="8" t="s">
        <v>195</v>
      </c>
      <c r="Y16" s="70" t="s">
        <v>16</v>
      </c>
      <c r="Z16" s="70" t="s">
        <v>16</v>
      </c>
      <c r="AA16" s="70" t="s">
        <v>16</v>
      </c>
      <c r="AB16" s="70" t="s">
        <v>16</v>
      </c>
      <c r="AC16" s="70" t="s">
        <v>16</v>
      </c>
      <c r="AD16" s="70" t="s">
        <v>16</v>
      </c>
      <c r="AE16" s="70" t="s">
        <v>16</v>
      </c>
      <c r="AF16" s="70" t="s">
        <v>16</v>
      </c>
      <c r="AG16" s="70" t="s">
        <v>16</v>
      </c>
      <c r="AH16" s="70" t="s">
        <v>16</v>
      </c>
      <c r="AI16" s="70" t="s">
        <v>16</v>
      </c>
      <c r="AJ16" s="84">
        <v>-1</v>
      </c>
      <c r="AK16" s="84">
        <v>-2</v>
      </c>
      <c r="AL16" s="39" t="s">
        <v>16</v>
      </c>
      <c r="AM16" s="39" t="s">
        <v>16</v>
      </c>
      <c r="AN16" s="39" t="s">
        <v>16</v>
      </c>
      <c r="AO16" s="39" t="s">
        <v>16</v>
      </c>
      <c r="AP16" s="39" t="s">
        <v>16</v>
      </c>
      <c r="AQ16" s="39" t="s">
        <v>16</v>
      </c>
      <c r="AR16" s="39" t="s">
        <v>16</v>
      </c>
      <c r="AS16" s="39" t="s">
        <v>16</v>
      </c>
    </row>
    <row r="17" spans="1:45" ht="45" customHeight="1">
      <c r="A17" s="8" t="s">
        <v>196</v>
      </c>
      <c r="B17" s="9" t="s">
        <v>342</v>
      </c>
      <c r="C17" s="54">
        <v>0</v>
      </c>
      <c r="D17" s="1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1">
        <v>1</v>
      </c>
      <c r="N17" s="36">
        <v>0</v>
      </c>
      <c r="O17" s="54">
        <v>0</v>
      </c>
      <c r="P17" s="9">
        <v>1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9">
        <v>1</v>
      </c>
      <c r="X17" s="8" t="s">
        <v>196</v>
      </c>
      <c r="Y17" s="70" t="s">
        <v>16</v>
      </c>
      <c r="Z17" s="70" t="s">
        <v>16</v>
      </c>
      <c r="AA17" s="70" t="s">
        <v>16</v>
      </c>
      <c r="AB17" s="70" t="s">
        <v>16</v>
      </c>
      <c r="AC17" s="70" t="s">
        <v>16</v>
      </c>
      <c r="AD17" s="70" t="s">
        <v>16</v>
      </c>
      <c r="AE17" s="70" t="s">
        <v>16</v>
      </c>
      <c r="AF17" s="70" t="s">
        <v>16</v>
      </c>
      <c r="AG17" s="70" t="s">
        <v>16</v>
      </c>
      <c r="AH17" s="70" t="s">
        <v>16</v>
      </c>
      <c r="AI17" s="70" t="s">
        <v>16</v>
      </c>
      <c r="AJ17" s="84">
        <v>-1</v>
      </c>
      <c r="AK17" s="84" t="s">
        <v>16</v>
      </c>
      <c r="AL17" s="39" t="s">
        <v>16</v>
      </c>
      <c r="AM17" s="39" t="s">
        <v>16</v>
      </c>
      <c r="AN17" s="39" t="s">
        <v>16</v>
      </c>
      <c r="AO17" s="39" t="s">
        <v>16</v>
      </c>
      <c r="AP17" s="39" t="s">
        <v>16</v>
      </c>
      <c r="AQ17" s="39" t="s">
        <v>16</v>
      </c>
      <c r="AR17" s="39" t="s">
        <v>16</v>
      </c>
      <c r="AS17" s="39" t="s">
        <v>16</v>
      </c>
    </row>
    <row r="18" spans="1:45" ht="45" customHeight="1" thickBot="1">
      <c r="A18" s="27" t="s">
        <v>197</v>
      </c>
      <c r="B18" s="12" t="s">
        <v>342</v>
      </c>
      <c r="C18" s="18">
        <v>0</v>
      </c>
      <c r="D18" s="12">
        <v>1</v>
      </c>
      <c r="E18" s="18">
        <v>0</v>
      </c>
      <c r="F18" s="18">
        <v>0</v>
      </c>
      <c r="G18" s="18">
        <v>0</v>
      </c>
      <c r="H18" s="107">
        <v>0</v>
      </c>
      <c r="I18" s="107">
        <v>0</v>
      </c>
      <c r="J18" s="18">
        <v>0</v>
      </c>
      <c r="K18" s="18">
        <v>0</v>
      </c>
      <c r="L18" s="18">
        <v>0</v>
      </c>
      <c r="M18" s="12">
        <v>1</v>
      </c>
      <c r="N18" s="18">
        <v>0</v>
      </c>
      <c r="O18" s="18">
        <v>0</v>
      </c>
      <c r="P18" s="12">
        <v>1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2">
        <v>1</v>
      </c>
      <c r="X18" s="27" t="s">
        <v>197</v>
      </c>
      <c r="Y18" s="42" t="s">
        <v>16</v>
      </c>
      <c r="Z18" s="42" t="s">
        <v>16</v>
      </c>
      <c r="AA18" s="42" t="s">
        <v>16</v>
      </c>
      <c r="AB18" s="42" t="s">
        <v>16</v>
      </c>
      <c r="AC18" s="42" t="s">
        <v>16</v>
      </c>
      <c r="AD18" s="42" t="s">
        <v>16</v>
      </c>
      <c r="AE18" s="42" t="s">
        <v>16</v>
      </c>
      <c r="AF18" s="42" t="s">
        <v>16</v>
      </c>
      <c r="AG18" s="42" t="s">
        <v>16</v>
      </c>
      <c r="AH18" s="42" t="s">
        <v>16</v>
      </c>
      <c r="AI18" s="42" t="s">
        <v>16</v>
      </c>
      <c r="AJ18" s="85">
        <v>-1</v>
      </c>
      <c r="AK18" s="85" t="s">
        <v>16</v>
      </c>
      <c r="AL18" s="42" t="s">
        <v>16</v>
      </c>
      <c r="AM18" s="42" t="s">
        <v>16</v>
      </c>
      <c r="AN18" s="42" t="s">
        <v>16</v>
      </c>
      <c r="AO18" s="42" t="s">
        <v>16</v>
      </c>
      <c r="AP18" s="42" t="s">
        <v>16</v>
      </c>
      <c r="AQ18" s="42" t="s">
        <v>16</v>
      </c>
      <c r="AR18" s="42" t="s">
        <v>16</v>
      </c>
      <c r="AS18" s="42" t="s">
        <v>16</v>
      </c>
    </row>
    <row r="19" spans="1:45" ht="21" customHeight="1">
      <c r="A19" s="162"/>
      <c r="B19" s="162"/>
      <c r="C19" s="162"/>
      <c r="D19" s="162"/>
      <c r="E19" s="162"/>
      <c r="T19" s="164" t="s">
        <v>23</v>
      </c>
      <c r="U19" s="164"/>
      <c r="V19" s="164"/>
      <c r="W19" s="164"/>
      <c r="AP19" s="164" t="s">
        <v>23</v>
      </c>
      <c r="AQ19" s="164"/>
      <c r="AR19" s="164"/>
      <c r="AS19" s="164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</sheetData>
  <mergeCells count="38">
    <mergeCell ref="AL5:AL6"/>
    <mergeCell ref="AH4:AH6"/>
    <mergeCell ref="AJ4:AM4"/>
    <mergeCell ref="V4:V6"/>
    <mergeCell ref="AJ5:AJ6"/>
    <mergeCell ref="Z4:Z6"/>
    <mergeCell ref="Y4:Y6"/>
    <mergeCell ref="B4:B6"/>
    <mergeCell ref="C4:K4"/>
    <mergeCell ref="L4:M4"/>
    <mergeCell ref="N4:P4"/>
    <mergeCell ref="C5:C6"/>
    <mergeCell ref="O5:O6"/>
    <mergeCell ref="D5:D6"/>
    <mergeCell ref="E5:F5"/>
    <mergeCell ref="G5:I5"/>
    <mergeCell ref="J5:K5"/>
    <mergeCell ref="L5:L6"/>
    <mergeCell ref="M5:M6"/>
    <mergeCell ref="U3:W3"/>
    <mergeCell ref="Q5:Q6"/>
    <mergeCell ref="U4:U6"/>
    <mergeCell ref="R5:R6"/>
    <mergeCell ref="A19:E19"/>
    <mergeCell ref="AP19:AS19"/>
    <mergeCell ref="AQ3:AS3"/>
    <mergeCell ref="W4:W6"/>
    <mergeCell ref="AA4:AA6"/>
    <mergeCell ref="AC4:AC6"/>
    <mergeCell ref="T19:W19"/>
    <mergeCell ref="AK5:AK6"/>
    <mergeCell ref="Q4:T4"/>
    <mergeCell ref="T5:T6"/>
    <mergeCell ref="X2:AG2"/>
    <mergeCell ref="N2:W2"/>
    <mergeCell ref="AJ2:AS2"/>
    <mergeCell ref="A3:D3"/>
    <mergeCell ref="A2:M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&amp;L&amp;"새굴림,보통"&amp;10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2003-12-12T01:04:34Z</cp:lastPrinted>
  <dcterms:created xsi:type="dcterms:W3CDTF">2002-02-26T06:27:57Z</dcterms:created>
  <dcterms:modified xsi:type="dcterms:W3CDTF">2003-12-13T01:36:39Z</dcterms:modified>
  <cp:category/>
  <cp:version/>
  <cp:contentType/>
  <cp:contentStatus/>
</cp:coreProperties>
</file>