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firstSheet="1" activeTab="5"/>
  </bookViews>
  <sheets>
    <sheet name="1.용도별전력사용량" sheetId="1" r:id="rId1"/>
    <sheet name="2.가스사용량" sheetId="2" r:id="rId2"/>
    <sheet name="3.상수도현황" sheetId="3" r:id="rId3"/>
    <sheet name="4.급수사용량" sheetId="4" r:id="rId4"/>
    <sheet name="5.급수사용료부과현황" sheetId="5" r:id="rId5"/>
    <sheet name="6.상수도관" sheetId="6" r:id="rId6"/>
    <sheet name="7.하수도현황" sheetId="7" r:id="rId7"/>
  </sheets>
  <definedNames>
    <definedName name="_xlnm.Print_Area" localSheetId="5">'6.상수도관'!$A$1:$Q$18</definedName>
  </definedNames>
  <calcPr fullCalcOnLoad="1"/>
</workbook>
</file>

<file path=xl/sharedStrings.xml><?xml version="1.0" encoding="utf-8"?>
<sst xmlns="http://schemas.openxmlformats.org/spreadsheetml/2006/main" count="414" uniqueCount="135">
  <si>
    <t>계</t>
  </si>
  <si>
    <t>읍면별</t>
  </si>
  <si>
    <t>(단위 : kg)</t>
  </si>
  <si>
    <t>프로판가스(L.P.G)</t>
  </si>
  <si>
    <t>부 탄 가 스</t>
  </si>
  <si>
    <t>판매소수</t>
  </si>
  <si>
    <t>판 매 량</t>
  </si>
  <si>
    <t>-</t>
  </si>
  <si>
    <t>1  월</t>
  </si>
  <si>
    <t>2  월</t>
  </si>
  <si>
    <t>3  월</t>
  </si>
  <si>
    <t>4  월</t>
  </si>
  <si>
    <t xml:space="preserve">5  월 </t>
  </si>
  <si>
    <t>6  월</t>
  </si>
  <si>
    <t>7  월</t>
  </si>
  <si>
    <t>8  월</t>
  </si>
  <si>
    <t>9  월</t>
  </si>
  <si>
    <t>10 월</t>
  </si>
  <si>
    <t>11 월</t>
  </si>
  <si>
    <t>12 월</t>
  </si>
  <si>
    <t>급수인구</t>
  </si>
  <si>
    <t>보 급 율</t>
  </si>
  <si>
    <t>시설용량</t>
  </si>
  <si>
    <t>급 수 량</t>
  </si>
  <si>
    <t>1일1인당</t>
  </si>
  <si>
    <t>총인구(명)</t>
  </si>
  <si>
    <t>(명)</t>
  </si>
  <si>
    <t>(%)</t>
  </si>
  <si>
    <t>자료 : 환경보호과</t>
  </si>
  <si>
    <t>가 정 용</t>
  </si>
  <si>
    <t>목  욕  탕</t>
  </si>
  <si>
    <t>1  종</t>
  </si>
  <si>
    <t>2  종</t>
  </si>
  <si>
    <t>3  종</t>
  </si>
  <si>
    <t>을</t>
  </si>
  <si>
    <t>업 무 용</t>
  </si>
  <si>
    <t>기     타</t>
  </si>
  <si>
    <t>(단위 : 천원)</t>
  </si>
  <si>
    <t>영 업 용</t>
  </si>
  <si>
    <t>갑</t>
  </si>
  <si>
    <t>공 설 용</t>
  </si>
  <si>
    <t>임시급수</t>
  </si>
  <si>
    <t>사     설</t>
  </si>
  <si>
    <t>소 화 전</t>
  </si>
  <si>
    <t xml:space="preserve"> </t>
  </si>
  <si>
    <t>(단위 : 명, M/T,ℓ)</t>
  </si>
  <si>
    <t>자료 : 건설과</t>
  </si>
  <si>
    <t>1. 용도별 전력사용량</t>
  </si>
  <si>
    <t>(단위 : MWH)</t>
  </si>
  <si>
    <t>주택용</t>
  </si>
  <si>
    <t>일반용</t>
  </si>
  <si>
    <t>교육용</t>
  </si>
  <si>
    <t>농사용</t>
  </si>
  <si>
    <t>산업용</t>
  </si>
  <si>
    <t>심야수용</t>
  </si>
  <si>
    <t>가로등</t>
  </si>
  <si>
    <t>자료 : 한국전력공사 장수지점</t>
  </si>
  <si>
    <t>연도및</t>
  </si>
  <si>
    <t>2. 가스 사용량</t>
  </si>
  <si>
    <t>월  별</t>
  </si>
  <si>
    <t>연도및</t>
  </si>
  <si>
    <t>(m2/일)</t>
  </si>
  <si>
    <t>3. 상수도 현황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</si>
  <si>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</si>
  <si>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</si>
  <si>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</si>
  <si>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</si>
  <si>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</si>
  <si>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</si>
  <si>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</si>
  <si>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</si>
  <si>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 일)</t>
    </r>
  </si>
  <si>
    <t>4. 급수 사용량</t>
  </si>
  <si>
    <t>연도및</t>
  </si>
  <si>
    <t>장수읍</t>
  </si>
  <si>
    <t>자료 : 환경보호과</t>
  </si>
  <si>
    <t>5. 급수사용료 부과현황</t>
  </si>
  <si>
    <t>장수읍</t>
  </si>
  <si>
    <t>급수사용료 부과현황 (계속)</t>
  </si>
  <si>
    <t>송   수   관</t>
  </si>
  <si>
    <t>배   수   관</t>
  </si>
  <si>
    <t>급   수   관</t>
  </si>
  <si>
    <t>읍면별</t>
  </si>
  <si>
    <t>계</t>
  </si>
  <si>
    <t>주철관</t>
  </si>
  <si>
    <t>기  타</t>
  </si>
  <si>
    <t xml:space="preserve">계 </t>
  </si>
  <si>
    <t>-</t>
  </si>
  <si>
    <t>연도및</t>
  </si>
  <si>
    <t>6. 상수도관</t>
  </si>
  <si>
    <t>장수읍</t>
  </si>
  <si>
    <t>산서면</t>
  </si>
  <si>
    <t>번암면</t>
  </si>
  <si>
    <t>장계면</t>
  </si>
  <si>
    <t>천천면</t>
  </si>
  <si>
    <t>계남면</t>
  </si>
  <si>
    <t>계북면</t>
  </si>
  <si>
    <t>행정구역</t>
  </si>
  <si>
    <t>계획배수</t>
  </si>
  <si>
    <t>배수면적</t>
  </si>
  <si>
    <t>총 인 구</t>
  </si>
  <si>
    <t>우수배수</t>
  </si>
  <si>
    <t>하수관거</t>
  </si>
  <si>
    <t>하수수거</t>
  </si>
  <si>
    <t>읍면별</t>
  </si>
  <si>
    <t>계획(km)</t>
  </si>
  <si>
    <t>실적(km)</t>
  </si>
  <si>
    <t>-</t>
  </si>
  <si>
    <t>자료 : 환경보호과</t>
  </si>
  <si>
    <r>
      <t>(단위 : 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km, 천명)</t>
    </r>
  </si>
  <si>
    <r>
      <t>면적(km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</si>
  <si>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r>
      <t>(km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</si>
  <si>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7. 하수도 현황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</si>
  <si>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</si>
  <si>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</si>
  <si>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</si>
  <si>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</si>
  <si>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</si>
  <si>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</si>
  <si>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</si>
  <si>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</si>
  <si>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인    구</t>
  </si>
  <si>
    <t>-</t>
  </si>
  <si>
    <t>급수량(ℓ)</t>
  </si>
  <si>
    <t>아연도강관</t>
  </si>
  <si>
    <t>강관</t>
  </si>
  <si>
    <t>합성수지관</t>
  </si>
  <si>
    <t>동관</t>
  </si>
  <si>
    <t>합  계</t>
  </si>
  <si>
    <t>1종</t>
  </si>
  <si>
    <t>2종</t>
  </si>
  <si>
    <t>영 업 용</t>
  </si>
  <si>
    <t>스텐레스관(강관)</t>
  </si>
  <si>
    <t>기 타
(PVC)</t>
  </si>
  <si>
    <t>-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</si>
</sst>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0_ "/>
    <numFmt numFmtId="180" formatCode="\-"/>
    <numFmt numFmtId="181" formatCode="0.000_ "/>
    <numFmt numFmtId="182" formatCode="0.0_ "/>
    <numFmt numFmtId="183" formatCode="0;_ "/>
    <numFmt numFmtId="184" formatCode="0;_ᰀ"/>
    <numFmt numFmtId="185" formatCode="0.0;_ᰀ"/>
    <numFmt numFmtId="186" formatCode="0.00;_ᰀ"/>
    <numFmt numFmtId="187" formatCode="0_);[Red]\(0\)"/>
    <numFmt numFmtId="188" formatCode="0.0_);[Red]\(0.0\)"/>
    <numFmt numFmtId="189" formatCode="#,##0.0_);[Red]\(#,##0.0\)"/>
    <numFmt numFmtId="190" formatCode="#,##0.00_);[Red]\(#,##0.00\)"/>
    <numFmt numFmtId="191" formatCode="0_ "/>
  </numFmts>
  <fonts count="6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80" fontId="2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 shrinkToFit="1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18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shrinkToFit="1"/>
      <protection/>
    </xf>
    <xf numFmtId="0" fontId="2" fillId="0" borderId="1" xfId="0" applyFont="1" applyBorder="1" applyAlignment="1" applyProtection="1">
      <alignment shrinkToFit="1"/>
      <protection/>
    </xf>
    <xf numFmtId="176" fontId="3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/>
    </xf>
    <xf numFmtId="41" fontId="3" fillId="0" borderId="0" xfId="17" applyFont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89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8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Border="1" applyAlignment="1" applyProtection="1">
      <alignment horizontal="center" vertical="center"/>
      <protection/>
    </xf>
    <xf numFmtId="176" fontId="2" fillId="0" borderId="1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/>
    </xf>
    <xf numFmtId="176" fontId="2" fillId="0" borderId="1" xfId="0" applyNumberFormat="1" applyFont="1" applyFill="1" applyBorder="1" applyAlignment="1" applyProtection="1">
      <alignment horizontal="center" vertical="center" shrinkToFit="1"/>
      <protection/>
    </xf>
    <xf numFmtId="178" fontId="3" fillId="0" borderId="0" xfId="0" applyNumberFormat="1" applyFont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 locked="0"/>
    </xf>
    <xf numFmtId="19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89" fontId="3" fillId="0" borderId="0" xfId="0" applyNumberFormat="1" applyFont="1" applyAlignment="1" applyProtection="1">
      <alignment horizontal="center" vertical="center"/>
      <protection/>
    </xf>
    <xf numFmtId="19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vertical="center" wrapText="1" shrinkToFi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right" shrinkToFit="1"/>
      <protection/>
    </xf>
    <xf numFmtId="176" fontId="3" fillId="0" borderId="0" xfId="17" applyNumberFormat="1" applyFont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91" fontId="2" fillId="0" borderId="0" xfId="0" applyNumberFormat="1" applyFont="1" applyAlignment="1" applyProtection="1">
      <alignment horizontal="center" vertical="center"/>
      <protection locked="0"/>
    </xf>
    <xf numFmtId="180" fontId="2" fillId="0" borderId="1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 shrinkToFit="1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91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B16384"/>
    </sheetView>
  </sheetViews>
  <sheetFormatPr defaultColWidth="8.88671875" defaultRowHeight="13.5"/>
  <cols>
    <col min="1" max="1" width="7.77734375" style="1" customWidth="1"/>
    <col min="2" max="4" width="7.77734375" style="42" customWidth="1"/>
    <col min="5" max="6" width="7.77734375" style="1" customWidth="1"/>
    <col min="7" max="8" width="7.77734375" style="42" customWidth="1"/>
    <col min="9" max="9" width="7.77734375" style="1" customWidth="1"/>
    <col min="10" max="16384" width="8.88671875" style="1" customWidth="1"/>
  </cols>
  <sheetData>
    <row r="1" spans="1:9" ht="30" customHeight="1">
      <c r="A1" s="2"/>
      <c r="B1" s="39"/>
      <c r="C1" s="39"/>
      <c r="D1" s="39"/>
      <c r="E1" s="2"/>
      <c r="F1" s="2"/>
      <c r="G1" s="39"/>
      <c r="H1" s="39"/>
      <c r="I1" s="2"/>
    </row>
    <row r="2" spans="1:9" ht="30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</row>
    <row r="3" spans="1:9" ht="30" customHeight="1" thickBot="1">
      <c r="A3" s="98" t="s">
        <v>48</v>
      </c>
      <c r="B3" s="98"/>
      <c r="C3" s="40"/>
      <c r="D3" s="40"/>
      <c r="E3" s="4"/>
      <c r="F3" s="4"/>
      <c r="G3" s="40"/>
      <c r="H3" s="40"/>
      <c r="I3" s="4"/>
    </row>
    <row r="4" spans="1:9" ht="30" customHeight="1">
      <c r="A4" s="5" t="s">
        <v>57</v>
      </c>
      <c r="B4" s="99" t="s">
        <v>0</v>
      </c>
      <c r="C4" s="99" t="s">
        <v>49</v>
      </c>
      <c r="D4" s="90" t="s">
        <v>50</v>
      </c>
      <c r="E4" s="93" t="s">
        <v>51</v>
      </c>
      <c r="F4" s="93" t="s">
        <v>52</v>
      </c>
      <c r="G4" s="90" t="s">
        <v>53</v>
      </c>
      <c r="H4" s="90" t="s">
        <v>54</v>
      </c>
      <c r="I4" s="96" t="s">
        <v>55</v>
      </c>
    </row>
    <row r="5" spans="1:9" ht="30" customHeight="1">
      <c r="A5" s="9" t="s">
        <v>1</v>
      </c>
      <c r="B5" s="90"/>
      <c r="C5" s="90"/>
      <c r="D5" s="91"/>
      <c r="E5" s="94"/>
      <c r="F5" s="94"/>
      <c r="G5" s="91"/>
      <c r="H5" s="91"/>
      <c r="I5" s="97"/>
    </row>
    <row r="6" spans="1:9" ht="33.75" customHeight="1">
      <c r="A6" s="12">
        <v>1998</v>
      </c>
      <c r="B6" s="31">
        <f>SUM(C6:I6)</f>
        <v>40002</v>
      </c>
      <c r="C6" s="31">
        <v>13475</v>
      </c>
      <c r="D6" s="31">
        <v>9827</v>
      </c>
      <c r="E6" s="13">
        <v>491</v>
      </c>
      <c r="F6" s="13">
        <v>5544</v>
      </c>
      <c r="G6" s="31">
        <v>7558</v>
      </c>
      <c r="H6" s="31">
        <v>3095</v>
      </c>
      <c r="I6" s="13">
        <v>12</v>
      </c>
    </row>
    <row r="7" spans="1:9" ht="33.75" customHeight="1">
      <c r="A7" s="12">
        <v>1999</v>
      </c>
      <c r="B7" s="31">
        <f>SUM(C7:I7)</f>
        <v>51128</v>
      </c>
      <c r="C7" s="31">
        <v>15725</v>
      </c>
      <c r="D7" s="31">
        <v>12488</v>
      </c>
      <c r="E7" s="13">
        <v>552</v>
      </c>
      <c r="F7" s="13">
        <v>6631</v>
      </c>
      <c r="G7" s="31">
        <v>10133</v>
      </c>
      <c r="H7" s="31">
        <v>5581</v>
      </c>
      <c r="I7" s="13">
        <v>18</v>
      </c>
    </row>
    <row r="8" spans="1:9" ht="33.75" customHeight="1">
      <c r="A8" s="12">
        <v>2000</v>
      </c>
      <c r="B8" s="31">
        <f>SUM(C8:I8)</f>
        <v>66046</v>
      </c>
      <c r="C8" s="31">
        <v>14328</v>
      </c>
      <c r="D8" s="31">
        <v>11523</v>
      </c>
      <c r="E8" s="13">
        <v>764</v>
      </c>
      <c r="F8" s="13">
        <v>7773</v>
      </c>
      <c r="G8" s="31">
        <v>15224</v>
      </c>
      <c r="H8" s="31">
        <v>14506</v>
      </c>
      <c r="I8" s="13">
        <v>1928</v>
      </c>
    </row>
    <row r="9" spans="1:9" ht="33.75" customHeight="1">
      <c r="A9" s="12">
        <v>2001</v>
      </c>
      <c r="B9" s="31">
        <v>79703</v>
      </c>
      <c r="C9" s="31">
        <v>14750</v>
      </c>
      <c r="D9" s="31">
        <v>12315</v>
      </c>
      <c r="E9" s="13">
        <v>885</v>
      </c>
      <c r="F9" s="13">
        <v>8215</v>
      </c>
      <c r="G9" s="31">
        <v>15815</v>
      </c>
      <c r="H9" s="31">
        <v>25446</v>
      </c>
      <c r="I9" s="13">
        <v>2277</v>
      </c>
    </row>
    <row r="10" spans="1:9" ht="33.75" customHeight="1">
      <c r="A10" s="12">
        <v>2002</v>
      </c>
      <c r="B10" s="31">
        <f>SUM(C10:I10)</f>
        <v>91600</v>
      </c>
      <c r="C10" s="31">
        <v>15817</v>
      </c>
      <c r="D10" s="31">
        <v>15219</v>
      </c>
      <c r="E10" s="13">
        <v>1008</v>
      </c>
      <c r="F10" s="13">
        <v>8758</v>
      </c>
      <c r="G10" s="31">
        <v>16972</v>
      </c>
      <c r="H10" s="31">
        <v>29894</v>
      </c>
      <c r="I10" s="13">
        <v>3932</v>
      </c>
    </row>
    <row r="11" spans="1:9" s="37" customFormat="1" ht="33.75" customHeight="1">
      <c r="A11" s="14">
        <v>2003</v>
      </c>
      <c r="B11" s="41">
        <f>SUM(C11:I11)</f>
        <v>96475</v>
      </c>
      <c r="C11" s="41">
        <f>SUM(C12:C23)</f>
        <v>16592</v>
      </c>
      <c r="D11" s="41">
        <f aca="true" t="shared" si="0" ref="D11:I11">SUM(D12:D23)</f>
        <v>18102</v>
      </c>
      <c r="E11" s="38">
        <f t="shared" si="0"/>
        <v>1123</v>
      </c>
      <c r="F11" s="38">
        <f t="shared" si="0"/>
        <v>8446</v>
      </c>
      <c r="G11" s="41">
        <f t="shared" si="0"/>
        <v>18384</v>
      </c>
      <c r="H11" s="41">
        <f t="shared" si="0"/>
        <v>30486</v>
      </c>
      <c r="I11" s="38">
        <f t="shared" si="0"/>
        <v>3342</v>
      </c>
    </row>
    <row r="12" spans="1:9" ht="33.75" customHeight="1">
      <c r="A12" s="52" t="s">
        <v>8</v>
      </c>
      <c r="B12" s="48">
        <f aca="true" t="shared" si="1" ref="B12:B23">SUM(C12:I12)</f>
        <v>10542</v>
      </c>
      <c r="C12" s="48">
        <v>1445</v>
      </c>
      <c r="D12" s="48">
        <v>1848</v>
      </c>
      <c r="E12" s="47">
        <v>76</v>
      </c>
      <c r="F12" s="47">
        <v>799</v>
      </c>
      <c r="G12" s="48">
        <v>1512</v>
      </c>
      <c r="H12" s="48">
        <v>4562</v>
      </c>
      <c r="I12" s="47">
        <v>300</v>
      </c>
    </row>
    <row r="13" spans="1:9" ht="33.75" customHeight="1">
      <c r="A13" s="52" t="s">
        <v>9</v>
      </c>
      <c r="B13" s="48">
        <f t="shared" si="1"/>
        <v>10897</v>
      </c>
      <c r="C13" s="48">
        <v>1489</v>
      </c>
      <c r="D13" s="48">
        <v>1710</v>
      </c>
      <c r="E13" s="47">
        <v>89</v>
      </c>
      <c r="F13" s="47">
        <v>926</v>
      </c>
      <c r="G13" s="48">
        <v>1523</v>
      </c>
      <c r="H13" s="48">
        <v>4876</v>
      </c>
      <c r="I13" s="47">
        <v>284</v>
      </c>
    </row>
    <row r="14" spans="1:9" ht="33.75" customHeight="1">
      <c r="A14" s="52" t="s">
        <v>10</v>
      </c>
      <c r="B14" s="48">
        <f t="shared" si="1"/>
        <v>9205</v>
      </c>
      <c r="C14" s="48">
        <v>1269</v>
      </c>
      <c r="D14" s="48">
        <v>1542</v>
      </c>
      <c r="E14" s="47">
        <v>85</v>
      </c>
      <c r="F14" s="47">
        <v>778</v>
      </c>
      <c r="G14" s="48">
        <v>1523</v>
      </c>
      <c r="H14" s="48">
        <v>3738</v>
      </c>
      <c r="I14" s="47">
        <v>270</v>
      </c>
    </row>
    <row r="15" spans="1:9" ht="33.75" customHeight="1">
      <c r="A15" s="52" t="s">
        <v>11</v>
      </c>
      <c r="B15" s="48">
        <f t="shared" si="1"/>
        <v>8839</v>
      </c>
      <c r="C15" s="48">
        <v>1325</v>
      </c>
      <c r="D15" s="48">
        <v>1572</v>
      </c>
      <c r="E15" s="47">
        <v>123</v>
      </c>
      <c r="F15" s="47">
        <v>704</v>
      </c>
      <c r="G15" s="48">
        <v>1609</v>
      </c>
      <c r="H15" s="48">
        <v>3243</v>
      </c>
      <c r="I15" s="47">
        <v>263</v>
      </c>
    </row>
    <row r="16" spans="1:9" ht="33.75" customHeight="1">
      <c r="A16" s="52" t="s">
        <v>12</v>
      </c>
      <c r="B16" s="48">
        <f t="shared" si="1"/>
        <v>7318</v>
      </c>
      <c r="C16" s="48">
        <v>1307</v>
      </c>
      <c r="D16" s="48">
        <v>1360</v>
      </c>
      <c r="E16" s="47">
        <v>92</v>
      </c>
      <c r="F16" s="47">
        <v>593</v>
      </c>
      <c r="G16" s="48">
        <v>1501</v>
      </c>
      <c r="H16" s="48">
        <v>2218</v>
      </c>
      <c r="I16" s="47">
        <v>247</v>
      </c>
    </row>
    <row r="17" spans="1:9" ht="33.75" customHeight="1">
      <c r="A17" s="52" t="s">
        <v>13</v>
      </c>
      <c r="B17" s="48">
        <f t="shared" si="1"/>
        <v>6606</v>
      </c>
      <c r="C17" s="48">
        <v>1331</v>
      </c>
      <c r="D17" s="48">
        <v>1326</v>
      </c>
      <c r="E17" s="47">
        <v>94</v>
      </c>
      <c r="F17" s="47">
        <v>631</v>
      </c>
      <c r="G17" s="48">
        <v>1556</v>
      </c>
      <c r="H17" s="48">
        <v>1420</v>
      </c>
      <c r="I17" s="47">
        <v>248</v>
      </c>
    </row>
    <row r="18" spans="1:9" ht="33.75" customHeight="1">
      <c r="A18" s="52" t="s">
        <v>14</v>
      </c>
      <c r="B18" s="48">
        <f t="shared" si="1"/>
        <v>6087</v>
      </c>
      <c r="C18" s="48">
        <v>1315</v>
      </c>
      <c r="D18" s="48">
        <v>1396</v>
      </c>
      <c r="E18" s="47">
        <v>99</v>
      </c>
      <c r="F18" s="47">
        <v>550</v>
      </c>
      <c r="G18" s="48">
        <v>1434</v>
      </c>
      <c r="H18" s="48">
        <v>1052</v>
      </c>
      <c r="I18" s="47">
        <v>241</v>
      </c>
    </row>
    <row r="19" spans="1:9" ht="33.75" customHeight="1">
      <c r="A19" s="52" t="s">
        <v>15</v>
      </c>
      <c r="B19" s="48">
        <f t="shared" si="1"/>
        <v>6327</v>
      </c>
      <c r="C19" s="48">
        <v>1423</v>
      </c>
      <c r="D19" s="48">
        <v>1639</v>
      </c>
      <c r="E19" s="47">
        <v>68</v>
      </c>
      <c r="F19" s="47">
        <v>570</v>
      </c>
      <c r="G19" s="48">
        <v>1473</v>
      </c>
      <c r="H19" s="48">
        <v>873</v>
      </c>
      <c r="I19" s="47">
        <v>281</v>
      </c>
    </row>
    <row r="20" spans="1:9" ht="33.75" customHeight="1">
      <c r="A20" s="52" t="s">
        <v>16</v>
      </c>
      <c r="B20" s="48">
        <f t="shared" si="1"/>
        <v>6413</v>
      </c>
      <c r="C20" s="48">
        <v>1471</v>
      </c>
      <c r="D20" s="48">
        <v>1574</v>
      </c>
      <c r="E20" s="47">
        <v>83</v>
      </c>
      <c r="F20" s="47">
        <v>613</v>
      </c>
      <c r="G20" s="48">
        <v>1470</v>
      </c>
      <c r="H20" s="48">
        <v>953</v>
      </c>
      <c r="I20" s="47">
        <v>249</v>
      </c>
    </row>
    <row r="21" spans="1:9" ht="33.75" customHeight="1">
      <c r="A21" s="52" t="s">
        <v>17</v>
      </c>
      <c r="B21" s="48">
        <f t="shared" si="1"/>
        <v>6944</v>
      </c>
      <c r="C21" s="48">
        <v>1395</v>
      </c>
      <c r="D21" s="48">
        <v>1396</v>
      </c>
      <c r="E21" s="47">
        <v>90</v>
      </c>
      <c r="F21" s="47">
        <v>668</v>
      </c>
      <c r="G21" s="48">
        <v>1600</v>
      </c>
      <c r="H21" s="48">
        <v>1496</v>
      </c>
      <c r="I21" s="47">
        <v>299</v>
      </c>
    </row>
    <row r="22" spans="1:9" ht="33.75" customHeight="1">
      <c r="A22" s="52" t="s">
        <v>18</v>
      </c>
      <c r="B22" s="48">
        <f t="shared" si="1"/>
        <v>8350</v>
      </c>
      <c r="C22" s="48">
        <v>1407</v>
      </c>
      <c r="D22" s="48">
        <v>1444</v>
      </c>
      <c r="E22" s="47">
        <v>109</v>
      </c>
      <c r="F22" s="47">
        <v>869</v>
      </c>
      <c r="G22" s="48">
        <v>1561</v>
      </c>
      <c r="H22" s="48">
        <v>2624</v>
      </c>
      <c r="I22" s="47">
        <v>336</v>
      </c>
    </row>
    <row r="23" spans="1:9" ht="33.75" customHeight="1" thickBot="1">
      <c r="A23" s="53" t="s">
        <v>19</v>
      </c>
      <c r="B23" s="51">
        <f t="shared" si="1"/>
        <v>8947</v>
      </c>
      <c r="C23" s="51">
        <v>1415</v>
      </c>
      <c r="D23" s="51">
        <v>1295</v>
      </c>
      <c r="E23" s="50">
        <v>115</v>
      </c>
      <c r="F23" s="50">
        <v>745</v>
      </c>
      <c r="G23" s="51">
        <v>1622</v>
      </c>
      <c r="H23" s="51">
        <v>3431</v>
      </c>
      <c r="I23" s="50">
        <v>324</v>
      </c>
    </row>
    <row r="24" spans="1:4" ht="14.25">
      <c r="A24" s="92" t="s">
        <v>56</v>
      </c>
      <c r="B24" s="92"/>
      <c r="C24" s="92"/>
      <c r="D24" s="92"/>
    </row>
  </sheetData>
  <sheetProtection selectLockedCells="1"/>
  <mergeCells count="11">
    <mergeCell ref="A2:I2"/>
    <mergeCell ref="G4:G5"/>
    <mergeCell ref="H4:H5"/>
    <mergeCell ref="I4:I5"/>
    <mergeCell ref="A3:B3"/>
    <mergeCell ref="B4:B5"/>
    <mergeCell ref="C4:C5"/>
    <mergeCell ref="D4:D5"/>
    <mergeCell ref="A24:D24"/>
    <mergeCell ref="E4:E5"/>
    <mergeCell ref="F4:F5"/>
  </mergeCells>
  <printOptions horizontalCentered="1"/>
  <pageMargins left="0.5905511811023623" right="0.5905511811023623" top="0.38" bottom="0.3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" sqref="J12"/>
    </sheetView>
  </sheetViews>
  <sheetFormatPr defaultColWidth="8.88671875" defaultRowHeight="13.5"/>
  <cols>
    <col min="1" max="1" width="7.21484375" style="1" customWidth="1"/>
    <col min="2" max="2" width="11.6640625" style="1" customWidth="1"/>
    <col min="3" max="3" width="11.6640625" style="42" customWidth="1"/>
    <col min="4" max="4" width="11.6640625" style="1" customWidth="1"/>
    <col min="5" max="5" width="11.6640625" style="42" customWidth="1"/>
    <col min="6" max="6" width="11.6640625" style="1" customWidth="1"/>
    <col min="7" max="7" width="11.6640625" style="42" customWidth="1"/>
    <col min="8" max="16384" width="8.88671875" style="1" customWidth="1"/>
  </cols>
  <sheetData>
    <row r="1" spans="1:7" ht="30" customHeight="1">
      <c r="A1" s="2"/>
      <c r="B1" s="2"/>
      <c r="C1" s="39"/>
      <c r="D1" s="2"/>
      <c r="E1" s="39"/>
      <c r="F1" s="2"/>
      <c r="G1" s="39"/>
    </row>
    <row r="2" spans="1:7" ht="30" customHeight="1">
      <c r="A2" s="95" t="s">
        <v>58</v>
      </c>
      <c r="B2" s="95"/>
      <c r="C2" s="95"/>
      <c r="D2" s="95"/>
      <c r="E2" s="95"/>
      <c r="F2" s="95"/>
      <c r="G2" s="100"/>
    </row>
    <row r="3" spans="1:7" ht="30" customHeight="1" thickBot="1">
      <c r="A3" s="4"/>
      <c r="B3" s="4"/>
      <c r="C3" s="40"/>
      <c r="D3" s="4"/>
      <c r="E3" s="40"/>
      <c r="F3" s="101" t="s">
        <v>2</v>
      </c>
      <c r="G3" s="102"/>
    </row>
    <row r="4" spans="1:7" ht="30" customHeight="1">
      <c r="A4" s="12" t="s">
        <v>60</v>
      </c>
      <c r="B4" s="93" t="s">
        <v>0</v>
      </c>
      <c r="C4" s="93"/>
      <c r="D4" s="93" t="s">
        <v>3</v>
      </c>
      <c r="E4" s="93"/>
      <c r="F4" s="93" t="s">
        <v>4</v>
      </c>
      <c r="G4" s="105"/>
    </row>
    <row r="5" spans="1:7" ht="30" customHeight="1">
      <c r="A5" s="18" t="s">
        <v>59</v>
      </c>
      <c r="B5" s="10" t="s">
        <v>5</v>
      </c>
      <c r="C5" s="43" t="s">
        <v>6</v>
      </c>
      <c r="D5" s="10" t="s">
        <v>5</v>
      </c>
      <c r="E5" s="43" t="s">
        <v>6</v>
      </c>
      <c r="F5" s="10" t="s">
        <v>5</v>
      </c>
      <c r="G5" s="45" t="s">
        <v>6</v>
      </c>
    </row>
    <row r="6" spans="1:7" ht="33" customHeight="1">
      <c r="A6" s="12">
        <v>1999</v>
      </c>
      <c r="B6" s="20">
        <f>SUM(D6,F6)</f>
        <v>8</v>
      </c>
      <c r="C6" s="31">
        <f>SUM(E6,G6)</f>
        <v>1525841</v>
      </c>
      <c r="D6" s="20">
        <v>7</v>
      </c>
      <c r="E6" s="31">
        <v>1285841</v>
      </c>
      <c r="F6" s="20">
        <v>1</v>
      </c>
      <c r="G6" s="31">
        <v>240000</v>
      </c>
    </row>
    <row r="7" spans="1:7" ht="33" customHeight="1">
      <c r="A7" s="12">
        <v>2000</v>
      </c>
      <c r="B7" s="20">
        <f>SUM(D7,F7)</f>
        <v>9</v>
      </c>
      <c r="C7" s="31">
        <f>SUM(E7,G7)</f>
        <v>1530414</v>
      </c>
      <c r="D7" s="20">
        <v>8</v>
      </c>
      <c r="E7" s="31">
        <v>1290414</v>
      </c>
      <c r="F7" s="20">
        <v>1</v>
      </c>
      <c r="G7" s="31">
        <v>240000</v>
      </c>
    </row>
    <row r="8" spans="1:7" ht="33" customHeight="1">
      <c r="A8" s="12">
        <v>2001</v>
      </c>
      <c r="B8" s="20">
        <v>9</v>
      </c>
      <c r="C8" s="31" t="s">
        <v>7</v>
      </c>
      <c r="D8" s="20">
        <v>8</v>
      </c>
      <c r="E8" s="31" t="s">
        <v>7</v>
      </c>
      <c r="F8" s="20">
        <v>1</v>
      </c>
      <c r="G8" s="31" t="s">
        <v>7</v>
      </c>
    </row>
    <row r="9" spans="1:7" ht="33" customHeight="1">
      <c r="A9" s="12">
        <v>2002</v>
      </c>
      <c r="B9" s="31">
        <v>10</v>
      </c>
      <c r="C9" s="31">
        <v>3536211</v>
      </c>
      <c r="D9" s="31">
        <v>8</v>
      </c>
      <c r="E9" s="31">
        <v>1298008</v>
      </c>
      <c r="F9" s="31">
        <v>2</v>
      </c>
      <c r="G9" s="31">
        <v>2238203</v>
      </c>
    </row>
    <row r="10" spans="1:7" ht="33" customHeight="1">
      <c r="A10" s="14">
        <v>2003</v>
      </c>
      <c r="B10" s="21">
        <f>SUM(B11:B22)/12</f>
        <v>10</v>
      </c>
      <c r="C10" s="44">
        <f>SUM(C11:C22)</f>
        <v>3896100</v>
      </c>
      <c r="D10" s="84">
        <v>8</v>
      </c>
      <c r="E10" s="44">
        <f>SUM(E11:E22)</f>
        <v>1337900</v>
      </c>
      <c r="F10" s="21">
        <f>SUM(F11:F22)/12</f>
        <v>2</v>
      </c>
      <c r="G10" s="44">
        <f>SUM(G11:G22)</f>
        <v>2558200</v>
      </c>
    </row>
    <row r="11" spans="1:7" ht="33" customHeight="1">
      <c r="A11" s="52" t="s">
        <v>8</v>
      </c>
      <c r="B11" s="46">
        <f>SUM(D11,F11)</f>
        <v>10</v>
      </c>
      <c r="C11" s="54">
        <f>SUM(E11,G11)</f>
        <v>249610</v>
      </c>
      <c r="D11" s="55">
        <v>8</v>
      </c>
      <c r="E11" s="48">
        <v>103860</v>
      </c>
      <c r="F11" s="55">
        <v>2</v>
      </c>
      <c r="G11" s="48">
        <v>145750</v>
      </c>
    </row>
    <row r="12" spans="1:7" ht="33" customHeight="1">
      <c r="A12" s="52" t="s">
        <v>9</v>
      </c>
      <c r="B12" s="46">
        <f aca="true" t="shared" si="0" ref="B12:B22">SUM(D12,F12)</f>
        <v>10</v>
      </c>
      <c r="C12" s="54">
        <f aca="true" t="shared" si="1" ref="C12:C22">SUM(E12,G12)</f>
        <v>260858</v>
      </c>
      <c r="D12" s="55">
        <v>8</v>
      </c>
      <c r="E12" s="48">
        <v>113554</v>
      </c>
      <c r="F12" s="55">
        <v>2</v>
      </c>
      <c r="G12" s="48">
        <v>147304</v>
      </c>
    </row>
    <row r="13" spans="1:7" ht="33" customHeight="1">
      <c r="A13" s="52" t="s">
        <v>10</v>
      </c>
      <c r="B13" s="46">
        <f t="shared" si="0"/>
        <v>10</v>
      </c>
      <c r="C13" s="54">
        <f t="shared" si="1"/>
        <v>265615</v>
      </c>
      <c r="D13" s="55">
        <v>8</v>
      </c>
      <c r="E13" s="48">
        <v>112760</v>
      </c>
      <c r="F13" s="55">
        <v>2</v>
      </c>
      <c r="G13" s="48">
        <v>152855</v>
      </c>
    </row>
    <row r="14" spans="1:7" ht="33" customHeight="1">
      <c r="A14" s="52" t="s">
        <v>11</v>
      </c>
      <c r="B14" s="46">
        <f t="shared" si="0"/>
        <v>10</v>
      </c>
      <c r="C14" s="54">
        <f t="shared" si="1"/>
        <v>302184</v>
      </c>
      <c r="D14" s="55">
        <v>8</v>
      </c>
      <c r="E14" s="48">
        <v>110660</v>
      </c>
      <c r="F14" s="55">
        <v>2</v>
      </c>
      <c r="G14" s="48">
        <v>191524</v>
      </c>
    </row>
    <row r="15" spans="1:7" ht="33" customHeight="1">
      <c r="A15" s="52" t="s">
        <v>12</v>
      </c>
      <c r="B15" s="46">
        <f t="shared" si="0"/>
        <v>10</v>
      </c>
      <c r="C15" s="54">
        <f t="shared" si="1"/>
        <v>296442</v>
      </c>
      <c r="D15" s="55">
        <v>8</v>
      </c>
      <c r="E15" s="48">
        <v>102445</v>
      </c>
      <c r="F15" s="55">
        <v>2</v>
      </c>
      <c r="G15" s="48">
        <v>193997</v>
      </c>
    </row>
    <row r="16" spans="1:7" ht="33" customHeight="1">
      <c r="A16" s="52" t="s">
        <v>13</v>
      </c>
      <c r="B16" s="46">
        <f t="shared" si="0"/>
        <v>10</v>
      </c>
      <c r="C16" s="54">
        <f t="shared" si="1"/>
        <v>294875</v>
      </c>
      <c r="D16" s="55">
        <v>8</v>
      </c>
      <c r="E16" s="48">
        <v>101875</v>
      </c>
      <c r="F16" s="55">
        <v>2</v>
      </c>
      <c r="G16" s="48">
        <v>193000</v>
      </c>
    </row>
    <row r="17" spans="1:7" ht="33" customHeight="1">
      <c r="A17" s="52" t="s">
        <v>14</v>
      </c>
      <c r="B17" s="46">
        <f t="shared" si="0"/>
        <v>10</v>
      </c>
      <c r="C17" s="54">
        <f t="shared" si="1"/>
        <v>335496</v>
      </c>
      <c r="D17" s="55">
        <v>8</v>
      </c>
      <c r="E17" s="48">
        <v>102033</v>
      </c>
      <c r="F17" s="55">
        <v>2</v>
      </c>
      <c r="G17" s="48">
        <v>233463</v>
      </c>
    </row>
    <row r="18" spans="1:7" ht="33" customHeight="1">
      <c r="A18" s="52" t="s">
        <v>15</v>
      </c>
      <c r="B18" s="46">
        <f t="shared" si="0"/>
        <v>10</v>
      </c>
      <c r="C18" s="54">
        <f t="shared" si="1"/>
        <v>397635</v>
      </c>
      <c r="D18" s="55">
        <v>8</v>
      </c>
      <c r="E18" s="48">
        <v>100650</v>
      </c>
      <c r="F18" s="55">
        <v>2</v>
      </c>
      <c r="G18" s="48">
        <v>296985</v>
      </c>
    </row>
    <row r="19" spans="1:7" ht="33" customHeight="1">
      <c r="A19" s="52" t="s">
        <v>16</v>
      </c>
      <c r="B19" s="46">
        <f t="shared" si="0"/>
        <v>10</v>
      </c>
      <c r="C19" s="54">
        <f t="shared" si="1"/>
        <v>363655</v>
      </c>
      <c r="D19" s="55">
        <v>8</v>
      </c>
      <c r="E19" s="48">
        <v>102075</v>
      </c>
      <c r="F19" s="55">
        <v>2</v>
      </c>
      <c r="G19" s="48">
        <v>261580</v>
      </c>
    </row>
    <row r="20" spans="1:7" ht="33" customHeight="1">
      <c r="A20" s="52" t="s">
        <v>17</v>
      </c>
      <c r="B20" s="46">
        <f t="shared" si="0"/>
        <v>10</v>
      </c>
      <c r="C20" s="54">
        <f t="shared" si="1"/>
        <v>351322</v>
      </c>
      <c r="D20" s="55">
        <v>8</v>
      </c>
      <c r="E20" s="48">
        <v>111890</v>
      </c>
      <c r="F20" s="55">
        <v>2</v>
      </c>
      <c r="G20" s="48">
        <v>239432</v>
      </c>
    </row>
    <row r="21" spans="1:7" ht="33" customHeight="1">
      <c r="A21" s="52" t="s">
        <v>18</v>
      </c>
      <c r="B21" s="46">
        <f t="shared" si="0"/>
        <v>10</v>
      </c>
      <c r="C21" s="54">
        <f t="shared" si="1"/>
        <v>372505</v>
      </c>
      <c r="D21" s="55">
        <v>8</v>
      </c>
      <c r="E21" s="48">
        <v>123860</v>
      </c>
      <c r="F21" s="55">
        <v>2</v>
      </c>
      <c r="G21" s="48">
        <v>248645</v>
      </c>
    </row>
    <row r="22" spans="1:7" ht="33" customHeight="1" thickBot="1">
      <c r="A22" s="53" t="s">
        <v>19</v>
      </c>
      <c r="B22" s="49">
        <f t="shared" si="0"/>
        <v>10</v>
      </c>
      <c r="C22" s="56">
        <f t="shared" si="1"/>
        <v>405903</v>
      </c>
      <c r="D22" s="57">
        <v>8</v>
      </c>
      <c r="E22" s="51">
        <v>152238</v>
      </c>
      <c r="F22" s="57">
        <v>2</v>
      </c>
      <c r="G22" s="51">
        <v>253665</v>
      </c>
    </row>
    <row r="23" spans="6:7" ht="19.5" customHeight="1">
      <c r="F23" s="103" t="s">
        <v>46</v>
      </c>
      <c r="G23" s="104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</sheetData>
  <sheetProtection selectLockedCells="1"/>
  <mergeCells count="6">
    <mergeCell ref="A2:G2"/>
    <mergeCell ref="F3:G3"/>
    <mergeCell ref="F23:G23"/>
    <mergeCell ref="B4:C4"/>
    <mergeCell ref="D4:E4"/>
    <mergeCell ref="F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8.88671875" defaultRowHeight="13.5"/>
  <cols>
    <col min="1" max="1" width="7.21484375" style="1" customWidth="1"/>
    <col min="2" max="7" width="11.6640625" style="1" customWidth="1"/>
    <col min="8" max="16384" width="8.88671875" style="1" customWidth="1"/>
  </cols>
  <sheetData>
    <row r="1" spans="1:7" ht="30" customHeight="1">
      <c r="A1" s="2"/>
      <c r="B1" s="2"/>
      <c r="C1" s="2"/>
      <c r="D1" s="2"/>
      <c r="E1" s="2"/>
      <c r="F1" s="2"/>
      <c r="G1" s="2"/>
    </row>
    <row r="2" spans="1:7" ht="30" customHeight="1">
      <c r="A2" s="95" t="s">
        <v>62</v>
      </c>
      <c r="B2" s="95"/>
      <c r="C2" s="95"/>
      <c r="D2" s="95"/>
      <c r="E2" s="95"/>
      <c r="F2" s="95"/>
      <c r="G2" s="95"/>
    </row>
    <row r="3" spans="1:7" ht="30" customHeight="1" thickBot="1">
      <c r="A3" s="98" t="s">
        <v>45</v>
      </c>
      <c r="B3" s="98"/>
      <c r="C3" s="4"/>
      <c r="D3" s="4"/>
      <c r="E3" s="4"/>
      <c r="F3" s="4"/>
      <c r="G3" s="4"/>
    </row>
    <row r="4" spans="1:7" ht="30" customHeight="1">
      <c r="A4" s="22" t="s">
        <v>63</v>
      </c>
      <c r="B4" s="106" t="s">
        <v>25</v>
      </c>
      <c r="C4" s="23" t="s">
        <v>20</v>
      </c>
      <c r="D4" s="23" t="s">
        <v>21</v>
      </c>
      <c r="E4" s="23" t="s">
        <v>22</v>
      </c>
      <c r="F4" s="23" t="s">
        <v>23</v>
      </c>
      <c r="G4" s="5" t="s">
        <v>24</v>
      </c>
    </row>
    <row r="5" spans="1:7" ht="30" customHeight="1">
      <c r="A5" s="18" t="s">
        <v>1</v>
      </c>
      <c r="B5" s="93"/>
      <c r="C5" s="7" t="s">
        <v>26</v>
      </c>
      <c r="D5" s="7" t="s">
        <v>27</v>
      </c>
      <c r="E5" s="7" t="s">
        <v>61</v>
      </c>
      <c r="F5" s="7" t="s">
        <v>61</v>
      </c>
      <c r="G5" s="9" t="s">
        <v>123</v>
      </c>
    </row>
    <row r="6" spans="1:7" ht="45" customHeight="1">
      <c r="A6" s="12">
        <v>1999</v>
      </c>
      <c r="B6" s="13">
        <v>30207</v>
      </c>
      <c r="C6" s="13">
        <v>7800</v>
      </c>
      <c r="D6" s="24">
        <v>25.8</v>
      </c>
      <c r="E6" s="13">
        <v>1880</v>
      </c>
      <c r="F6" s="13">
        <v>1643</v>
      </c>
      <c r="G6" s="13">
        <v>211</v>
      </c>
    </row>
    <row r="7" spans="1:7" ht="45" customHeight="1">
      <c r="A7" s="12">
        <v>2000</v>
      </c>
      <c r="B7" s="13">
        <v>30126</v>
      </c>
      <c r="C7" s="13">
        <v>7965</v>
      </c>
      <c r="D7" s="24">
        <v>26.4</v>
      </c>
      <c r="E7" s="13">
        <v>1880</v>
      </c>
      <c r="F7" s="13">
        <v>2038</v>
      </c>
      <c r="G7" s="13">
        <v>256</v>
      </c>
    </row>
    <row r="8" spans="1:7" ht="45" customHeight="1">
      <c r="A8" s="12">
        <v>2001</v>
      </c>
      <c r="B8" s="13">
        <v>30521</v>
      </c>
      <c r="C8" s="13">
        <v>8210</v>
      </c>
      <c r="D8" s="24">
        <v>26.9</v>
      </c>
      <c r="E8" s="13">
        <v>1880</v>
      </c>
      <c r="F8" s="13">
        <v>1953</v>
      </c>
      <c r="G8" s="13">
        <v>238</v>
      </c>
    </row>
    <row r="9" spans="1:7" ht="45" customHeight="1">
      <c r="A9" s="12">
        <v>2002</v>
      </c>
      <c r="B9" s="13">
        <v>26463</v>
      </c>
      <c r="C9" s="13">
        <v>8326</v>
      </c>
      <c r="D9" s="24">
        <v>31.5</v>
      </c>
      <c r="E9" s="13">
        <v>5300</v>
      </c>
      <c r="F9" s="13">
        <v>2479</v>
      </c>
      <c r="G9" s="13">
        <v>298</v>
      </c>
    </row>
    <row r="10" spans="1:7" ht="45" customHeight="1">
      <c r="A10" s="14">
        <v>2003</v>
      </c>
      <c r="B10" s="15">
        <f>SUM(B11:B17)</f>
        <v>29579</v>
      </c>
      <c r="C10" s="15">
        <f>SUM(C11:C17)</f>
        <v>10078</v>
      </c>
      <c r="D10" s="71">
        <f>(C10/B10)*100</f>
        <v>34.07146962371953</v>
      </c>
      <c r="E10" s="15">
        <f>SUM(E11:E17)</f>
        <v>5300</v>
      </c>
      <c r="F10" s="15">
        <f>SUM(F11:F17)</f>
        <v>3006</v>
      </c>
      <c r="G10" s="15">
        <v>298</v>
      </c>
    </row>
    <row r="11" spans="1:7" ht="45" customHeight="1">
      <c r="A11" s="52" t="s">
        <v>64</v>
      </c>
      <c r="B11" s="58">
        <v>8586</v>
      </c>
      <c r="C11" s="58">
        <v>4897</v>
      </c>
      <c r="D11" s="59">
        <v>57</v>
      </c>
      <c r="E11" s="58">
        <v>1700</v>
      </c>
      <c r="F11" s="58">
        <v>1661</v>
      </c>
      <c r="G11" s="58">
        <v>339</v>
      </c>
    </row>
    <row r="12" spans="1:7" ht="45" customHeight="1">
      <c r="A12" s="52" t="s">
        <v>65</v>
      </c>
      <c r="B12" s="58">
        <v>3571</v>
      </c>
      <c r="C12" s="58" t="s">
        <v>7</v>
      </c>
      <c r="D12" s="59" t="s">
        <v>7</v>
      </c>
      <c r="E12" s="58">
        <v>500</v>
      </c>
      <c r="F12" s="58" t="s">
        <v>7</v>
      </c>
      <c r="G12" s="58" t="s">
        <v>7</v>
      </c>
    </row>
    <row r="13" spans="1:7" ht="45" customHeight="1">
      <c r="A13" s="52" t="s">
        <v>66</v>
      </c>
      <c r="B13" s="58">
        <v>3546</v>
      </c>
      <c r="C13" s="58" t="s">
        <v>7</v>
      </c>
      <c r="D13" s="59" t="s">
        <v>7</v>
      </c>
      <c r="E13" s="58">
        <v>600</v>
      </c>
      <c r="F13" s="58" t="s">
        <v>7</v>
      </c>
      <c r="G13" s="58" t="s">
        <v>7</v>
      </c>
    </row>
    <row r="14" spans="1:7" ht="45" customHeight="1">
      <c r="A14" s="52" t="s">
        <v>67</v>
      </c>
      <c r="B14" s="58">
        <v>5449</v>
      </c>
      <c r="C14" s="58">
        <v>3701</v>
      </c>
      <c r="D14" s="59">
        <v>67.9</v>
      </c>
      <c r="E14" s="58">
        <v>1300</v>
      </c>
      <c r="F14" s="58">
        <v>1133</v>
      </c>
      <c r="G14" s="58">
        <v>306</v>
      </c>
    </row>
    <row r="15" spans="1:7" ht="45" customHeight="1">
      <c r="A15" s="52" t="s">
        <v>68</v>
      </c>
      <c r="B15" s="58">
        <v>3046</v>
      </c>
      <c r="C15" s="58">
        <v>920</v>
      </c>
      <c r="D15" s="59">
        <v>30.2</v>
      </c>
      <c r="E15" s="58">
        <v>600</v>
      </c>
      <c r="F15" s="58">
        <v>130</v>
      </c>
      <c r="G15" s="58">
        <v>141</v>
      </c>
    </row>
    <row r="16" spans="1:7" ht="45" customHeight="1">
      <c r="A16" s="52" t="s">
        <v>69</v>
      </c>
      <c r="B16" s="58">
        <v>2954</v>
      </c>
      <c r="C16" s="58">
        <v>560</v>
      </c>
      <c r="D16" s="59">
        <v>19</v>
      </c>
      <c r="E16" s="58">
        <v>600</v>
      </c>
      <c r="F16" s="58">
        <v>82</v>
      </c>
      <c r="G16" s="58">
        <v>146</v>
      </c>
    </row>
    <row r="17" spans="1:7" ht="45" customHeight="1" thickBot="1">
      <c r="A17" s="53" t="s">
        <v>70</v>
      </c>
      <c r="B17" s="60">
        <v>2427</v>
      </c>
      <c r="C17" s="60" t="s">
        <v>7</v>
      </c>
      <c r="D17" s="61" t="s">
        <v>7</v>
      </c>
      <c r="E17" s="60" t="s">
        <v>7</v>
      </c>
      <c r="F17" s="60" t="s">
        <v>7</v>
      </c>
      <c r="G17" s="60" t="s">
        <v>7</v>
      </c>
    </row>
    <row r="18" spans="1:2" ht="20.25" customHeight="1">
      <c r="A18" s="92" t="s">
        <v>28</v>
      </c>
      <c r="B18" s="92"/>
    </row>
  </sheetData>
  <sheetProtection selectLockedCells="1"/>
  <mergeCells count="4">
    <mergeCell ref="A3:B3"/>
    <mergeCell ref="A18:B18"/>
    <mergeCell ref="A2:G2"/>
    <mergeCell ref="B4:B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Normal="7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8.88671875" defaultRowHeight="13.5"/>
  <cols>
    <col min="1" max="1" width="8.5546875" style="1" customWidth="1"/>
    <col min="2" max="3" width="11.77734375" style="1" customWidth="1"/>
    <col min="4" max="4" width="11.4453125" style="1" customWidth="1"/>
    <col min="5" max="5" width="12.77734375" style="1" customWidth="1"/>
    <col min="6" max="7" width="9.77734375" style="1" customWidth="1"/>
    <col min="8" max="8" width="9.10546875" style="1" customWidth="1"/>
    <col min="9" max="16384" width="8.88671875" style="1" customWidth="1"/>
  </cols>
  <sheetData>
    <row r="1" spans="1:8" ht="30" customHeight="1">
      <c r="A1" s="2"/>
      <c r="B1" s="2"/>
      <c r="C1" s="2"/>
      <c r="D1" s="2"/>
      <c r="E1" s="2"/>
      <c r="F1" s="2"/>
      <c r="G1" s="2"/>
      <c r="H1" s="2"/>
    </row>
    <row r="2" spans="1:8" ht="30" customHeight="1">
      <c r="A2" s="95" t="s">
        <v>72</v>
      </c>
      <c r="B2" s="95"/>
      <c r="C2" s="95"/>
      <c r="D2" s="95"/>
      <c r="E2" s="95"/>
      <c r="F2" s="95"/>
      <c r="G2" s="95"/>
      <c r="H2" s="77"/>
    </row>
    <row r="3" spans="1:8" ht="30" customHeight="1" thickBot="1">
      <c r="A3" s="98"/>
      <c r="B3" s="98"/>
      <c r="C3" s="4"/>
      <c r="D3" s="4"/>
      <c r="E3" s="3"/>
      <c r="F3" s="81"/>
      <c r="G3" s="17"/>
      <c r="H3" s="17" t="s">
        <v>71</v>
      </c>
    </row>
    <row r="4" spans="1:8" ht="30" customHeight="1">
      <c r="A4" s="12" t="s">
        <v>73</v>
      </c>
      <c r="B4" s="93" t="s">
        <v>128</v>
      </c>
      <c r="C4" s="93" t="s">
        <v>29</v>
      </c>
      <c r="D4" s="106" t="s">
        <v>131</v>
      </c>
      <c r="E4" s="106" t="s">
        <v>35</v>
      </c>
      <c r="F4" s="93" t="s">
        <v>30</v>
      </c>
      <c r="G4" s="97"/>
      <c r="H4" s="107" t="s">
        <v>36</v>
      </c>
    </row>
    <row r="5" spans="1:8" ht="30" customHeight="1">
      <c r="A5" s="18" t="s">
        <v>1</v>
      </c>
      <c r="B5" s="94"/>
      <c r="C5" s="94"/>
      <c r="D5" s="93"/>
      <c r="E5" s="93"/>
      <c r="F5" s="10" t="s">
        <v>129</v>
      </c>
      <c r="G5" s="19" t="s">
        <v>130</v>
      </c>
      <c r="H5" s="97"/>
    </row>
    <row r="6" spans="1:8" ht="45" customHeight="1">
      <c r="A6" s="12">
        <v>1998</v>
      </c>
      <c r="B6" s="13">
        <v>1609</v>
      </c>
      <c r="C6" s="20">
        <v>967</v>
      </c>
      <c r="D6" s="20">
        <v>465</v>
      </c>
      <c r="E6" s="13">
        <v>176</v>
      </c>
      <c r="F6" s="20">
        <v>1</v>
      </c>
      <c r="G6" s="20" t="s">
        <v>7</v>
      </c>
      <c r="H6" s="13" t="s">
        <v>7</v>
      </c>
    </row>
    <row r="7" spans="1:8" ht="45" customHeight="1">
      <c r="A7" s="12">
        <v>1999</v>
      </c>
      <c r="B7" s="13">
        <v>1643</v>
      </c>
      <c r="C7" s="20">
        <v>962</v>
      </c>
      <c r="D7" s="20">
        <v>471</v>
      </c>
      <c r="E7" s="13">
        <v>209</v>
      </c>
      <c r="F7" s="20">
        <v>1</v>
      </c>
      <c r="G7" s="20" t="s">
        <v>7</v>
      </c>
      <c r="H7" s="13" t="s">
        <v>7</v>
      </c>
    </row>
    <row r="8" spans="1:8" ht="45" customHeight="1">
      <c r="A8" s="12">
        <v>2000</v>
      </c>
      <c r="B8" s="13">
        <v>1635</v>
      </c>
      <c r="C8" s="20">
        <v>967</v>
      </c>
      <c r="D8" s="20">
        <v>455</v>
      </c>
      <c r="E8" s="13">
        <v>205</v>
      </c>
      <c r="F8" s="20">
        <v>8</v>
      </c>
      <c r="G8" s="20" t="s">
        <v>7</v>
      </c>
      <c r="H8" s="13" t="s">
        <v>7</v>
      </c>
    </row>
    <row r="9" spans="1:8" ht="45" customHeight="1">
      <c r="A9" s="12">
        <v>2001</v>
      </c>
      <c r="B9" s="13">
        <v>1563</v>
      </c>
      <c r="C9" s="20">
        <v>951</v>
      </c>
      <c r="D9" s="20">
        <v>389</v>
      </c>
      <c r="E9" s="13">
        <v>204</v>
      </c>
      <c r="F9" s="20">
        <v>19</v>
      </c>
      <c r="G9" s="20" t="s">
        <v>7</v>
      </c>
      <c r="H9" s="20" t="s">
        <v>7</v>
      </c>
    </row>
    <row r="10" spans="1:8" ht="45" customHeight="1">
      <c r="A10" s="12">
        <v>2002</v>
      </c>
      <c r="B10" s="13">
        <f>SUM(C10:G10,H10:H10)</f>
        <v>566247</v>
      </c>
      <c r="C10" s="13">
        <v>351033</v>
      </c>
      <c r="D10" s="13">
        <v>139939</v>
      </c>
      <c r="E10" s="13">
        <v>72820</v>
      </c>
      <c r="F10" s="13">
        <v>2455</v>
      </c>
      <c r="G10" s="27">
        <v>0</v>
      </c>
      <c r="H10" s="27">
        <v>0</v>
      </c>
    </row>
    <row r="11" spans="1:8" s="37" customFormat="1" ht="45" customHeight="1">
      <c r="A11" s="14">
        <v>2003</v>
      </c>
      <c r="B11" s="82">
        <f>SUM(C11:G11,H11:H11)</f>
        <v>648901</v>
      </c>
      <c r="C11" s="82">
        <f aca="true" t="shared" si="0" ref="C11:H11">SUM(C12:C18)</f>
        <v>380504</v>
      </c>
      <c r="D11" s="82">
        <f t="shared" si="0"/>
        <v>177169</v>
      </c>
      <c r="E11" s="15">
        <f>SUM(E12:E18)</f>
        <v>75312</v>
      </c>
      <c r="F11" s="15">
        <f t="shared" si="0"/>
        <v>7754</v>
      </c>
      <c r="G11" s="15" t="s">
        <v>7</v>
      </c>
      <c r="H11" s="15">
        <f t="shared" si="0"/>
        <v>8162</v>
      </c>
    </row>
    <row r="12" spans="1:8" ht="45" customHeight="1">
      <c r="A12" s="52" t="s">
        <v>74</v>
      </c>
      <c r="B12" s="62">
        <f>SUM(C12:G12,H12:H12)</f>
        <v>331211</v>
      </c>
      <c r="C12" s="58">
        <v>183534</v>
      </c>
      <c r="D12" s="58">
        <v>92472</v>
      </c>
      <c r="E12" s="58">
        <v>47562</v>
      </c>
      <c r="F12" s="58">
        <v>7643</v>
      </c>
      <c r="G12" s="58" t="s">
        <v>7</v>
      </c>
      <c r="H12" s="58" t="s">
        <v>7</v>
      </c>
    </row>
    <row r="13" spans="1:8" ht="45" customHeight="1">
      <c r="A13" s="52" t="s">
        <v>65</v>
      </c>
      <c r="B13" s="62" t="s">
        <v>7</v>
      </c>
      <c r="C13" s="62" t="s">
        <v>7</v>
      </c>
      <c r="D13" s="62" t="s">
        <v>7</v>
      </c>
      <c r="E13" s="62" t="s">
        <v>7</v>
      </c>
      <c r="F13" s="62" t="s">
        <v>7</v>
      </c>
      <c r="G13" s="62" t="s">
        <v>7</v>
      </c>
      <c r="H13" s="62" t="s">
        <v>7</v>
      </c>
    </row>
    <row r="14" spans="1:8" ht="45" customHeight="1">
      <c r="A14" s="52" t="s">
        <v>66</v>
      </c>
      <c r="B14" s="62" t="s">
        <v>7</v>
      </c>
      <c r="C14" s="62" t="s">
        <v>7</v>
      </c>
      <c r="D14" s="62" t="s">
        <v>7</v>
      </c>
      <c r="E14" s="62" t="s">
        <v>7</v>
      </c>
      <c r="F14" s="62" t="s">
        <v>7</v>
      </c>
      <c r="G14" s="62" t="s">
        <v>7</v>
      </c>
      <c r="H14" s="62" t="s">
        <v>7</v>
      </c>
    </row>
    <row r="15" spans="1:8" ht="45" customHeight="1">
      <c r="A15" s="52" t="s">
        <v>67</v>
      </c>
      <c r="B15" s="62">
        <f>SUM(C15:G15,H15:H15)</f>
        <v>289089</v>
      </c>
      <c r="C15" s="58">
        <v>190103</v>
      </c>
      <c r="D15" s="58">
        <v>81888</v>
      </c>
      <c r="E15" s="58">
        <v>16987</v>
      </c>
      <c r="F15" s="58">
        <v>111</v>
      </c>
      <c r="G15" s="58" t="s">
        <v>7</v>
      </c>
      <c r="H15" s="58" t="s">
        <v>7</v>
      </c>
    </row>
    <row r="16" spans="1:8" ht="45" customHeight="1">
      <c r="A16" s="52" t="s">
        <v>68</v>
      </c>
      <c r="B16" s="62">
        <f>SUM(C16:G16,H16:H16)</f>
        <v>24853</v>
      </c>
      <c r="C16" s="58">
        <v>3229</v>
      </c>
      <c r="D16" s="58">
        <v>2809</v>
      </c>
      <c r="E16" s="58">
        <v>10653</v>
      </c>
      <c r="F16" s="58" t="s">
        <v>7</v>
      </c>
      <c r="G16" s="58" t="s">
        <v>7</v>
      </c>
      <c r="H16" s="58">
        <v>8162</v>
      </c>
    </row>
    <row r="17" spans="1:8" ht="45" customHeight="1">
      <c r="A17" s="52" t="s">
        <v>69</v>
      </c>
      <c r="B17" s="62">
        <f>SUM(C17:G17,H17:H17)</f>
        <v>3748</v>
      </c>
      <c r="C17" s="58">
        <v>3638</v>
      </c>
      <c r="D17" s="58" t="s">
        <v>7</v>
      </c>
      <c r="E17" s="58">
        <v>110</v>
      </c>
      <c r="F17" s="58" t="s">
        <v>7</v>
      </c>
      <c r="G17" s="58" t="s">
        <v>7</v>
      </c>
      <c r="H17" s="58" t="s">
        <v>7</v>
      </c>
    </row>
    <row r="18" spans="1:8" ht="45" customHeight="1" thickBot="1">
      <c r="A18" s="53" t="s">
        <v>70</v>
      </c>
      <c r="B18" s="85" t="s">
        <v>7</v>
      </c>
      <c r="C18" s="64" t="s">
        <v>7</v>
      </c>
      <c r="D18" s="64" t="s">
        <v>7</v>
      </c>
      <c r="E18" s="64" t="s">
        <v>7</v>
      </c>
      <c r="F18" s="64" t="s">
        <v>7</v>
      </c>
      <c r="G18" s="64" t="s">
        <v>7</v>
      </c>
      <c r="H18" s="64" t="s">
        <v>7</v>
      </c>
    </row>
    <row r="19" spans="1:8" ht="14.25">
      <c r="A19" s="92"/>
      <c r="B19" s="92"/>
      <c r="F19" s="108" t="s">
        <v>75</v>
      </c>
      <c r="G19" s="108"/>
      <c r="H19" s="108"/>
    </row>
    <row r="23" ht="14.25">
      <c r="H23" s="1" t="s">
        <v>44</v>
      </c>
    </row>
  </sheetData>
  <sheetProtection selectLockedCells="1"/>
  <mergeCells count="10">
    <mergeCell ref="A2:G2"/>
    <mergeCell ref="H4:H5"/>
    <mergeCell ref="A19:B19"/>
    <mergeCell ref="F19:H19"/>
    <mergeCell ref="A3:B3"/>
    <mergeCell ref="B4:B5"/>
    <mergeCell ref="C4:C5"/>
    <mergeCell ref="F4:G4"/>
    <mergeCell ref="D4:D5"/>
    <mergeCell ref="E4:E5"/>
  </mergeCells>
  <printOptions horizontalCentered="1"/>
  <pageMargins left="0.49" right="0.49" top="0.5905511811023623" bottom="0.5905511811023623" header="0.2" footer="0"/>
  <pageSetup horizontalDpi="600" verticalDpi="600" orientation="portrait" pageOrder="overThenDown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="70" zoomScaleNormal="7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8.88671875" defaultRowHeight="13.5"/>
  <cols>
    <col min="1" max="7" width="10.77734375" style="1" customWidth="1"/>
    <col min="8" max="18" width="9.77734375" style="1" customWidth="1"/>
    <col min="19" max="56" width="10.77734375" style="1" customWidth="1"/>
    <col min="57" max="16384" width="8.88671875" style="1" customWidth="1"/>
  </cols>
  <sheetData>
    <row r="1" spans="1:15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>
      <c r="A2" s="95" t="s">
        <v>76</v>
      </c>
      <c r="B2" s="95"/>
      <c r="C2" s="95"/>
      <c r="D2" s="95"/>
      <c r="E2" s="95"/>
      <c r="F2" s="95"/>
      <c r="G2" s="95"/>
      <c r="H2" s="95" t="s">
        <v>78</v>
      </c>
      <c r="I2" s="95"/>
      <c r="J2" s="95"/>
      <c r="K2" s="95"/>
      <c r="L2" s="95"/>
      <c r="M2" s="95"/>
      <c r="N2" s="95"/>
      <c r="O2" s="95"/>
    </row>
    <row r="3" spans="1:15" ht="30" customHeight="1" thickBot="1">
      <c r="A3" s="98"/>
      <c r="B3" s="98"/>
      <c r="C3" s="4"/>
      <c r="D3" s="4"/>
      <c r="E3" s="4"/>
      <c r="F3" s="101" t="s">
        <v>37</v>
      </c>
      <c r="G3" s="101"/>
      <c r="H3" s="3" t="s">
        <v>37</v>
      </c>
      <c r="I3" s="3"/>
      <c r="J3" s="4"/>
      <c r="K3" s="4"/>
      <c r="L3" s="4"/>
      <c r="M3" s="4"/>
      <c r="N3" s="4"/>
      <c r="O3" s="17"/>
    </row>
    <row r="4" spans="1:15" ht="30" customHeight="1">
      <c r="A4" s="5" t="s">
        <v>57</v>
      </c>
      <c r="B4" s="109" t="s">
        <v>0</v>
      </c>
      <c r="C4" s="97" t="s">
        <v>29</v>
      </c>
      <c r="D4" s="110"/>
      <c r="E4" s="97" t="s">
        <v>38</v>
      </c>
      <c r="F4" s="111"/>
      <c r="G4" s="111"/>
      <c r="H4" s="22" t="s">
        <v>57</v>
      </c>
      <c r="I4" s="113" t="s">
        <v>39</v>
      </c>
      <c r="J4" s="93" t="s">
        <v>34</v>
      </c>
      <c r="K4" s="93" t="s">
        <v>40</v>
      </c>
      <c r="L4" s="93" t="s">
        <v>35</v>
      </c>
      <c r="M4" s="93" t="s">
        <v>41</v>
      </c>
      <c r="N4" s="8" t="s">
        <v>42</v>
      </c>
      <c r="O4" s="96" t="s">
        <v>36</v>
      </c>
    </row>
    <row r="5" spans="1:15" ht="30" customHeight="1">
      <c r="A5" s="9" t="s">
        <v>1</v>
      </c>
      <c r="B5" s="93"/>
      <c r="C5" s="10" t="s">
        <v>31</v>
      </c>
      <c r="D5" s="10" t="s">
        <v>32</v>
      </c>
      <c r="E5" s="10" t="s">
        <v>31</v>
      </c>
      <c r="F5" s="10" t="s">
        <v>32</v>
      </c>
      <c r="G5" s="19" t="s">
        <v>33</v>
      </c>
      <c r="H5" s="18" t="s">
        <v>1</v>
      </c>
      <c r="I5" s="114"/>
      <c r="J5" s="94"/>
      <c r="K5" s="94"/>
      <c r="L5" s="94"/>
      <c r="M5" s="94"/>
      <c r="N5" s="11" t="s">
        <v>43</v>
      </c>
      <c r="O5" s="97"/>
    </row>
    <row r="6" spans="1:15" ht="45" customHeight="1">
      <c r="A6" s="12">
        <v>1998</v>
      </c>
      <c r="B6" s="28">
        <v>163297</v>
      </c>
      <c r="C6" s="28" t="s">
        <v>7</v>
      </c>
      <c r="D6" s="28">
        <v>80573</v>
      </c>
      <c r="E6" s="28" t="s">
        <v>7</v>
      </c>
      <c r="F6" s="28">
        <v>59310</v>
      </c>
      <c r="G6" s="28" t="s">
        <v>7</v>
      </c>
      <c r="H6" s="12">
        <v>1998</v>
      </c>
      <c r="I6" s="20">
        <v>425</v>
      </c>
      <c r="J6" s="20" t="s">
        <v>7</v>
      </c>
      <c r="K6" s="20" t="s">
        <v>7</v>
      </c>
      <c r="L6" s="13">
        <v>22989</v>
      </c>
      <c r="M6" s="20" t="s">
        <v>7</v>
      </c>
      <c r="N6" s="20" t="s">
        <v>7</v>
      </c>
      <c r="O6" s="20" t="s">
        <v>7</v>
      </c>
    </row>
    <row r="7" spans="1:15" ht="45" customHeight="1">
      <c r="A7" s="12">
        <v>1999</v>
      </c>
      <c r="B7" s="28">
        <v>168009</v>
      </c>
      <c r="C7" s="28" t="s">
        <v>7</v>
      </c>
      <c r="D7" s="28">
        <v>76551</v>
      </c>
      <c r="E7" s="28" t="s">
        <v>7</v>
      </c>
      <c r="F7" s="28">
        <v>63057</v>
      </c>
      <c r="G7" s="28" t="s">
        <v>7</v>
      </c>
      <c r="H7" s="12">
        <v>1999</v>
      </c>
      <c r="I7" s="20">
        <v>373</v>
      </c>
      <c r="J7" s="20" t="s">
        <v>7</v>
      </c>
      <c r="K7" s="20" t="s">
        <v>7</v>
      </c>
      <c r="L7" s="13">
        <v>28028</v>
      </c>
      <c r="M7" s="20" t="s">
        <v>7</v>
      </c>
      <c r="N7" s="20" t="s">
        <v>7</v>
      </c>
      <c r="O7" s="20" t="s">
        <v>7</v>
      </c>
    </row>
    <row r="8" spans="1:15" ht="45" customHeight="1">
      <c r="A8" s="12">
        <v>2000</v>
      </c>
      <c r="B8" s="28">
        <v>235985</v>
      </c>
      <c r="C8" s="28" t="s">
        <v>7</v>
      </c>
      <c r="D8" s="28">
        <v>107983</v>
      </c>
      <c r="E8" s="28" t="s">
        <v>7</v>
      </c>
      <c r="F8" s="28">
        <v>90005</v>
      </c>
      <c r="G8" s="28" t="s">
        <v>7</v>
      </c>
      <c r="H8" s="12">
        <v>2000</v>
      </c>
      <c r="I8" s="28">
        <v>1000</v>
      </c>
      <c r="J8" s="20" t="s">
        <v>7</v>
      </c>
      <c r="K8" s="20" t="s">
        <v>7</v>
      </c>
      <c r="L8" s="13">
        <v>36997</v>
      </c>
      <c r="M8" s="20" t="s">
        <v>7</v>
      </c>
      <c r="N8" s="20" t="s">
        <v>7</v>
      </c>
      <c r="O8" s="20" t="s">
        <v>7</v>
      </c>
    </row>
    <row r="9" spans="1:15" ht="45" customHeight="1">
      <c r="A9" s="12">
        <v>2001</v>
      </c>
      <c r="B9" s="28">
        <v>272178</v>
      </c>
      <c r="C9" s="28" t="s">
        <v>7</v>
      </c>
      <c r="D9" s="28">
        <v>121948</v>
      </c>
      <c r="E9" s="28" t="s">
        <v>7</v>
      </c>
      <c r="F9" s="28">
        <v>98865</v>
      </c>
      <c r="G9" s="28" t="s">
        <v>7</v>
      </c>
      <c r="H9" s="12">
        <v>2001</v>
      </c>
      <c r="I9" s="28">
        <v>3993</v>
      </c>
      <c r="J9" s="28" t="s">
        <v>7</v>
      </c>
      <c r="K9" s="28" t="s">
        <v>7</v>
      </c>
      <c r="L9" s="13">
        <v>47372</v>
      </c>
      <c r="M9" s="28" t="s">
        <v>7</v>
      </c>
      <c r="N9" s="28" t="s">
        <v>7</v>
      </c>
      <c r="O9" s="28" t="s">
        <v>7</v>
      </c>
    </row>
    <row r="10" spans="1:15" ht="45" customHeight="1">
      <c r="A10" s="12">
        <v>2002</v>
      </c>
      <c r="B10" s="28">
        <f>SUM(C10:G10,I10:O10)</f>
        <v>298757</v>
      </c>
      <c r="C10" s="27">
        <f>SUM(C12:C18)</f>
        <v>0</v>
      </c>
      <c r="D10" s="28">
        <v>145600</v>
      </c>
      <c r="E10" s="27">
        <v>0</v>
      </c>
      <c r="F10" s="28">
        <v>101729</v>
      </c>
      <c r="G10" s="28" t="s">
        <v>7</v>
      </c>
      <c r="H10" s="12">
        <v>2002</v>
      </c>
      <c r="I10" s="28">
        <v>1234</v>
      </c>
      <c r="J10" s="27">
        <v>0</v>
      </c>
      <c r="K10" s="27">
        <v>0</v>
      </c>
      <c r="L10" s="28">
        <v>50194</v>
      </c>
      <c r="M10" s="27">
        <v>0</v>
      </c>
      <c r="N10" s="27">
        <v>0</v>
      </c>
      <c r="O10" s="27">
        <v>0</v>
      </c>
    </row>
    <row r="11" spans="1:15" s="37" customFormat="1" ht="45" customHeight="1">
      <c r="A11" s="14">
        <v>2003</v>
      </c>
      <c r="B11" s="29">
        <f>SUM(C11:G11,I11:O11)</f>
        <v>374186</v>
      </c>
      <c r="C11" s="27">
        <f>SUM(C13:C19)</f>
        <v>0</v>
      </c>
      <c r="D11" s="29">
        <f>SUM(D12:D18)</f>
        <v>173355</v>
      </c>
      <c r="E11" s="27">
        <v>0</v>
      </c>
      <c r="F11" s="29">
        <f>SUM(F12:F18)</f>
        <v>138960</v>
      </c>
      <c r="G11" s="29" t="s">
        <v>122</v>
      </c>
      <c r="H11" s="63">
        <v>2003</v>
      </c>
      <c r="I11" s="29">
        <f>SUM(I12:I18)</f>
        <v>4550</v>
      </c>
      <c r="J11" s="27">
        <v>0</v>
      </c>
      <c r="K11" s="27">
        <v>0</v>
      </c>
      <c r="L11" s="29">
        <f>SUM(L12:L18)</f>
        <v>52452</v>
      </c>
      <c r="M11" s="27">
        <v>0</v>
      </c>
      <c r="N11" s="27">
        <v>0</v>
      </c>
      <c r="O11" s="29">
        <f>SUM(O12:O18)</f>
        <v>4869</v>
      </c>
    </row>
    <row r="12" spans="1:15" s="66" customFormat="1" ht="45" customHeight="1">
      <c r="A12" s="52" t="s">
        <v>77</v>
      </c>
      <c r="B12" s="65">
        <v>193448</v>
      </c>
      <c r="C12" s="58" t="s">
        <v>7</v>
      </c>
      <c r="D12" s="58">
        <v>81926</v>
      </c>
      <c r="E12" s="27">
        <v>0</v>
      </c>
      <c r="F12" s="58">
        <v>73939</v>
      </c>
      <c r="G12" s="29" t="s">
        <v>122</v>
      </c>
      <c r="H12" s="52" t="s">
        <v>77</v>
      </c>
      <c r="I12" s="58">
        <v>4467</v>
      </c>
      <c r="J12" s="27">
        <v>0</v>
      </c>
      <c r="K12" s="27">
        <v>0</v>
      </c>
      <c r="L12" s="58">
        <v>33116</v>
      </c>
      <c r="M12" s="27">
        <v>0</v>
      </c>
      <c r="N12" s="27">
        <v>0</v>
      </c>
      <c r="O12" s="27">
        <v>0</v>
      </c>
    </row>
    <row r="13" spans="1:15" s="66" customFormat="1" ht="45" customHeight="1">
      <c r="A13" s="52" t="s">
        <v>65</v>
      </c>
      <c r="B13" s="65" t="s">
        <v>7</v>
      </c>
      <c r="C13" s="58" t="s">
        <v>7</v>
      </c>
      <c r="D13" s="58" t="s">
        <v>7</v>
      </c>
      <c r="E13" s="27">
        <v>0</v>
      </c>
      <c r="F13" s="27">
        <v>0</v>
      </c>
      <c r="G13" s="29" t="s">
        <v>122</v>
      </c>
      <c r="H13" s="52" t="s">
        <v>65</v>
      </c>
      <c r="I13" s="58" t="s">
        <v>134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</row>
    <row r="14" spans="1:15" s="66" customFormat="1" ht="45" customHeight="1">
      <c r="A14" s="52" t="s">
        <v>66</v>
      </c>
      <c r="B14" s="65" t="s">
        <v>7</v>
      </c>
      <c r="C14" s="58" t="s">
        <v>7</v>
      </c>
      <c r="D14" s="58" t="s">
        <v>7</v>
      </c>
      <c r="E14" s="27">
        <v>0</v>
      </c>
      <c r="F14" s="27">
        <v>0</v>
      </c>
      <c r="G14" s="29" t="s">
        <v>122</v>
      </c>
      <c r="H14" s="52" t="s">
        <v>66</v>
      </c>
      <c r="I14" s="58" t="s">
        <v>7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</row>
    <row r="15" spans="1:15" s="66" customFormat="1" ht="45" customHeight="1">
      <c r="A15" s="52" t="s">
        <v>67</v>
      </c>
      <c r="B15" s="65">
        <f>SUM(C15:G15,I15:O15)</f>
        <v>161667</v>
      </c>
      <c r="C15" s="58" t="s">
        <v>7</v>
      </c>
      <c r="D15" s="58">
        <v>87309</v>
      </c>
      <c r="E15" s="27">
        <v>0</v>
      </c>
      <c r="F15" s="58">
        <v>62645</v>
      </c>
      <c r="G15" s="29" t="s">
        <v>122</v>
      </c>
      <c r="H15" s="52" t="s">
        <v>67</v>
      </c>
      <c r="I15" s="58">
        <v>83</v>
      </c>
      <c r="J15" s="27">
        <v>0</v>
      </c>
      <c r="K15" s="27">
        <v>0</v>
      </c>
      <c r="L15" s="58">
        <v>11630</v>
      </c>
      <c r="M15" s="27">
        <v>0</v>
      </c>
      <c r="N15" s="27">
        <v>0</v>
      </c>
      <c r="O15" s="27">
        <v>0</v>
      </c>
    </row>
    <row r="16" spans="1:15" s="66" customFormat="1" ht="45" customHeight="1">
      <c r="A16" s="52" t="s">
        <v>68</v>
      </c>
      <c r="B16" s="65">
        <f>SUM(C16:G16,I16:O16)</f>
        <v>17034</v>
      </c>
      <c r="C16" s="58" t="s">
        <v>7</v>
      </c>
      <c r="D16" s="58">
        <v>2168</v>
      </c>
      <c r="E16" s="27">
        <v>0</v>
      </c>
      <c r="F16" s="58">
        <v>2376</v>
      </c>
      <c r="G16" s="29" t="s">
        <v>122</v>
      </c>
      <c r="H16" s="52" t="s">
        <v>68</v>
      </c>
      <c r="I16" s="58" t="s">
        <v>7</v>
      </c>
      <c r="J16" s="58" t="s">
        <v>7</v>
      </c>
      <c r="K16" s="58" t="s">
        <v>7</v>
      </c>
      <c r="L16" s="58">
        <v>7621</v>
      </c>
      <c r="M16" s="27">
        <v>0</v>
      </c>
      <c r="N16" s="27">
        <v>0</v>
      </c>
      <c r="O16" s="58">
        <v>4869</v>
      </c>
    </row>
    <row r="17" spans="1:15" s="66" customFormat="1" ht="45" customHeight="1">
      <c r="A17" s="52" t="s">
        <v>69</v>
      </c>
      <c r="B17" s="65">
        <f>SUM(C17:G17,I17:O17)</f>
        <v>2037</v>
      </c>
      <c r="C17" s="58" t="s">
        <v>7</v>
      </c>
      <c r="D17" s="58">
        <v>1952</v>
      </c>
      <c r="E17" s="115" t="s">
        <v>7</v>
      </c>
      <c r="F17" s="27">
        <v>0</v>
      </c>
      <c r="G17" s="29" t="s">
        <v>122</v>
      </c>
      <c r="H17" s="52" t="s">
        <v>69</v>
      </c>
      <c r="I17" s="58" t="s">
        <v>7</v>
      </c>
      <c r="J17" s="58" t="s">
        <v>7</v>
      </c>
      <c r="K17" s="58" t="s">
        <v>7</v>
      </c>
      <c r="L17" s="58">
        <v>85</v>
      </c>
      <c r="M17" s="27">
        <v>0</v>
      </c>
      <c r="N17" s="27">
        <v>0</v>
      </c>
      <c r="O17" s="27">
        <v>0</v>
      </c>
    </row>
    <row r="18" spans="1:15" s="66" customFormat="1" ht="45" customHeight="1" thickBot="1">
      <c r="A18" s="53" t="s">
        <v>70</v>
      </c>
      <c r="B18" s="67" t="s">
        <v>7</v>
      </c>
      <c r="C18" s="60" t="s">
        <v>7</v>
      </c>
      <c r="D18" s="60" t="s">
        <v>7</v>
      </c>
      <c r="E18" s="60" t="s">
        <v>7</v>
      </c>
      <c r="F18" s="60" t="s">
        <v>7</v>
      </c>
      <c r="G18" s="60" t="s">
        <v>7</v>
      </c>
      <c r="H18" s="53" t="s">
        <v>70</v>
      </c>
      <c r="I18" s="60" t="s">
        <v>7</v>
      </c>
      <c r="J18" s="60" t="s">
        <v>7</v>
      </c>
      <c r="K18" s="60" t="s">
        <v>7</v>
      </c>
      <c r="L18" s="60" t="s">
        <v>7</v>
      </c>
      <c r="M18" s="60" t="s">
        <v>7</v>
      </c>
      <c r="N18" s="60" t="s">
        <v>7</v>
      </c>
      <c r="O18" s="60" t="s">
        <v>7</v>
      </c>
    </row>
    <row r="19" spans="1:15" ht="14.25">
      <c r="A19" s="92"/>
      <c r="B19" s="92"/>
      <c r="F19" s="112" t="s">
        <v>75</v>
      </c>
      <c r="G19" s="112"/>
      <c r="H19" s="92" t="s">
        <v>28</v>
      </c>
      <c r="I19" s="92"/>
      <c r="O19" s="26"/>
    </row>
  </sheetData>
  <sheetProtection selectLockedCells="1"/>
  <mergeCells count="16">
    <mergeCell ref="A2:G2"/>
    <mergeCell ref="H19:I19"/>
    <mergeCell ref="H2:O2"/>
    <mergeCell ref="M4:M5"/>
    <mergeCell ref="O4:O5"/>
    <mergeCell ref="F19:G19"/>
    <mergeCell ref="I4:I5"/>
    <mergeCell ref="J4:J5"/>
    <mergeCell ref="K4:K5"/>
    <mergeCell ref="L4:L5"/>
    <mergeCell ref="A19:B19"/>
    <mergeCell ref="F3:G3"/>
    <mergeCell ref="B4:B5"/>
    <mergeCell ref="C4:D4"/>
    <mergeCell ref="E4:G4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70" zoomScaleNormal="70" zoomScaleSheetLayoutView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8.88671875" defaultRowHeight="13.5"/>
  <cols>
    <col min="1" max="7" width="7.77734375" style="1" customWidth="1"/>
    <col min="8" max="8" width="7.77734375" style="42" customWidth="1"/>
    <col min="9" max="9" width="7.77734375" style="1" customWidth="1"/>
    <col min="10" max="17" width="8.77734375" style="1" customWidth="1"/>
    <col min="18" max="16384" width="8.88671875" style="1" customWidth="1"/>
  </cols>
  <sheetData>
    <row r="1" spans="1:17" ht="30" customHeight="1">
      <c r="A1" s="2"/>
      <c r="B1" s="2"/>
      <c r="C1" s="2"/>
      <c r="D1" s="2"/>
      <c r="E1" s="2"/>
      <c r="F1" s="2"/>
      <c r="G1" s="2"/>
      <c r="H1" s="39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95" t="s">
        <v>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30" customHeight="1" thickBot="1">
      <c r="A3" s="4"/>
      <c r="B3" s="4"/>
      <c r="C3" s="4"/>
      <c r="D3" s="4"/>
      <c r="E3" s="4"/>
      <c r="F3" s="4"/>
      <c r="G3" s="4"/>
      <c r="H3" s="83"/>
      <c r="I3" s="4"/>
      <c r="J3" s="4"/>
      <c r="K3" s="4"/>
      <c r="L3" s="4"/>
      <c r="M3" s="4"/>
      <c r="N3" s="4"/>
      <c r="O3" s="4"/>
      <c r="P3" s="4"/>
      <c r="Q3" s="4"/>
    </row>
    <row r="4" spans="1:17" ht="30" customHeight="1">
      <c r="A4" s="12" t="s">
        <v>88</v>
      </c>
      <c r="B4" s="93" t="s">
        <v>79</v>
      </c>
      <c r="C4" s="93"/>
      <c r="D4" s="93"/>
      <c r="E4" s="93"/>
      <c r="F4" s="93" t="s">
        <v>80</v>
      </c>
      <c r="G4" s="97"/>
      <c r="H4" s="97"/>
      <c r="I4" s="74"/>
      <c r="J4" s="12" t="s">
        <v>88</v>
      </c>
      <c r="K4" s="97" t="s">
        <v>81</v>
      </c>
      <c r="L4" s="111"/>
      <c r="M4" s="111"/>
      <c r="N4" s="111"/>
      <c r="O4" s="111"/>
      <c r="P4" s="111"/>
      <c r="Q4" s="111"/>
    </row>
    <row r="5" spans="1:17" ht="44.25" customHeight="1">
      <c r="A5" s="18" t="s">
        <v>82</v>
      </c>
      <c r="B5" s="10" t="s">
        <v>83</v>
      </c>
      <c r="C5" s="10" t="s">
        <v>125</v>
      </c>
      <c r="D5" s="10" t="s">
        <v>84</v>
      </c>
      <c r="E5" s="10" t="s">
        <v>85</v>
      </c>
      <c r="F5" s="10" t="s">
        <v>83</v>
      </c>
      <c r="G5" s="10" t="s">
        <v>125</v>
      </c>
      <c r="H5" s="45" t="s">
        <v>84</v>
      </c>
      <c r="I5" s="10" t="s">
        <v>85</v>
      </c>
      <c r="J5" s="18" t="s">
        <v>82</v>
      </c>
      <c r="K5" s="7" t="s">
        <v>86</v>
      </c>
      <c r="L5" s="78" t="s">
        <v>124</v>
      </c>
      <c r="M5" s="7" t="s">
        <v>84</v>
      </c>
      <c r="N5" s="7" t="s">
        <v>127</v>
      </c>
      <c r="O5" s="79" t="s">
        <v>132</v>
      </c>
      <c r="P5" s="80" t="s">
        <v>126</v>
      </c>
      <c r="Q5" s="88" t="s">
        <v>133</v>
      </c>
    </row>
    <row r="6" spans="1:17" ht="45" customHeight="1">
      <c r="A6" s="12">
        <v>1999</v>
      </c>
      <c r="B6" s="13">
        <f>SUM(C6:E6)</f>
        <v>1558</v>
      </c>
      <c r="C6" s="20" t="s">
        <v>87</v>
      </c>
      <c r="D6" s="13">
        <v>1558</v>
      </c>
      <c r="E6" s="20" t="s">
        <v>87</v>
      </c>
      <c r="F6" s="13">
        <v>12840</v>
      </c>
      <c r="G6" s="20" t="s">
        <v>87</v>
      </c>
      <c r="H6" s="31">
        <v>709</v>
      </c>
      <c r="I6" s="13">
        <v>12131</v>
      </c>
      <c r="J6" s="12">
        <v>1999</v>
      </c>
      <c r="K6" s="13">
        <f>SUM(L6:Q6)</f>
        <v>37233</v>
      </c>
      <c r="L6" s="13" t="s">
        <v>87</v>
      </c>
      <c r="M6" s="13" t="s">
        <v>87</v>
      </c>
      <c r="N6" s="13" t="s">
        <v>87</v>
      </c>
      <c r="O6" s="13">
        <v>3164</v>
      </c>
      <c r="P6" s="16" t="s">
        <v>7</v>
      </c>
      <c r="Q6" s="13">
        <v>34069</v>
      </c>
    </row>
    <row r="7" spans="1:17" ht="45" customHeight="1">
      <c r="A7" s="12">
        <v>2000</v>
      </c>
      <c r="B7" s="13">
        <f>SUM(C7:E7)</f>
        <v>1558</v>
      </c>
      <c r="C7" s="20" t="s">
        <v>87</v>
      </c>
      <c r="D7" s="13">
        <v>1558</v>
      </c>
      <c r="E7" s="20" t="s">
        <v>87</v>
      </c>
      <c r="F7" s="13">
        <v>51040</v>
      </c>
      <c r="G7" s="20" t="s">
        <v>87</v>
      </c>
      <c r="H7" s="31">
        <v>2009</v>
      </c>
      <c r="I7" s="13">
        <v>49031</v>
      </c>
      <c r="J7" s="12">
        <v>2000</v>
      </c>
      <c r="K7" s="13">
        <f>SUM(L7:Q7)</f>
        <v>37362</v>
      </c>
      <c r="L7" s="13" t="s">
        <v>87</v>
      </c>
      <c r="M7" s="13" t="s">
        <v>87</v>
      </c>
      <c r="N7" s="13" t="s">
        <v>87</v>
      </c>
      <c r="O7" s="13">
        <v>3164</v>
      </c>
      <c r="P7" s="16" t="s">
        <v>7</v>
      </c>
      <c r="Q7" s="13">
        <v>34198</v>
      </c>
    </row>
    <row r="8" spans="1:17" ht="45" customHeight="1">
      <c r="A8" s="12">
        <v>2001</v>
      </c>
      <c r="B8" s="13">
        <v>2858</v>
      </c>
      <c r="C8" s="20" t="s">
        <v>87</v>
      </c>
      <c r="D8" s="13">
        <v>2858</v>
      </c>
      <c r="E8" s="20" t="s">
        <v>87</v>
      </c>
      <c r="F8" s="13">
        <v>51040</v>
      </c>
      <c r="G8" s="20" t="s">
        <v>87</v>
      </c>
      <c r="H8" s="31">
        <v>2009</v>
      </c>
      <c r="I8" s="13">
        <v>49031</v>
      </c>
      <c r="J8" s="12">
        <v>2001</v>
      </c>
      <c r="K8" s="13">
        <v>38162</v>
      </c>
      <c r="L8" s="13" t="s">
        <v>87</v>
      </c>
      <c r="M8" s="13" t="s">
        <v>87</v>
      </c>
      <c r="N8" s="13" t="s">
        <v>87</v>
      </c>
      <c r="O8" s="13">
        <v>1547</v>
      </c>
      <c r="P8" s="16" t="s">
        <v>7</v>
      </c>
      <c r="Q8" s="13">
        <v>36615</v>
      </c>
    </row>
    <row r="9" spans="1:17" ht="45" customHeight="1">
      <c r="A9" s="12">
        <v>2002</v>
      </c>
      <c r="B9" s="13">
        <f>SUM(C9:E9)</f>
        <v>2858</v>
      </c>
      <c r="C9" s="27">
        <v>0</v>
      </c>
      <c r="D9" s="13">
        <v>2858</v>
      </c>
      <c r="E9" s="27">
        <v>0</v>
      </c>
      <c r="F9" s="30">
        <v>56515</v>
      </c>
      <c r="G9" s="27">
        <v>0</v>
      </c>
      <c r="H9" s="30">
        <v>2897</v>
      </c>
      <c r="I9" s="30">
        <v>53618</v>
      </c>
      <c r="J9" s="12">
        <v>2002</v>
      </c>
      <c r="K9" s="31">
        <f>SUM(L9:Q9)</f>
        <v>38909</v>
      </c>
      <c r="L9" s="32">
        <v>0</v>
      </c>
      <c r="M9" s="32">
        <v>0</v>
      </c>
      <c r="N9" s="32">
        <v>0</v>
      </c>
      <c r="O9" s="13">
        <v>1547</v>
      </c>
      <c r="P9" s="86" t="s">
        <v>7</v>
      </c>
      <c r="Q9" s="31">
        <v>37362</v>
      </c>
    </row>
    <row r="10" spans="1:17" s="37" customFormat="1" ht="45" customHeight="1">
      <c r="A10" s="14">
        <v>2003</v>
      </c>
      <c r="B10" s="15">
        <f>SUM(C10:E10)</f>
        <v>3471</v>
      </c>
      <c r="C10" s="27">
        <v>0</v>
      </c>
      <c r="D10" s="15">
        <f>SUM(D11:D17)</f>
        <v>2032</v>
      </c>
      <c r="E10" s="15">
        <f>SUM(E11:E17)</f>
        <v>1439</v>
      </c>
      <c r="F10" s="33">
        <f aca="true" t="shared" si="0" ref="F10:F16">SUM(H10:H10,I10:I10)</f>
        <v>96184</v>
      </c>
      <c r="G10" s="27">
        <v>0</v>
      </c>
      <c r="H10" s="33">
        <f>SUM(H11:H17)</f>
        <v>6090</v>
      </c>
      <c r="I10" s="33">
        <f>SUM(I11:I17)</f>
        <v>90094</v>
      </c>
      <c r="J10" s="14">
        <v>2003</v>
      </c>
      <c r="K10" s="33">
        <f>SUM(K11:K17)</f>
        <v>60760</v>
      </c>
      <c r="L10" s="32">
        <v>0</v>
      </c>
      <c r="M10" s="32">
        <v>0</v>
      </c>
      <c r="N10" s="32">
        <v>0</v>
      </c>
      <c r="O10" s="33">
        <f>SUM(P11:P17)</f>
        <v>1547</v>
      </c>
      <c r="P10" s="86" t="s">
        <v>7</v>
      </c>
      <c r="Q10" s="33">
        <f>SUM(Q11:Q17)</f>
        <v>54878</v>
      </c>
    </row>
    <row r="11" spans="1:17" ht="45" customHeight="1">
      <c r="A11" s="52" t="s">
        <v>90</v>
      </c>
      <c r="B11" s="62">
        <f aca="true" t="shared" si="1" ref="B11:B16">SUM(C11:E11)</f>
        <v>1541</v>
      </c>
      <c r="C11" s="58" t="s">
        <v>7</v>
      </c>
      <c r="D11" s="58">
        <v>898</v>
      </c>
      <c r="E11" s="58">
        <v>643</v>
      </c>
      <c r="F11" s="68">
        <f t="shared" si="0"/>
        <v>24432</v>
      </c>
      <c r="G11" s="27">
        <v>0</v>
      </c>
      <c r="H11" s="89">
        <v>2444</v>
      </c>
      <c r="I11" s="58">
        <v>21988</v>
      </c>
      <c r="J11" s="52" t="s">
        <v>90</v>
      </c>
      <c r="K11" s="69">
        <f aca="true" t="shared" si="2" ref="K11:K16">SUM(L11:Q11)</f>
        <v>23016</v>
      </c>
      <c r="L11" s="32">
        <v>0</v>
      </c>
      <c r="M11" s="32">
        <v>0</v>
      </c>
      <c r="N11" s="32">
        <v>0</v>
      </c>
      <c r="O11" s="58">
        <v>4335</v>
      </c>
      <c r="P11" s="86" t="s">
        <v>7</v>
      </c>
      <c r="Q11" s="58">
        <v>18681</v>
      </c>
    </row>
    <row r="12" spans="1:17" ht="45" customHeight="1">
      <c r="A12" s="52" t="s">
        <v>91</v>
      </c>
      <c r="B12" s="62" t="s">
        <v>7</v>
      </c>
      <c r="C12" s="62" t="s">
        <v>7</v>
      </c>
      <c r="D12" s="62" t="s">
        <v>7</v>
      </c>
      <c r="E12" s="62" t="s">
        <v>7</v>
      </c>
      <c r="F12" s="68">
        <f t="shared" si="0"/>
        <v>7147</v>
      </c>
      <c r="G12" s="27">
        <v>0</v>
      </c>
      <c r="H12" s="89">
        <v>1645</v>
      </c>
      <c r="I12" s="58">
        <v>5502</v>
      </c>
      <c r="J12" s="52" t="s">
        <v>91</v>
      </c>
      <c r="K12" s="69">
        <f t="shared" si="2"/>
        <v>3913</v>
      </c>
      <c r="L12" s="32">
        <v>0</v>
      </c>
      <c r="M12" s="32">
        <v>0</v>
      </c>
      <c r="N12" s="32">
        <v>0</v>
      </c>
      <c r="O12" s="32">
        <v>0</v>
      </c>
      <c r="P12" s="86" t="s">
        <v>7</v>
      </c>
      <c r="Q12" s="58">
        <v>3913</v>
      </c>
    </row>
    <row r="13" spans="1:17" ht="45" customHeight="1">
      <c r="A13" s="52" t="s">
        <v>92</v>
      </c>
      <c r="B13" s="62">
        <f t="shared" si="1"/>
        <v>632</v>
      </c>
      <c r="C13" s="62" t="s">
        <v>7</v>
      </c>
      <c r="D13" s="58">
        <v>312</v>
      </c>
      <c r="E13" s="58">
        <v>320</v>
      </c>
      <c r="F13" s="68">
        <f t="shared" si="0"/>
        <v>16213</v>
      </c>
      <c r="G13" s="27">
        <v>0</v>
      </c>
      <c r="H13" s="27">
        <v>0</v>
      </c>
      <c r="I13" s="58">
        <v>16213</v>
      </c>
      <c r="J13" s="52" t="s">
        <v>92</v>
      </c>
      <c r="K13" s="69">
        <f t="shared" si="2"/>
        <v>5808</v>
      </c>
      <c r="L13" s="32">
        <v>0</v>
      </c>
      <c r="M13" s="32">
        <v>0</v>
      </c>
      <c r="N13" s="32">
        <v>0</v>
      </c>
      <c r="O13" s="32">
        <v>0</v>
      </c>
      <c r="P13" s="86" t="s">
        <v>7</v>
      </c>
      <c r="Q13" s="58">
        <v>5808</v>
      </c>
    </row>
    <row r="14" spans="1:17" ht="45" customHeight="1">
      <c r="A14" s="52" t="s">
        <v>93</v>
      </c>
      <c r="B14" s="62" t="s">
        <v>7</v>
      </c>
      <c r="C14" s="62" t="s">
        <v>7</v>
      </c>
      <c r="D14" s="62" t="s">
        <v>7</v>
      </c>
      <c r="E14" s="62" t="s">
        <v>7</v>
      </c>
      <c r="F14" s="68">
        <f t="shared" si="0"/>
        <v>13873</v>
      </c>
      <c r="G14" s="27">
        <v>0</v>
      </c>
      <c r="H14" s="89">
        <v>1597</v>
      </c>
      <c r="I14" s="58">
        <v>12276</v>
      </c>
      <c r="J14" s="52" t="s">
        <v>93</v>
      </c>
      <c r="K14" s="69">
        <f t="shared" si="2"/>
        <v>20228</v>
      </c>
      <c r="L14" s="32">
        <v>0</v>
      </c>
      <c r="M14" s="32">
        <v>0</v>
      </c>
      <c r="N14" s="32">
        <v>0</v>
      </c>
      <c r="O14" s="32">
        <v>0</v>
      </c>
      <c r="P14" s="58">
        <v>1547</v>
      </c>
      <c r="Q14" s="58">
        <v>18681</v>
      </c>
    </row>
    <row r="15" spans="1:17" ht="45" customHeight="1">
      <c r="A15" s="52" t="s">
        <v>94</v>
      </c>
      <c r="B15" s="62">
        <f t="shared" si="1"/>
        <v>476</v>
      </c>
      <c r="C15" s="62" t="s">
        <v>7</v>
      </c>
      <c r="D15" s="58" t="s">
        <v>7</v>
      </c>
      <c r="E15" s="58">
        <v>476</v>
      </c>
      <c r="F15" s="68">
        <f t="shared" si="0"/>
        <v>12209</v>
      </c>
      <c r="G15" s="27">
        <v>0</v>
      </c>
      <c r="H15" s="89">
        <v>404</v>
      </c>
      <c r="I15" s="58">
        <v>11805</v>
      </c>
      <c r="J15" s="52" t="s">
        <v>94</v>
      </c>
      <c r="K15" s="69">
        <f t="shared" si="2"/>
        <v>4037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58">
        <v>4037</v>
      </c>
    </row>
    <row r="16" spans="1:17" ht="45" customHeight="1">
      <c r="A16" s="52" t="s">
        <v>95</v>
      </c>
      <c r="B16" s="62">
        <f t="shared" si="1"/>
        <v>822</v>
      </c>
      <c r="C16" s="62" t="s">
        <v>7</v>
      </c>
      <c r="D16" s="58">
        <v>822</v>
      </c>
      <c r="E16" s="58" t="s">
        <v>7</v>
      </c>
      <c r="F16" s="68">
        <f t="shared" si="0"/>
        <v>22310</v>
      </c>
      <c r="G16" s="27">
        <v>0</v>
      </c>
      <c r="H16" s="27">
        <v>0</v>
      </c>
      <c r="I16" s="58">
        <v>22310</v>
      </c>
      <c r="J16" s="52" t="s">
        <v>95</v>
      </c>
      <c r="K16" s="69">
        <f t="shared" si="2"/>
        <v>3758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58">
        <v>3758</v>
      </c>
    </row>
    <row r="17" spans="1:17" ht="45" customHeight="1" thickBot="1">
      <c r="A17" s="53" t="s">
        <v>96</v>
      </c>
      <c r="B17" s="64" t="s">
        <v>7</v>
      </c>
      <c r="C17" s="64" t="s">
        <v>7</v>
      </c>
      <c r="D17" s="64" t="s">
        <v>7</v>
      </c>
      <c r="E17" s="64" t="s">
        <v>7</v>
      </c>
      <c r="F17" s="64" t="s">
        <v>7</v>
      </c>
      <c r="G17" s="64" t="s">
        <v>7</v>
      </c>
      <c r="H17" s="64" t="s">
        <v>7</v>
      </c>
      <c r="I17" s="64" t="s">
        <v>7</v>
      </c>
      <c r="J17" s="53" t="s">
        <v>96</v>
      </c>
      <c r="K17" s="70" t="s">
        <v>7</v>
      </c>
      <c r="L17" s="70" t="s">
        <v>7</v>
      </c>
      <c r="M17" s="70" t="s">
        <v>7</v>
      </c>
      <c r="N17" s="70" t="s">
        <v>7</v>
      </c>
      <c r="O17" s="87">
        <v>0</v>
      </c>
      <c r="P17" s="87">
        <v>0</v>
      </c>
      <c r="Q17" s="70" t="s">
        <v>7</v>
      </c>
    </row>
    <row r="18" spans="6:11" ht="14.25">
      <c r="F18" s="26"/>
      <c r="G18" s="26"/>
      <c r="H18" s="112" t="s">
        <v>75</v>
      </c>
      <c r="I18" s="112"/>
      <c r="J18" s="92" t="s">
        <v>28</v>
      </c>
      <c r="K18" s="92"/>
    </row>
  </sheetData>
  <sheetProtection selectLockedCells="1"/>
  <mergeCells count="7">
    <mergeCell ref="H18:I18"/>
    <mergeCell ref="J18:K18"/>
    <mergeCell ref="A2:H2"/>
    <mergeCell ref="I2:Q2"/>
    <mergeCell ref="K4:Q4"/>
    <mergeCell ref="B4:E4"/>
    <mergeCell ref="F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7" sqref="J17"/>
    </sheetView>
  </sheetViews>
  <sheetFormatPr defaultColWidth="8.88671875" defaultRowHeight="13.5"/>
  <cols>
    <col min="1" max="1" width="7.21484375" style="1" customWidth="1"/>
    <col min="2" max="4" width="10.5546875" style="1" customWidth="1"/>
    <col min="5" max="5" width="8.88671875" style="1" customWidth="1"/>
    <col min="6" max="6" width="9.77734375" style="1" customWidth="1"/>
    <col min="7" max="7" width="10.10546875" style="1" customWidth="1"/>
    <col min="8" max="8" width="10.4453125" style="1" customWidth="1"/>
    <col min="9" max="16384" width="8.88671875" style="1" customWidth="1"/>
  </cols>
  <sheetData>
    <row r="1" spans="1:8" ht="30" customHeight="1">
      <c r="A1" s="2"/>
      <c r="B1" s="2"/>
      <c r="C1" s="2"/>
      <c r="D1" s="2"/>
      <c r="E1" s="2"/>
      <c r="F1" s="2"/>
      <c r="G1" s="2"/>
      <c r="H1" s="2"/>
    </row>
    <row r="2" spans="1:8" ht="30" customHeight="1">
      <c r="A2" s="95" t="s">
        <v>112</v>
      </c>
      <c r="B2" s="95"/>
      <c r="C2" s="95"/>
      <c r="D2" s="95"/>
      <c r="E2" s="95"/>
      <c r="F2" s="95"/>
      <c r="G2" s="95"/>
      <c r="H2" s="95"/>
    </row>
    <row r="3" spans="1:8" ht="30" customHeight="1" thickBot="1">
      <c r="A3" s="4"/>
      <c r="B3" s="4"/>
      <c r="C3" s="4"/>
      <c r="D3" s="4"/>
      <c r="E3" s="4"/>
      <c r="F3" s="4"/>
      <c r="G3" s="101" t="s">
        <v>109</v>
      </c>
      <c r="H3" s="101"/>
    </row>
    <row r="4" spans="1:8" ht="30" customHeight="1">
      <c r="A4" s="5" t="s">
        <v>113</v>
      </c>
      <c r="B4" s="6" t="s">
        <v>97</v>
      </c>
      <c r="C4" s="6" t="s">
        <v>98</v>
      </c>
      <c r="D4" s="6" t="s">
        <v>99</v>
      </c>
      <c r="E4" s="109" t="s">
        <v>100</v>
      </c>
      <c r="F4" s="6" t="s">
        <v>101</v>
      </c>
      <c r="G4" s="6" t="s">
        <v>102</v>
      </c>
      <c r="H4" s="5" t="s">
        <v>103</v>
      </c>
    </row>
    <row r="5" spans="1:8" ht="30" customHeight="1">
      <c r="A5" s="9" t="s">
        <v>104</v>
      </c>
      <c r="B5" s="7" t="s">
        <v>110</v>
      </c>
      <c r="C5" s="7" t="s">
        <v>110</v>
      </c>
      <c r="D5" s="7" t="s">
        <v>111</v>
      </c>
      <c r="E5" s="93"/>
      <c r="F5" s="7" t="s">
        <v>121</v>
      </c>
      <c r="G5" s="7" t="s">
        <v>105</v>
      </c>
      <c r="H5" s="9" t="s">
        <v>106</v>
      </c>
    </row>
    <row r="6" spans="1:8" ht="45" customHeight="1">
      <c r="A6" s="12">
        <v>1998</v>
      </c>
      <c r="B6" s="20">
        <v>100.58</v>
      </c>
      <c r="C6" s="20">
        <v>1.16</v>
      </c>
      <c r="D6" s="20">
        <v>1.03</v>
      </c>
      <c r="E6" s="13">
        <v>30556</v>
      </c>
      <c r="F6" s="20">
        <v>4.1</v>
      </c>
      <c r="G6" s="20">
        <v>40.4</v>
      </c>
      <c r="H6" s="20">
        <v>17.2</v>
      </c>
    </row>
    <row r="7" spans="1:8" ht="45" customHeight="1">
      <c r="A7" s="12">
        <v>1999</v>
      </c>
      <c r="B7" s="20">
        <v>100.58</v>
      </c>
      <c r="C7" s="34">
        <v>1.2</v>
      </c>
      <c r="D7" s="20">
        <v>1.03</v>
      </c>
      <c r="E7" s="13">
        <v>30207</v>
      </c>
      <c r="F7" s="20">
        <v>4.4</v>
      </c>
      <c r="G7" s="20">
        <v>40.4</v>
      </c>
      <c r="H7" s="20">
        <v>22.2</v>
      </c>
    </row>
    <row r="8" spans="1:8" ht="45" customHeight="1">
      <c r="A8" s="12">
        <v>2000</v>
      </c>
      <c r="B8" s="34">
        <v>169.6</v>
      </c>
      <c r="C8" s="34">
        <v>1.4</v>
      </c>
      <c r="D8" s="34">
        <v>1.2</v>
      </c>
      <c r="E8" s="13">
        <v>30126</v>
      </c>
      <c r="F8" s="20" t="s">
        <v>107</v>
      </c>
      <c r="G8" s="20">
        <v>79.4</v>
      </c>
      <c r="H8" s="20">
        <v>33.2</v>
      </c>
    </row>
    <row r="9" spans="1:8" ht="45" customHeight="1">
      <c r="A9" s="12">
        <v>2001</v>
      </c>
      <c r="B9" s="34">
        <v>169.6</v>
      </c>
      <c r="C9" s="34">
        <v>2.75</v>
      </c>
      <c r="D9" s="34">
        <v>1.54</v>
      </c>
      <c r="E9" s="13">
        <v>30521</v>
      </c>
      <c r="F9" s="20" t="s">
        <v>107</v>
      </c>
      <c r="G9" s="20">
        <v>79.4</v>
      </c>
      <c r="H9" s="20">
        <v>37.3</v>
      </c>
    </row>
    <row r="10" spans="1:9" ht="45" customHeight="1">
      <c r="A10" s="12">
        <v>2002</v>
      </c>
      <c r="B10" s="35">
        <v>219.88</v>
      </c>
      <c r="C10" s="20">
        <v>172.7</v>
      </c>
      <c r="D10" s="20">
        <v>172.7</v>
      </c>
      <c r="E10" s="13">
        <v>26463</v>
      </c>
      <c r="F10" s="27">
        <v>0</v>
      </c>
      <c r="G10" s="24">
        <v>82</v>
      </c>
      <c r="H10" s="24" t="s">
        <v>7</v>
      </c>
      <c r="I10" s="25"/>
    </row>
    <row r="11" spans="1:9" s="37" customFormat="1" ht="45" customHeight="1">
      <c r="A11" s="14">
        <v>2003</v>
      </c>
      <c r="B11" s="76">
        <v>219.88</v>
      </c>
      <c r="C11" s="75">
        <f>SUM(C12:C18)</f>
        <v>172.70000000000002</v>
      </c>
      <c r="D11" s="75">
        <f>SUM(D12:D18)</f>
        <v>172.70000000000002</v>
      </c>
      <c r="E11" s="29">
        <f>SUM(E12:E18)</f>
        <v>29579</v>
      </c>
      <c r="F11" s="27">
        <v>0</v>
      </c>
      <c r="G11" s="75">
        <f>SUM(G12:G18)</f>
        <v>82</v>
      </c>
      <c r="H11" s="24" t="s">
        <v>7</v>
      </c>
      <c r="I11" s="36"/>
    </row>
    <row r="12" spans="1:9" ht="45" customHeight="1">
      <c r="A12" s="52" t="s">
        <v>114</v>
      </c>
      <c r="B12" s="72">
        <v>101.84</v>
      </c>
      <c r="C12" s="72">
        <v>101.84</v>
      </c>
      <c r="D12" s="72">
        <v>101.84</v>
      </c>
      <c r="E12" s="58">
        <v>8586</v>
      </c>
      <c r="F12" s="58" t="s">
        <v>134</v>
      </c>
      <c r="G12" s="72">
        <v>33</v>
      </c>
      <c r="H12" s="58" t="s">
        <v>7</v>
      </c>
      <c r="I12" s="25"/>
    </row>
    <row r="13" spans="1:9" ht="45" customHeight="1">
      <c r="A13" s="52" t="s">
        <v>115</v>
      </c>
      <c r="B13" s="72" t="s">
        <v>134</v>
      </c>
      <c r="C13" s="72" t="s">
        <v>134</v>
      </c>
      <c r="D13" s="72" t="s">
        <v>134</v>
      </c>
      <c r="E13" s="58">
        <v>3571</v>
      </c>
      <c r="F13" s="58" t="s">
        <v>134</v>
      </c>
      <c r="G13" s="58" t="s">
        <v>134</v>
      </c>
      <c r="H13" s="58" t="s">
        <v>134</v>
      </c>
      <c r="I13" s="25"/>
    </row>
    <row r="14" spans="1:9" ht="45" customHeight="1">
      <c r="A14" s="52" t="s">
        <v>116</v>
      </c>
      <c r="B14" s="72" t="s">
        <v>134</v>
      </c>
      <c r="C14" s="72" t="s">
        <v>134</v>
      </c>
      <c r="D14" s="72" t="s">
        <v>134</v>
      </c>
      <c r="E14" s="58">
        <v>3546</v>
      </c>
      <c r="F14" s="58" t="s">
        <v>134</v>
      </c>
      <c r="G14" s="58" t="s">
        <v>134</v>
      </c>
      <c r="H14" s="58" t="s">
        <v>134</v>
      </c>
      <c r="I14" s="25"/>
    </row>
    <row r="15" spans="1:9" ht="45" customHeight="1">
      <c r="A15" s="52" t="s">
        <v>117</v>
      </c>
      <c r="B15" s="72">
        <v>67.76</v>
      </c>
      <c r="C15" s="72">
        <v>67.76</v>
      </c>
      <c r="D15" s="72">
        <v>67.76</v>
      </c>
      <c r="E15" s="58">
        <v>5449</v>
      </c>
      <c r="F15" s="58" t="s">
        <v>134</v>
      </c>
      <c r="G15" s="72">
        <v>47</v>
      </c>
      <c r="H15" s="58" t="s">
        <v>134</v>
      </c>
      <c r="I15" s="16"/>
    </row>
    <row r="16" spans="1:8" ht="45" customHeight="1">
      <c r="A16" s="52" t="s">
        <v>118</v>
      </c>
      <c r="B16" s="72" t="s">
        <v>7</v>
      </c>
      <c r="C16" s="72" t="s">
        <v>7</v>
      </c>
      <c r="D16" s="72" t="s">
        <v>7</v>
      </c>
      <c r="E16" s="58">
        <v>3046</v>
      </c>
      <c r="F16" s="58" t="s">
        <v>134</v>
      </c>
      <c r="G16" s="58" t="s">
        <v>134</v>
      </c>
      <c r="H16" s="58" t="s">
        <v>134</v>
      </c>
    </row>
    <row r="17" spans="1:8" ht="45" customHeight="1">
      <c r="A17" s="52" t="s">
        <v>119</v>
      </c>
      <c r="B17" s="72">
        <v>50.28</v>
      </c>
      <c r="C17" s="72">
        <v>3.1</v>
      </c>
      <c r="D17" s="72">
        <v>3.1</v>
      </c>
      <c r="E17" s="58">
        <v>2954</v>
      </c>
      <c r="F17" s="58" t="s">
        <v>134</v>
      </c>
      <c r="G17" s="72">
        <v>2</v>
      </c>
      <c r="H17" s="58" t="s">
        <v>134</v>
      </c>
    </row>
    <row r="18" spans="1:8" ht="45" customHeight="1" thickBot="1">
      <c r="A18" s="53" t="s">
        <v>120</v>
      </c>
      <c r="B18" s="73" t="s">
        <v>7</v>
      </c>
      <c r="C18" s="73" t="s">
        <v>7</v>
      </c>
      <c r="D18" s="73" t="s">
        <v>7</v>
      </c>
      <c r="E18" s="60">
        <v>2427</v>
      </c>
      <c r="F18" s="60" t="s">
        <v>7</v>
      </c>
      <c r="G18" s="60" t="s">
        <v>7</v>
      </c>
      <c r="H18" s="60" t="s">
        <v>7</v>
      </c>
    </row>
    <row r="19" spans="7:8" ht="14.25">
      <c r="G19" s="112" t="s">
        <v>108</v>
      </c>
      <c r="H19" s="112"/>
    </row>
  </sheetData>
  <sheetProtection selectLockedCells="1"/>
  <mergeCells count="4">
    <mergeCell ref="G3:H3"/>
    <mergeCell ref="E4:E5"/>
    <mergeCell ref="G19:H19"/>
    <mergeCell ref="A2:H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2004-12-08T08:05:04Z</cp:lastPrinted>
  <dcterms:created xsi:type="dcterms:W3CDTF">2002-02-28T04:28:46Z</dcterms:created>
  <dcterms:modified xsi:type="dcterms:W3CDTF">2004-12-08T08:06:02Z</dcterms:modified>
  <cp:category/>
  <cp:version/>
  <cp:contentType/>
  <cp:contentStatus/>
</cp:coreProperties>
</file>