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60" windowHeight="6750" activeTab="3"/>
  </bookViews>
  <sheets>
    <sheet name="1.주택" sheetId="1" r:id="rId1"/>
    <sheet name="2.건축허가" sheetId="2" r:id="rId2"/>
    <sheet name="3.아파트건립" sheetId="3" r:id="rId3"/>
    <sheet name="4.하천부지점용" sheetId="4" r:id="rId4"/>
    <sheet name="5.하천현황" sheetId="5" r:id="rId5"/>
    <sheet name="6.건설장비" sheetId="6" r:id="rId6"/>
    <sheet name="7.도로현황" sheetId="7" r:id="rId7"/>
    <sheet name="8.교량현황" sheetId="8" r:id="rId8"/>
    <sheet name="9.도시공원" sheetId="9" r:id="rId9"/>
    <sheet name="10.용도지역" sheetId="10" r:id="rId10"/>
  </sheets>
  <definedNames>
    <definedName name="_xlnm.Print_Area" localSheetId="0">'1.주택'!$A$2:$I$11</definedName>
    <definedName name="_xlnm.Print_Area" localSheetId="9">'10.용도지역'!$A$1:$I$19</definedName>
    <definedName name="_xlnm.Print_Area" localSheetId="6">'7.도로현황'!$A$1:$R$19</definedName>
  </definedNames>
  <calcPr fullCalcOnLoad="1"/>
</workbook>
</file>

<file path=xl/sharedStrings.xml><?xml version="1.0" encoding="utf-8"?>
<sst xmlns="http://schemas.openxmlformats.org/spreadsheetml/2006/main" count="994" uniqueCount="219">
  <si>
    <t>연도별</t>
  </si>
  <si>
    <t>읍면별</t>
  </si>
  <si>
    <t>신     축</t>
  </si>
  <si>
    <t>계</t>
  </si>
  <si>
    <t>철근철골조</t>
  </si>
  <si>
    <t>조  적  조</t>
  </si>
  <si>
    <t>목     조</t>
  </si>
  <si>
    <t>기     타</t>
  </si>
  <si>
    <t>용도별</t>
  </si>
  <si>
    <t>동  수</t>
  </si>
  <si>
    <t>면  적</t>
  </si>
  <si>
    <t>-</t>
  </si>
  <si>
    <t>주 거 용</t>
  </si>
  <si>
    <t>농수산용</t>
  </si>
  <si>
    <t>상 업 용</t>
  </si>
  <si>
    <t>공 공 용</t>
  </si>
  <si>
    <t>자료 : 민원과</t>
  </si>
  <si>
    <t>증     개     축</t>
  </si>
  <si>
    <t>목   조</t>
  </si>
  <si>
    <t>기   타</t>
  </si>
  <si>
    <t>총     계</t>
  </si>
  <si>
    <t>건   수</t>
  </si>
  <si>
    <t>전</t>
  </si>
  <si>
    <t>답</t>
  </si>
  <si>
    <t>자료 : 건설과</t>
  </si>
  <si>
    <t>대   지</t>
  </si>
  <si>
    <t xml:space="preserve">잡 종 지 </t>
  </si>
  <si>
    <t>기  타</t>
  </si>
  <si>
    <t>(단위 : m, 개)</t>
  </si>
  <si>
    <t xml:space="preserve">하 천 수 </t>
  </si>
  <si>
    <t>유 로 연 장</t>
  </si>
  <si>
    <t>요개수연장</t>
  </si>
  <si>
    <t xml:space="preserve">기개수연장 </t>
  </si>
  <si>
    <t>미개수연장</t>
  </si>
  <si>
    <t>개 수 율</t>
  </si>
  <si>
    <t>하천별</t>
  </si>
  <si>
    <t>(%)</t>
  </si>
  <si>
    <t>국가하천</t>
  </si>
  <si>
    <t>지방하천</t>
  </si>
  <si>
    <t>(단위 : 대)</t>
  </si>
  <si>
    <t>합  계</t>
  </si>
  <si>
    <t xml:space="preserve">불도우저 </t>
  </si>
  <si>
    <t>굴삭기</t>
  </si>
  <si>
    <t>로우더</t>
  </si>
  <si>
    <t>지게차</t>
  </si>
  <si>
    <t>스   크</t>
  </si>
  <si>
    <t>덤  프</t>
  </si>
  <si>
    <t>합     계</t>
  </si>
  <si>
    <t>개  소</t>
  </si>
  <si>
    <t>근 린 공 원</t>
  </si>
  <si>
    <t>도 시 자 연 공 원</t>
  </si>
  <si>
    <t>어 린 이 공 원</t>
  </si>
  <si>
    <t>체  육  공  원</t>
  </si>
  <si>
    <t>묘  지  공  원</t>
  </si>
  <si>
    <t>계   획</t>
  </si>
  <si>
    <t>조   성</t>
  </si>
  <si>
    <t>계획인구</t>
  </si>
  <si>
    <t>계획면적</t>
  </si>
  <si>
    <t>용   도   지   역</t>
  </si>
  <si>
    <t>주  거</t>
  </si>
  <si>
    <t>상  업</t>
  </si>
  <si>
    <t>공  업</t>
  </si>
  <si>
    <t>자연녹지</t>
  </si>
  <si>
    <t>생산녹지</t>
  </si>
  <si>
    <t xml:space="preserve"> </t>
  </si>
  <si>
    <t>-</t>
  </si>
  <si>
    <t>지방2급하천</t>
  </si>
  <si>
    <t>-</t>
  </si>
  <si>
    <r>
      <t>(단위 : 동, m</t>
    </r>
    <r>
      <rPr>
        <vertAlign val="superscript"/>
        <sz val="12"/>
        <rFont val="새굴림"/>
        <family val="1"/>
      </rPr>
      <t>2</t>
    </r>
    <r>
      <rPr>
        <sz val="12"/>
        <rFont val="새굴림"/>
        <family val="1"/>
      </rPr>
      <t>)</t>
    </r>
  </si>
  <si>
    <t>자료 : 민원과</t>
  </si>
  <si>
    <t>건축허가 (계속)</t>
  </si>
  <si>
    <t>자료 : 민원과</t>
  </si>
  <si>
    <t>(단위 : 가구)</t>
  </si>
  <si>
    <t>동   수</t>
  </si>
  <si>
    <t>읍면별</t>
  </si>
  <si>
    <t>연도및</t>
  </si>
  <si>
    <t>장수읍</t>
  </si>
  <si>
    <t>산서면</t>
  </si>
  <si>
    <t>번암면</t>
  </si>
  <si>
    <t>장계면</t>
  </si>
  <si>
    <t>천천면</t>
  </si>
  <si>
    <t>계남면</t>
  </si>
  <si>
    <t>계북면</t>
  </si>
  <si>
    <t>자료 : 민원과</t>
  </si>
  <si>
    <t>(단위 : 가구)</t>
  </si>
  <si>
    <t>(단위 : ㎡, 천원)</t>
  </si>
  <si>
    <t>면   적</t>
  </si>
  <si>
    <t>토사채취</t>
  </si>
  <si>
    <t>면  적  별</t>
  </si>
  <si>
    <t>사용료징수</t>
  </si>
  <si>
    <t>조정액</t>
  </si>
  <si>
    <t>징수액</t>
  </si>
  <si>
    <t>자료 : 농업소득과</t>
  </si>
  <si>
    <t>연도별</t>
  </si>
  <si>
    <t>기중기</t>
  </si>
  <si>
    <t>그  레</t>
  </si>
  <si>
    <t>로울러</t>
  </si>
  <si>
    <t>레이퍼</t>
  </si>
  <si>
    <t>트  럭</t>
  </si>
  <si>
    <t>이  더</t>
  </si>
  <si>
    <t>콘     크     리     트</t>
  </si>
  <si>
    <t>아   스   팔   트</t>
  </si>
  <si>
    <t>배칭프랜트</t>
  </si>
  <si>
    <t>휘니셔</t>
  </si>
  <si>
    <t>살포기</t>
  </si>
  <si>
    <t>믹서트럭</t>
  </si>
  <si>
    <t>펌  프</t>
  </si>
  <si>
    <t>믹싱프랜트</t>
  </si>
  <si>
    <t>골   재</t>
  </si>
  <si>
    <t>쇄석기</t>
  </si>
  <si>
    <t>공   기</t>
  </si>
  <si>
    <t>천공기</t>
  </si>
  <si>
    <t>사   리</t>
  </si>
  <si>
    <t>준설선</t>
  </si>
  <si>
    <t>노   상</t>
  </si>
  <si>
    <t>항공및</t>
  </si>
  <si>
    <t>프랜트</t>
  </si>
  <si>
    <t>압축기</t>
  </si>
  <si>
    <t>채취기</t>
  </si>
  <si>
    <t>안정기</t>
  </si>
  <si>
    <t>항발기</t>
  </si>
  <si>
    <t xml:space="preserve"> </t>
  </si>
  <si>
    <t>(단위 : m)</t>
  </si>
  <si>
    <t>합     계</t>
  </si>
  <si>
    <t>고속도로</t>
  </si>
  <si>
    <t>일  반  국  도</t>
  </si>
  <si>
    <t>지   방   도</t>
  </si>
  <si>
    <t>군     도</t>
  </si>
  <si>
    <t>읍면별</t>
  </si>
  <si>
    <t>계</t>
  </si>
  <si>
    <t>포   장</t>
  </si>
  <si>
    <t>미 포 장</t>
  </si>
  <si>
    <t>미 개 통</t>
  </si>
  <si>
    <t>-</t>
  </si>
  <si>
    <t>자료 : 건설과</t>
  </si>
  <si>
    <t>연도및</t>
  </si>
  <si>
    <t>장수읍</t>
  </si>
  <si>
    <t>산서면</t>
  </si>
  <si>
    <t>번암면</t>
  </si>
  <si>
    <t>장계면</t>
  </si>
  <si>
    <t>천천면</t>
  </si>
  <si>
    <t>계남면</t>
  </si>
  <si>
    <t>계북면</t>
  </si>
  <si>
    <t>(단위 : m)</t>
  </si>
  <si>
    <t xml:space="preserve"> </t>
  </si>
  <si>
    <t>합     계</t>
  </si>
  <si>
    <t>고 속 도 로</t>
  </si>
  <si>
    <t>일   반   국   도</t>
  </si>
  <si>
    <t>일반국도</t>
  </si>
  <si>
    <t>지  방  도</t>
  </si>
  <si>
    <t>군     도</t>
  </si>
  <si>
    <t>계</t>
  </si>
  <si>
    <t>가     설</t>
  </si>
  <si>
    <t>미  가  설</t>
  </si>
  <si>
    <t>가   설</t>
  </si>
  <si>
    <t>미 가 설</t>
  </si>
  <si>
    <t>읍면별</t>
  </si>
  <si>
    <t>연  장</t>
  </si>
  <si>
    <t>개소</t>
  </si>
  <si>
    <t>연장</t>
  </si>
  <si>
    <t>-</t>
  </si>
  <si>
    <t>자료 : 건설과</t>
  </si>
  <si>
    <t>연도및</t>
  </si>
  <si>
    <t>장수읍</t>
  </si>
  <si>
    <t>장계면</t>
  </si>
  <si>
    <t>계남면</t>
  </si>
  <si>
    <t>계북면</t>
  </si>
  <si>
    <t>개소</t>
  </si>
  <si>
    <t>연장</t>
  </si>
  <si>
    <r>
      <t>(단위 : 천km</t>
    </r>
    <r>
      <rPr>
        <vertAlign val="superscript"/>
        <sz val="12"/>
        <rFont val="새굴림"/>
        <family val="1"/>
      </rPr>
      <t>2</t>
    </r>
    <r>
      <rPr>
        <sz val="12"/>
        <rFont val="새굴림"/>
        <family val="1"/>
      </rPr>
      <t>)</t>
    </r>
  </si>
  <si>
    <t>개발제한</t>
  </si>
  <si>
    <t>구       역</t>
  </si>
  <si>
    <t>문교/사회용</t>
  </si>
  <si>
    <t>가구수</t>
  </si>
  <si>
    <t>주택수</t>
  </si>
  <si>
    <r>
      <t>40m</t>
    </r>
    <r>
      <rPr>
        <vertAlign val="superscript"/>
        <sz val="12"/>
        <rFont val="새굴림"/>
        <family val="1"/>
      </rPr>
      <t>2</t>
    </r>
    <r>
      <rPr>
        <sz val="12"/>
        <rFont val="새굴림"/>
        <family val="1"/>
      </rPr>
      <t>미만</t>
    </r>
  </si>
  <si>
    <r>
      <t>40m</t>
    </r>
    <r>
      <rPr>
        <vertAlign val="superscript"/>
        <sz val="12"/>
        <rFont val="새굴림"/>
        <family val="1"/>
      </rPr>
      <t>2</t>
    </r>
    <r>
      <rPr>
        <sz val="12"/>
        <rFont val="새굴림"/>
        <family val="1"/>
      </rPr>
      <t>~60m</t>
    </r>
    <r>
      <rPr>
        <vertAlign val="superscript"/>
        <sz val="12"/>
        <rFont val="새굴림"/>
        <family val="1"/>
      </rPr>
      <t>2</t>
    </r>
    <r>
      <rPr>
        <sz val="12"/>
        <rFont val="새굴림"/>
        <family val="1"/>
      </rPr>
      <t>미만</t>
    </r>
  </si>
  <si>
    <r>
      <t>60m</t>
    </r>
    <r>
      <rPr>
        <vertAlign val="superscript"/>
        <sz val="12"/>
        <rFont val="새굴림"/>
        <family val="1"/>
      </rPr>
      <t>2</t>
    </r>
    <r>
      <rPr>
        <sz val="12"/>
        <rFont val="새굴림"/>
        <family val="1"/>
      </rPr>
      <t>~85m</t>
    </r>
    <r>
      <rPr>
        <vertAlign val="superscript"/>
        <sz val="12"/>
        <rFont val="새굴림"/>
        <family val="1"/>
      </rPr>
      <t>2</t>
    </r>
    <r>
      <rPr>
        <sz val="12"/>
        <rFont val="새굴림"/>
        <family val="1"/>
      </rPr>
      <t>미만</t>
    </r>
  </si>
  <si>
    <r>
      <t>85m</t>
    </r>
    <r>
      <rPr>
        <vertAlign val="superscript"/>
        <sz val="12"/>
        <rFont val="새굴림"/>
        <family val="1"/>
      </rPr>
      <t>2</t>
    </r>
    <r>
      <rPr>
        <sz val="12"/>
        <rFont val="새굴림"/>
        <family val="1"/>
      </rPr>
      <t>~102m</t>
    </r>
    <r>
      <rPr>
        <vertAlign val="superscript"/>
        <sz val="12"/>
        <rFont val="새굴림"/>
        <family val="1"/>
      </rPr>
      <t>2</t>
    </r>
    <r>
      <rPr>
        <sz val="12"/>
        <rFont val="새굴림"/>
        <family val="1"/>
      </rPr>
      <t>미만</t>
    </r>
  </si>
  <si>
    <r>
      <t>135m</t>
    </r>
    <r>
      <rPr>
        <vertAlign val="superscript"/>
        <sz val="12"/>
        <rFont val="새굴림"/>
        <family val="1"/>
      </rPr>
      <t>2</t>
    </r>
    <r>
      <rPr>
        <sz val="12"/>
        <rFont val="새굴림"/>
        <family val="1"/>
      </rPr>
      <t>이상</t>
    </r>
  </si>
  <si>
    <r>
      <t>102m</t>
    </r>
    <r>
      <rPr>
        <vertAlign val="superscript"/>
        <sz val="12"/>
        <rFont val="새굴림"/>
        <family val="1"/>
      </rPr>
      <t>2</t>
    </r>
    <r>
      <rPr>
        <sz val="12"/>
        <rFont val="새굴림"/>
        <family val="1"/>
      </rPr>
      <t>~135m</t>
    </r>
    <r>
      <rPr>
        <vertAlign val="superscript"/>
        <sz val="12"/>
        <rFont val="새굴림"/>
        <family val="1"/>
      </rPr>
      <t>2</t>
    </r>
    <r>
      <rPr>
        <sz val="12"/>
        <rFont val="새굴림"/>
        <family val="1"/>
      </rPr>
      <t>미만</t>
    </r>
  </si>
  <si>
    <t>가구수</t>
  </si>
  <si>
    <t>동수</t>
  </si>
  <si>
    <t>5층이하</t>
  </si>
  <si>
    <t>6-10층</t>
  </si>
  <si>
    <t>11-20층</t>
  </si>
  <si>
    <t>21층이상</t>
  </si>
  <si>
    <t>-</t>
  </si>
  <si>
    <t xml:space="preserve">                                                                    </t>
  </si>
  <si>
    <t>&lt;종류별&gt;</t>
  </si>
  <si>
    <t>합   계</t>
  </si>
  <si>
    <t>단독주택</t>
  </si>
  <si>
    <t>아 파 트</t>
  </si>
  <si>
    <t>연립주택</t>
  </si>
  <si>
    <t>다세대주택</t>
  </si>
  <si>
    <t>비거주용</t>
  </si>
  <si>
    <t>건물내주택</t>
  </si>
  <si>
    <t>13(85)</t>
  </si>
  <si>
    <t>가구원</t>
  </si>
  <si>
    <t>1. 주   택</t>
  </si>
  <si>
    <t>종 류 별  주 택 수</t>
  </si>
  <si>
    <t>자료 : 민원과</t>
  </si>
  <si>
    <t>2. 건축허가</t>
  </si>
  <si>
    <t>4. 하천부지 점용</t>
  </si>
  <si>
    <t>5. 하천현황</t>
  </si>
  <si>
    <t>6. 건 설 장 비</t>
  </si>
  <si>
    <t>7. 도 로 현 황</t>
  </si>
  <si>
    <t>8. 교 량 현 황</t>
  </si>
  <si>
    <t>9. 도 시 공 원</t>
  </si>
  <si>
    <t>10. 용 도 지 역</t>
  </si>
  <si>
    <r>
      <t>(단위 : 명, m</t>
    </r>
    <r>
      <rPr>
        <vertAlign val="superscript"/>
        <sz val="12"/>
        <rFont val="새굴림"/>
        <family val="1"/>
      </rPr>
      <t>2</t>
    </r>
    <r>
      <rPr>
        <sz val="12"/>
        <rFont val="새굴림"/>
        <family val="1"/>
      </rPr>
      <t>)</t>
    </r>
  </si>
  <si>
    <t>공 업 용</t>
  </si>
  <si>
    <t>3. 아파트 건립</t>
  </si>
  <si>
    <t>아파트 건립 (계속)</t>
  </si>
  <si>
    <t>층  수  별   주  택  수</t>
  </si>
  <si>
    <t>규 모 별 주 택 수</t>
  </si>
  <si>
    <t>`</t>
  </si>
  <si>
    <t>-</t>
  </si>
  <si>
    <t>-</t>
  </si>
</sst>
</file>

<file path=xl/styles.xml><?xml version="1.0" encoding="utf-8"?>
<styleSheet xmlns="http://schemas.openxmlformats.org/spreadsheetml/2006/main">
  <numFmts count="3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);[Red]\(0.0\)"/>
    <numFmt numFmtId="178" formatCode="#,##0.0_ "/>
    <numFmt numFmtId="179" formatCode="0.0_ "/>
    <numFmt numFmtId="180" formatCode="\-"/>
    <numFmt numFmtId="181" formatCode="#,##0_);\(#,##0\)"/>
    <numFmt numFmtId="182" formatCode="\-\ "/>
    <numFmt numFmtId="183" formatCode="#,##0.00_ "/>
    <numFmt numFmtId="184" formatCode="#,##0.000_ "/>
    <numFmt numFmtId="185" formatCode="#,##0_);[Red]\(#,##0\)"/>
    <numFmt numFmtId="186" formatCode="#,##0.0_);[Red]\(#,##0.0\)"/>
    <numFmt numFmtId="187" formatCode="_-* #,##0.0_-;\-* #,##0.0_-;_-* &quot;-&quot;_-;_-@_-"/>
    <numFmt numFmtId="188" formatCode="0.0000_ "/>
    <numFmt numFmtId="189" formatCode="0.000_ "/>
    <numFmt numFmtId="190" formatCode="#,##0.0000_ "/>
    <numFmt numFmtId="191" formatCode="0.00_ "/>
    <numFmt numFmtId="192" formatCode="0_);[Red]\(0\)"/>
    <numFmt numFmtId="193" formatCode="#,##0.0_);\(#,##0.0\)"/>
    <numFmt numFmtId="194" formatCode="#,##0.00_);[Red]\(#,##0.00\)"/>
    <numFmt numFmtId="195" formatCode="#,##0.000_);[Red]\(#,##0.000\)"/>
    <numFmt numFmtId="196" formatCode="mm&quot;월&quot;\ dd&quot;일&quot;"/>
  </numFmts>
  <fonts count="6">
    <font>
      <sz val="11"/>
      <name val="돋움"/>
      <family val="3"/>
    </font>
    <font>
      <sz val="8"/>
      <name val="돋움"/>
      <family val="3"/>
    </font>
    <font>
      <sz val="12"/>
      <name val="새굴림"/>
      <family val="1"/>
    </font>
    <font>
      <b/>
      <sz val="12"/>
      <name val="새굴림"/>
      <family val="1"/>
    </font>
    <font>
      <b/>
      <sz val="20"/>
      <name val="새굴림"/>
      <family val="1"/>
    </font>
    <font>
      <vertAlign val="superscript"/>
      <sz val="12"/>
      <name val="새굴림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9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/>
      <protection/>
    </xf>
    <xf numFmtId="0" fontId="2" fillId="0" borderId="1" xfId="0" applyFont="1" applyBorder="1" applyAlignment="1" applyProtection="1">
      <alignment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2" fillId="0" borderId="8" xfId="0" applyFont="1" applyBorder="1" applyAlignment="1" applyProtection="1">
      <alignment horizontal="center" vertical="center"/>
      <protection/>
    </xf>
    <xf numFmtId="176" fontId="2" fillId="0" borderId="0" xfId="0" applyNumberFormat="1" applyFont="1" applyBorder="1" applyAlignment="1" applyProtection="1">
      <alignment horizontal="center" vertical="center"/>
      <protection/>
    </xf>
    <xf numFmtId="176" fontId="2" fillId="0" borderId="0" xfId="0" applyNumberFormat="1" applyFont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185" fontId="2" fillId="0" borderId="0" xfId="0" applyNumberFormat="1" applyFont="1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41" fontId="2" fillId="0" borderId="0" xfId="0" applyNumberFormat="1" applyFont="1" applyBorder="1" applyAlignment="1" applyProtection="1">
      <alignment horizontal="center" vertical="center"/>
      <protection locked="0"/>
    </xf>
    <xf numFmtId="41" fontId="2" fillId="0" borderId="0" xfId="0" applyNumberFormat="1" applyFont="1" applyAlignment="1" applyProtection="1">
      <alignment/>
      <protection locked="0"/>
    </xf>
    <xf numFmtId="41" fontId="2" fillId="0" borderId="0" xfId="0" applyNumberFormat="1" applyFont="1" applyAlignment="1" applyProtection="1">
      <alignment horizontal="center" vertical="center"/>
      <protection locked="0"/>
    </xf>
    <xf numFmtId="41" fontId="2" fillId="0" borderId="0" xfId="0" applyNumberFormat="1" applyFont="1" applyFill="1" applyBorder="1" applyAlignment="1" applyProtection="1">
      <alignment horizontal="center" vertical="center"/>
      <protection locked="0"/>
    </xf>
    <xf numFmtId="41" fontId="2" fillId="0" borderId="0" xfId="0" applyNumberFormat="1" applyFont="1" applyBorder="1" applyAlignment="1" applyProtection="1">
      <alignment/>
      <protection locked="0"/>
    </xf>
    <xf numFmtId="185" fontId="2" fillId="0" borderId="0" xfId="0" applyNumberFormat="1" applyFont="1" applyAlignment="1" applyProtection="1">
      <alignment/>
      <protection/>
    </xf>
    <xf numFmtId="185" fontId="2" fillId="0" borderId="1" xfId="0" applyNumberFormat="1" applyFont="1" applyBorder="1" applyAlignment="1" applyProtection="1">
      <alignment/>
      <protection/>
    </xf>
    <xf numFmtId="0" fontId="2" fillId="0" borderId="1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185" fontId="2" fillId="0" borderId="15" xfId="0" applyNumberFormat="1" applyFont="1" applyBorder="1" applyAlignment="1" applyProtection="1">
      <alignment horizontal="center" vertical="center"/>
      <protection/>
    </xf>
    <xf numFmtId="176" fontId="2" fillId="0" borderId="10" xfId="0" applyNumberFormat="1" applyFont="1" applyBorder="1" applyAlignment="1" applyProtection="1">
      <alignment horizontal="center" vertical="center"/>
      <protection/>
    </xf>
    <xf numFmtId="185" fontId="2" fillId="0" borderId="0" xfId="0" applyNumberFormat="1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 shrinkToFit="1"/>
      <protection/>
    </xf>
    <xf numFmtId="0" fontId="2" fillId="0" borderId="5" xfId="0" applyFont="1" applyBorder="1" applyAlignment="1" applyProtection="1">
      <alignment horizontal="center" vertical="center" shrinkToFit="1"/>
      <protection/>
    </xf>
    <xf numFmtId="0" fontId="2" fillId="0" borderId="12" xfId="0" applyFont="1" applyBorder="1" applyAlignment="1" applyProtection="1">
      <alignment horizontal="center" vertical="center" shrinkToFit="1"/>
      <protection/>
    </xf>
    <xf numFmtId="180" fontId="2" fillId="0" borderId="0" xfId="0" applyNumberFormat="1" applyFont="1" applyAlignment="1" applyProtection="1">
      <alignment horizontal="center" vertical="center"/>
      <protection/>
    </xf>
    <xf numFmtId="0" fontId="2" fillId="0" borderId="5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/>
      <protection locked="0"/>
    </xf>
    <xf numFmtId="177" fontId="2" fillId="0" borderId="0" xfId="0" applyNumberFormat="1" applyFont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0" fontId="2" fillId="0" borderId="4" xfId="0" applyFont="1" applyFill="1" applyBorder="1" applyAlignment="1" applyProtection="1">
      <alignment horizontal="center" vertical="center"/>
      <protection/>
    </xf>
    <xf numFmtId="0" fontId="2" fillId="0" borderId="8" xfId="0" applyFont="1" applyFill="1" applyBorder="1" applyAlignment="1" applyProtection="1">
      <alignment horizontal="center" vertical="center"/>
      <protection/>
    </xf>
    <xf numFmtId="176" fontId="2" fillId="0" borderId="0" xfId="0" applyNumberFormat="1" applyFont="1" applyAlignment="1" applyProtection="1">
      <alignment horizontal="center" vertical="center" shrinkToFit="1"/>
      <protection/>
    </xf>
    <xf numFmtId="0" fontId="2" fillId="0" borderId="0" xfId="0" applyFont="1" applyAlignment="1" applyProtection="1">
      <alignment shrinkToFit="1"/>
      <protection locked="0"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 vertical="center" shrinkToFit="1"/>
      <protection/>
    </xf>
    <xf numFmtId="178" fontId="2" fillId="0" borderId="0" xfId="0" applyNumberFormat="1" applyFont="1" applyAlignment="1" applyProtection="1">
      <alignment horizontal="center" vertical="center" shrinkToFit="1"/>
      <protection/>
    </xf>
    <xf numFmtId="179" fontId="2" fillId="0" borderId="0" xfId="0" applyNumberFormat="1" applyFont="1" applyAlignment="1" applyProtection="1">
      <alignment horizontal="center" vertical="center" shrinkToFit="1"/>
      <protection/>
    </xf>
    <xf numFmtId="185" fontId="2" fillId="0" borderId="0" xfId="0" applyNumberFormat="1" applyFont="1" applyAlignment="1" applyProtection="1">
      <alignment horizontal="center" vertical="center"/>
      <protection/>
    </xf>
    <xf numFmtId="186" fontId="2" fillId="0" borderId="0" xfId="0" applyNumberFormat="1" applyFont="1" applyAlignment="1" applyProtection="1">
      <alignment horizontal="center" vertical="center" shrinkToFit="1"/>
      <protection/>
    </xf>
    <xf numFmtId="41" fontId="2" fillId="0" borderId="0" xfId="0" applyNumberFormat="1" applyFont="1" applyBorder="1" applyAlignment="1" applyProtection="1">
      <alignment horizontal="right"/>
      <protection locked="0"/>
    </xf>
    <xf numFmtId="195" fontId="2" fillId="0" borderId="0" xfId="0" applyNumberFormat="1" applyFont="1" applyAlignment="1" applyProtection="1">
      <alignment horizontal="center" vertical="center" shrinkToFit="1"/>
      <protection/>
    </xf>
    <xf numFmtId="195" fontId="2" fillId="0" borderId="0" xfId="17" applyNumberFormat="1" applyFont="1" applyAlignment="1" applyProtection="1">
      <alignment horizontal="center" vertical="center" shrinkToFit="1"/>
      <protection/>
    </xf>
    <xf numFmtId="195" fontId="3" fillId="0" borderId="0" xfId="0" applyNumberFormat="1" applyFont="1" applyAlignment="1" applyProtection="1">
      <alignment horizontal="center" vertical="center" shrinkToFit="1"/>
      <protection/>
    </xf>
    <xf numFmtId="185" fontId="2" fillId="0" borderId="0" xfId="0" applyNumberFormat="1" applyFont="1" applyAlignment="1" applyProtection="1">
      <alignment horizontal="center" vertical="center" shrinkToFit="1"/>
      <protection/>
    </xf>
    <xf numFmtId="185" fontId="3" fillId="0" borderId="0" xfId="0" applyNumberFormat="1" applyFont="1" applyAlignment="1" applyProtection="1">
      <alignment horizontal="center" vertical="center" shrinkToFit="1"/>
      <protection/>
    </xf>
    <xf numFmtId="0" fontId="3" fillId="0" borderId="0" xfId="0" applyFont="1" applyAlignment="1" applyProtection="1">
      <alignment horizontal="center" vertical="center"/>
      <protection locked="0"/>
    </xf>
    <xf numFmtId="185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76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/>
    </xf>
    <xf numFmtId="185" fontId="3" fillId="0" borderId="0" xfId="0" applyNumberFormat="1" applyFont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185" fontId="3" fillId="0" borderId="0" xfId="0" applyNumberFormat="1" applyFont="1" applyAlignment="1" applyProtection="1">
      <alignment horizontal="center" vertical="center"/>
      <protection/>
    </xf>
    <xf numFmtId="186" fontId="3" fillId="0" borderId="0" xfId="0" applyNumberFormat="1" applyFont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176" fontId="2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/>
      <protection locked="0"/>
    </xf>
    <xf numFmtId="176" fontId="2" fillId="0" borderId="0" xfId="17" applyNumberFormat="1" applyFont="1" applyFill="1" applyBorder="1" applyAlignment="1" applyProtection="1">
      <alignment horizontal="center" vertical="center"/>
      <protection/>
    </xf>
    <xf numFmtId="176" fontId="3" fillId="0" borderId="0" xfId="17" applyNumberFormat="1" applyFont="1" applyFill="1" applyBorder="1" applyAlignment="1" applyProtection="1">
      <alignment horizontal="center" vertical="center"/>
      <protection/>
    </xf>
    <xf numFmtId="176" fontId="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/>
      <protection locked="0"/>
    </xf>
    <xf numFmtId="41" fontId="2" fillId="0" borderId="0" xfId="0" applyNumberFormat="1" applyFont="1" applyFill="1" applyBorder="1" applyAlignment="1" applyProtection="1">
      <alignment/>
      <protection locked="0"/>
    </xf>
    <xf numFmtId="41" fontId="2" fillId="0" borderId="9" xfId="0" applyNumberFormat="1" applyFont="1" applyFill="1" applyBorder="1" applyAlignment="1" applyProtection="1">
      <alignment horizontal="center" vertical="center"/>
      <protection/>
    </xf>
    <xf numFmtId="41" fontId="2" fillId="0" borderId="9" xfId="0" applyNumberFormat="1" applyFont="1" applyFill="1" applyBorder="1" applyAlignment="1" applyProtection="1">
      <alignment horizontal="center" vertical="center" wrapText="1"/>
      <protection/>
    </xf>
    <xf numFmtId="41" fontId="2" fillId="0" borderId="16" xfId="0" applyNumberFormat="1" applyFont="1" applyFill="1" applyBorder="1" applyAlignment="1" applyProtection="1">
      <alignment horizontal="center" vertical="center"/>
      <protection/>
    </xf>
    <xf numFmtId="176" fontId="2" fillId="0" borderId="1" xfId="17" applyNumberFormat="1" applyFont="1" applyFill="1" applyBorder="1" applyAlignment="1" applyProtection="1">
      <alignment horizontal="center" vertical="center"/>
      <protection/>
    </xf>
    <xf numFmtId="176" fontId="3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18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185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/>
    </xf>
    <xf numFmtId="185" fontId="2" fillId="0" borderId="1" xfId="0" applyNumberFormat="1" applyFont="1" applyFill="1" applyBorder="1" applyAlignment="1" applyProtection="1">
      <alignment horizontal="center" vertical="center"/>
      <protection locked="0"/>
    </xf>
    <xf numFmtId="185" fontId="3" fillId="0" borderId="1" xfId="0" applyNumberFormat="1" applyFont="1" applyFill="1" applyBorder="1" applyAlignment="1" applyProtection="1">
      <alignment horizontal="center" vertical="center"/>
      <protection locked="0"/>
    </xf>
    <xf numFmtId="185" fontId="2" fillId="0" borderId="0" xfId="0" applyNumberFormat="1" applyFont="1" applyFill="1" applyBorder="1" applyAlignment="1" applyProtection="1">
      <alignment horizontal="center" vertical="center" shrinkToFit="1"/>
      <protection/>
    </xf>
    <xf numFmtId="185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shrinkToFit="1"/>
      <protection/>
    </xf>
    <xf numFmtId="0" fontId="3" fillId="0" borderId="0" xfId="0" applyFont="1" applyAlignment="1" applyProtection="1">
      <alignment horizontal="center" shrinkToFit="1"/>
      <protection/>
    </xf>
    <xf numFmtId="0" fontId="2" fillId="0" borderId="1" xfId="0" applyFont="1" applyBorder="1" applyAlignment="1" applyProtection="1">
      <alignment shrinkToFit="1"/>
      <protection/>
    </xf>
    <xf numFmtId="0" fontId="2" fillId="0" borderId="1" xfId="0" applyFont="1" applyBorder="1" applyAlignment="1" applyProtection="1">
      <alignment horizontal="right" shrinkToFit="1"/>
      <protection/>
    </xf>
    <xf numFmtId="0" fontId="2" fillId="0" borderId="9" xfId="0" applyFont="1" applyBorder="1" applyAlignment="1" applyProtection="1">
      <alignment horizontal="center" vertical="center" shrinkToFit="1"/>
      <protection/>
    </xf>
    <xf numFmtId="0" fontId="2" fillId="0" borderId="14" xfId="0" applyFont="1" applyBorder="1" applyAlignment="1" applyProtection="1">
      <alignment horizontal="center" vertical="center" shrinkToFit="1"/>
      <protection/>
    </xf>
    <xf numFmtId="180" fontId="2" fillId="0" borderId="0" xfId="0" applyNumberFormat="1" applyFont="1" applyAlignment="1" applyProtection="1">
      <alignment horizontal="center" vertical="center" shrinkToFit="1"/>
      <protection/>
    </xf>
    <xf numFmtId="0" fontId="3" fillId="0" borderId="9" xfId="0" applyFont="1" applyBorder="1" applyAlignment="1" applyProtection="1">
      <alignment horizontal="center" vertical="center" shrinkToFit="1"/>
      <protection/>
    </xf>
    <xf numFmtId="0" fontId="2" fillId="0" borderId="9" xfId="0" applyFont="1" applyFill="1" applyBorder="1" applyAlignment="1" applyProtection="1">
      <alignment horizontal="center" vertical="center" shrinkToFit="1"/>
      <protection/>
    </xf>
    <xf numFmtId="185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 applyProtection="1">
      <alignment shrinkToFit="1"/>
      <protection locked="0"/>
    </xf>
    <xf numFmtId="0" fontId="2" fillId="0" borderId="0" xfId="0" applyFont="1" applyBorder="1" applyAlignment="1" applyProtection="1">
      <alignment horizontal="left" shrinkToFit="1"/>
      <protection locked="0"/>
    </xf>
    <xf numFmtId="0" fontId="2" fillId="0" borderId="0" xfId="0" applyFont="1" applyBorder="1" applyAlignment="1" applyProtection="1">
      <alignment horizontal="right" shrinkToFit="1"/>
      <protection locked="0"/>
    </xf>
    <xf numFmtId="176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186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185" fontId="2" fillId="0" borderId="1" xfId="0" applyNumberFormat="1" applyFont="1" applyFill="1" applyBorder="1" applyAlignment="1" applyProtection="1">
      <alignment horizontal="center" vertical="center" shrinkToFit="1"/>
      <protection/>
    </xf>
    <xf numFmtId="185" fontId="2" fillId="0" borderId="1" xfId="0" applyNumberFormat="1" applyFont="1" applyFill="1" applyBorder="1" applyAlignment="1" applyProtection="1">
      <alignment horizontal="center" vertical="center" shrinkToFit="1"/>
      <protection locked="0"/>
    </xf>
    <xf numFmtId="186" fontId="2" fillId="0" borderId="1" xfId="0" applyNumberFormat="1" applyFont="1" applyFill="1" applyBorder="1" applyAlignment="1" applyProtection="1">
      <alignment horizontal="center" vertical="center" shrinkToFit="1"/>
      <protection locked="0"/>
    </xf>
    <xf numFmtId="186" fontId="2" fillId="0" borderId="0" xfId="0" applyNumberFormat="1" applyFont="1" applyFill="1" applyBorder="1" applyAlignment="1" applyProtection="1">
      <alignment horizontal="center" vertical="center"/>
      <protection locked="0"/>
    </xf>
    <xf numFmtId="185" fontId="2" fillId="0" borderId="1" xfId="0" applyNumberFormat="1" applyFont="1" applyFill="1" applyBorder="1" applyAlignment="1" applyProtection="1">
      <alignment horizontal="center" vertical="center"/>
      <protection/>
    </xf>
    <xf numFmtId="195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/>
      <protection locked="0"/>
    </xf>
    <xf numFmtId="176" fontId="2" fillId="0" borderId="0" xfId="0" applyNumberFormat="1" applyFont="1" applyFill="1" applyBorder="1" applyAlignment="1" applyProtection="1">
      <alignment horizontal="center" vertical="center"/>
      <protection/>
    </xf>
    <xf numFmtId="176" fontId="2" fillId="0" borderId="0" xfId="0" applyNumberFormat="1" applyFont="1" applyFill="1" applyBorder="1" applyAlignment="1" applyProtection="1">
      <alignment horizontal="center" vertical="center"/>
      <protection locked="0"/>
    </xf>
    <xf numFmtId="176" fontId="2" fillId="0" borderId="1" xfId="17" applyNumberFormat="1" applyFont="1" applyFill="1" applyBorder="1" applyAlignment="1" applyProtection="1">
      <alignment horizontal="center" vertical="center"/>
      <protection locked="0"/>
    </xf>
    <xf numFmtId="176" fontId="2" fillId="0" borderId="1" xfId="0" applyNumberFormat="1" applyFont="1" applyFill="1" applyBorder="1" applyAlignment="1" applyProtection="1">
      <alignment horizontal="center" vertical="center"/>
      <protection locked="0"/>
    </xf>
    <xf numFmtId="185" fontId="2" fillId="0" borderId="0" xfId="0" applyNumberFormat="1" applyFont="1" applyBorder="1" applyAlignment="1" applyProtection="1">
      <alignment horizontal="center" vertical="center" shrinkToFit="1"/>
      <protection/>
    </xf>
    <xf numFmtId="176" fontId="2" fillId="0" borderId="0" xfId="0" applyNumberFormat="1" applyFont="1" applyBorder="1" applyAlignment="1" applyProtection="1">
      <alignment horizontal="center" vertical="center" shrinkToFit="1"/>
      <protection/>
    </xf>
    <xf numFmtId="0" fontId="2" fillId="0" borderId="0" xfId="0" applyFont="1" applyBorder="1" applyAlignment="1" applyProtection="1">
      <alignment horizontal="center" vertical="center" shrinkToFit="1"/>
      <protection/>
    </xf>
    <xf numFmtId="180" fontId="2" fillId="0" borderId="0" xfId="0" applyNumberFormat="1" applyFont="1" applyBorder="1" applyAlignment="1" applyProtection="1">
      <alignment horizontal="center" vertical="center" shrinkToFit="1"/>
      <protection/>
    </xf>
    <xf numFmtId="176" fontId="2" fillId="0" borderId="0" xfId="17" applyNumberFormat="1" applyFont="1" applyFill="1" applyBorder="1" applyAlignment="1" applyProtection="1">
      <alignment horizontal="center" vertical="center" shrinkToFit="1"/>
      <protection/>
    </xf>
    <xf numFmtId="176" fontId="3" fillId="0" borderId="0" xfId="17" applyNumberFormat="1" applyFont="1" applyFill="1" applyBorder="1" applyAlignment="1" applyProtection="1">
      <alignment horizontal="center" vertical="center" shrinkToFit="1"/>
      <protection/>
    </xf>
    <xf numFmtId="176" fontId="2" fillId="0" borderId="0" xfId="17" applyNumberFormat="1" applyFont="1" applyFill="1" applyBorder="1" applyAlignment="1" applyProtection="1">
      <alignment horizontal="center" vertical="center" shrinkToFit="1"/>
      <protection locked="0"/>
    </xf>
    <xf numFmtId="176" fontId="3" fillId="0" borderId="0" xfId="0" applyNumberFormat="1" applyFont="1" applyFill="1" applyBorder="1" applyAlignment="1" applyProtection="1">
      <alignment horizontal="center" vertical="center" shrinkToFit="1"/>
      <protection/>
    </xf>
    <xf numFmtId="176" fontId="2" fillId="0" borderId="0" xfId="0" applyNumberFormat="1" applyFont="1" applyFill="1" applyBorder="1" applyAlignment="1" applyProtection="1">
      <alignment horizontal="center" vertical="center" shrinkToFit="1"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shrinkToFit="1"/>
      <protection locked="0"/>
    </xf>
    <xf numFmtId="0" fontId="3" fillId="0" borderId="0" xfId="0" applyFont="1" applyAlignment="1" applyProtection="1">
      <alignment/>
      <protection locked="0"/>
    </xf>
    <xf numFmtId="192" fontId="2" fillId="0" borderId="0" xfId="0" applyNumberFormat="1" applyFont="1" applyAlignment="1" applyProtection="1">
      <alignment horizontal="center" vertical="center"/>
      <protection/>
    </xf>
    <xf numFmtId="192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7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3" fillId="0" borderId="1" xfId="17" applyNumberFormat="1" applyFont="1" applyFill="1" applyBorder="1" applyAlignment="1" applyProtection="1">
      <alignment horizontal="center" vertical="center"/>
      <protection locked="0"/>
    </xf>
    <xf numFmtId="176" fontId="2" fillId="0" borderId="1" xfId="17" applyNumberFormat="1" applyFont="1" applyBorder="1" applyAlignment="1" applyProtection="1">
      <alignment horizontal="center" vertical="center"/>
      <protection/>
    </xf>
    <xf numFmtId="49" fontId="3" fillId="0" borderId="9" xfId="0" applyNumberFormat="1" applyFont="1" applyFill="1" applyBorder="1" applyAlignment="1" applyProtection="1">
      <alignment horizontal="center" vertical="center"/>
      <protection/>
    </xf>
    <xf numFmtId="194" fontId="2" fillId="0" borderId="0" xfId="0" applyNumberFormat="1" applyFont="1" applyAlignment="1" applyProtection="1">
      <alignment horizontal="center" vertical="center" shrinkToFit="1"/>
      <protection/>
    </xf>
    <xf numFmtId="176" fontId="2" fillId="0" borderId="1" xfId="17" applyNumberFormat="1" applyFont="1" applyFill="1" applyBorder="1" applyAlignment="1" applyProtection="1">
      <alignment horizontal="center" vertical="center" shrinkToFit="1"/>
      <protection locked="0"/>
    </xf>
    <xf numFmtId="176" fontId="3" fillId="0" borderId="1" xfId="0" applyNumberFormat="1" applyFont="1" applyFill="1" applyBorder="1" applyAlignment="1" applyProtection="1">
      <alignment horizontal="center" vertical="center"/>
      <protection/>
    </xf>
    <xf numFmtId="185" fontId="3" fillId="0" borderId="18" xfId="0" applyNumberFormat="1" applyFont="1" applyBorder="1" applyAlignment="1" applyProtection="1">
      <alignment horizontal="center" vertical="center" shrinkToFit="1"/>
      <protection/>
    </xf>
    <xf numFmtId="185" fontId="3" fillId="0" borderId="1" xfId="0" applyNumberFormat="1" applyFont="1" applyBorder="1" applyAlignment="1" applyProtection="1">
      <alignment horizontal="center" vertical="center" shrinkToFit="1"/>
      <protection/>
    </xf>
    <xf numFmtId="185" fontId="3" fillId="0" borderId="0" xfId="0" applyNumberFormat="1" applyFont="1" applyBorder="1" applyAlignment="1" applyProtection="1">
      <alignment horizontal="center" vertical="center" shrinkToFit="1"/>
      <protection/>
    </xf>
    <xf numFmtId="0" fontId="2" fillId="0" borderId="1" xfId="0" applyFont="1" applyBorder="1" applyAlignment="1" applyProtection="1">
      <alignment horizontal="center" vertical="center" shrinkToFit="1"/>
      <protection/>
    </xf>
    <xf numFmtId="180" fontId="2" fillId="0" borderId="1" xfId="0" applyNumberFormat="1" applyFont="1" applyBorder="1" applyAlignment="1" applyProtection="1">
      <alignment horizontal="center" vertical="center"/>
      <protection/>
    </xf>
    <xf numFmtId="185" fontId="2" fillId="0" borderId="10" xfId="0" applyNumberFormat="1" applyFont="1" applyFill="1" applyBorder="1" applyAlignment="1" applyProtection="1">
      <alignment horizontal="center" vertical="center"/>
      <protection/>
    </xf>
    <xf numFmtId="185" fontId="2" fillId="0" borderId="18" xfId="0" applyNumberFormat="1" applyFont="1" applyFill="1" applyBorder="1" applyAlignment="1" applyProtection="1">
      <alignment horizontal="center" vertical="center"/>
      <protection/>
    </xf>
    <xf numFmtId="185" fontId="2" fillId="0" borderId="10" xfId="0" applyNumberFormat="1" applyFont="1" applyFill="1" applyBorder="1" applyAlignment="1" applyProtection="1">
      <alignment horizontal="center" vertical="center" shrinkToFit="1"/>
      <protection locked="0"/>
    </xf>
    <xf numFmtId="185" fontId="2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2" xfId="0" applyFont="1" applyBorder="1" applyAlignment="1" applyProtection="1">
      <alignment horizontal="left"/>
      <protection/>
    </xf>
    <xf numFmtId="180" fontId="2" fillId="0" borderId="1" xfId="0" applyNumberFormat="1" applyFont="1" applyFill="1" applyBorder="1" applyAlignment="1" applyProtection="1">
      <alignment horizontal="center" vertical="center"/>
      <protection locked="0"/>
    </xf>
    <xf numFmtId="19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 shrinkToFit="1"/>
      <protection/>
    </xf>
    <xf numFmtId="180" fontId="2" fillId="0" borderId="1" xfId="0" applyNumberFormat="1" applyFont="1" applyBorder="1" applyAlignment="1" applyProtection="1">
      <alignment horizontal="center" vertical="center" shrinkToFit="1"/>
      <protection/>
    </xf>
    <xf numFmtId="196" fontId="2" fillId="0" borderId="12" xfId="0" applyNumberFormat="1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 shrinkToFit="1"/>
      <protection/>
    </xf>
    <xf numFmtId="0" fontId="2" fillId="0" borderId="7" xfId="0" applyFont="1" applyBorder="1" applyAlignment="1" applyProtection="1">
      <alignment horizontal="center" vertical="center" shrinkToFit="1"/>
      <protection/>
    </xf>
    <xf numFmtId="0" fontId="2" fillId="0" borderId="22" xfId="0" applyFont="1" applyBorder="1" applyAlignment="1" applyProtection="1">
      <alignment horizontal="center" vertical="center" shrinkToFit="1"/>
      <protection/>
    </xf>
    <xf numFmtId="0" fontId="2" fillId="0" borderId="6" xfId="0" applyFont="1" applyBorder="1" applyAlignment="1" applyProtection="1">
      <alignment horizontal="center" vertical="center" shrinkToFit="1"/>
      <protection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 shrinkToFit="1"/>
      <protection/>
    </xf>
    <xf numFmtId="0" fontId="2" fillId="0" borderId="8" xfId="0" applyFont="1" applyBorder="1" applyAlignment="1" applyProtection="1">
      <alignment horizontal="center" vertical="center" shrinkToFit="1"/>
      <protection/>
    </xf>
    <xf numFmtId="0" fontId="2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/>
    </xf>
    <xf numFmtId="0" fontId="4" fillId="0" borderId="0" xfId="0" applyFont="1" applyAlignment="1" applyProtection="1">
      <alignment horizont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left"/>
      <protection/>
    </xf>
    <xf numFmtId="41" fontId="2" fillId="0" borderId="0" xfId="0" applyNumberFormat="1" applyFont="1" applyBorder="1" applyAlignment="1" applyProtection="1">
      <alignment horizontal="center"/>
      <protection locked="0"/>
    </xf>
    <xf numFmtId="41" fontId="2" fillId="0" borderId="0" xfId="0" applyNumberFormat="1" applyFont="1" applyBorder="1" applyAlignment="1" applyProtection="1">
      <alignment horizontal="left"/>
      <protection locked="0"/>
    </xf>
    <xf numFmtId="41" fontId="2" fillId="0" borderId="0" xfId="0" applyNumberFormat="1" applyFont="1" applyBorder="1" applyAlignment="1" applyProtection="1">
      <alignment horizontal="right"/>
      <protection locked="0"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 shrinkToFit="1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shrinkToFit="1"/>
      <protection/>
    </xf>
    <xf numFmtId="0" fontId="2" fillId="0" borderId="0" xfId="0" applyFont="1" applyBorder="1" applyAlignment="1" applyProtection="1">
      <alignment horizontal="left" shrinkToFit="1"/>
      <protection locked="0"/>
    </xf>
    <xf numFmtId="0" fontId="2" fillId="0" borderId="0" xfId="0" applyFont="1" applyBorder="1" applyAlignment="1" applyProtection="1">
      <alignment horizontal="right" shrinkToFit="1"/>
      <protection locked="0"/>
    </xf>
    <xf numFmtId="0" fontId="2" fillId="0" borderId="25" xfId="0" applyFont="1" applyBorder="1" applyAlignment="1" applyProtection="1">
      <alignment horizontal="center" vertical="center" shrinkToFit="1"/>
      <protection/>
    </xf>
    <xf numFmtId="0" fontId="2" fillId="0" borderId="19" xfId="0" applyFont="1" applyBorder="1" applyAlignment="1" applyProtection="1">
      <alignment horizontal="center" vertical="center" shrinkToFit="1"/>
      <protection/>
    </xf>
    <xf numFmtId="0" fontId="2" fillId="0" borderId="1" xfId="0" applyFont="1" applyBorder="1" applyAlignment="1" applyProtection="1">
      <alignment horizontal="left" shrinkToFit="1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185" fontId="3" fillId="0" borderId="1" xfId="17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1"/>
  <sheetViews>
    <sheetView view="pageBreakPreview" zoomScaleNormal="70" zoomScaleSheetLayoutView="100" workbookViewId="0" topLeftCell="A7">
      <selection activeCell="B10" sqref="B10"/>
    </sheetView>
  </sheetViews>
  <sheetFormatPr defaultColWidth="8.88671875" defaultRowHeight="13.5"/>
  <cols>
    <col min="1" max="9" width="7.77734375" style="135" customWidth="1"/>
    <col min="10" max="16384" width="8.88671875" style="1" customWidth="1"/>
  </cols>
  <sheetData>
    <row r="2" spans="1:9" ht="42.75" customHeight="1">
      <c r="A2" s="199" t="s">
        <v>199</v>
      </c>
      <c r="B2" s="199"/>
      <c r="C2" s="199"/>
      <c r="D2" s="199"/>
      <c r="E2" s="199"/>
      <c r="F2" s="199"/>
      <c r="G2" s="199"/>
      <c r="H2" s="199"/>
      <c r="I2" s="199"/>
    </row>
    <row r="3" spans="1:9" ht="15" thickBot="1">
      <c r="A3" s="136" t="s">
        <v>189</v>
      </c>
      <c r="B3" s="136"/>
      <c r="C3" s="137"/>
      <c r="D3" s="137"/>
      <c r="E3" s="137"/>
      <c r="F3" s="137"/>
      <c r="G3" s="137"/>
      <c r="H3" s="137"/>
      <c r="I3" s="137"/>
    </row>
    <row r="4" spans="1:9" ht="36" customHeight="1">
      <c r="A4" s="191" t="s">
        <v>0</v>
      </c>
      <c r="B4" s="200" t="s">
        <v>198</v>
      </c>
      <c r="C4" s="202" t="s">
        <v>200</v>
      </c>
      <c r="D4" s="191"/>
      <c r="E4" s="191"/>
      <c r="F4" s="191"/>
      <c r="G4" s="191"/>
      <c r="H4" s="191"/>
      <c r="I4" s="191"/>
    </row>
    <row r="5" spans="1:9" ht="27" customHeight="1">
      <c r="A5" s="192"/>
      <c r="B5" s="201"/>
      <c r="C5" s="194" t="s">
        <v>190</v>
      </c>
      <c r="D5" s="196" t="s">
        <v>191</v>
      </c>
      <c r="E5" s="196" t="s">
        <v>192</v>
      </c>
      <c r="F5" s="196" t="s">
        <v>193</v>
      </c>
      <c r="G5" s="204" t="s">
        <v>194</v>
      </c>
      <c r="H5" s="189" t="s">
        <v>195</v>
      </c>
      <c r="I5" s="190"/>
    </row>
    <row r="6" spans="1:9" ht="41.25" customHeight="1">
      <c r="A6" s="193"/>
      <c r="B6" s="195"/>
      <c r="C6" s="195"/>
      <c r="D6" s="196"/>
      <c r="E6" s="196"/>
      <c r="F6" s="196"/>
      <c r="G6" s="205"/>
      <c r="H6" s="206" t="s">
        <v>196</v>
      </c>
      <c r="I6" s="193"/>
    </row>
    <row r="7" spans="1:9" ht="69.75" customHeight="1">
      <c r="A7" s="138">
        <v>1990</v>
      </c>
      <c r="B7" s="139">
        <v>32716</v>
      </c>
      <c r="C7" s="140">
        <v>8887</v>
      </c>
      <c r="D7" s="140">
        <v>8750</v>
      </c>
      <c r="E7" s="140" t="s">
        <v>11</v>
      </c>
      <c r="F7" s="140">
        <v>53</v>
      </c>
      <c r="G7" s="140">
        <v>2</v>
      </c>
      <c r="H7" s="197">
        <v>82</v>
      </c>
      <c r="I7" s="197"/>
    </row>
    <row r="8" spans="1:9" ht="69.75" customHeight="1">
      <c r="A8" s="141">
        <v>1995</v>
      </c>
      <c r="B8" s="139">
        <v>25845</v>
      </c>
      <c r="C8" s="140">
        <v>8338</v>
      </c>
      <c r="D8" s="140">
        <v>7625</v>
      </c>
      <c r="E8" s="140">
        <v>85</v>
      </c>
      <c r="F8" s="140">
        <v>93</v>
      </c>
      <c r="G8" s="140">
        <v>12</v>
      </c>
      <c r="H8" s="197">
        <v>475</v>
      </c>
      <c r="I8" s="197"/>
    </row>
    <row r="9" spans="1:9" ht="69.75" customHeight="1">
      <c r="A9" s="141">
        <v>2000</v>
      </c>
      <c r="B9" s="139">
        <v>22224</v>
      </c>
      <c r="C9" s="139">
        <v>8176</v>
      </c>
      <c r="D9" s="139">
        <v>7279</v>
      </c>
      <c r="E9" s="139">
        <v>187</v>
      </c>
      <c r="F9" s="139">
        <v>164</v>
      </c>
      <c r="G9" s="139" t="s">
        <v>197</v>
      </c>
      <c r="H9" s="197">
        <v>448</v>
      </c>
      <c r="I9" s="197"/>
    </row>
    <row r="10" spans="1:9" ht="69.75" customHeight="1" thickBot="1">
      <c r="A10" s="142">
        <v>2003</v>
      </c>
      <c r="B10" s="143">
        <v>9656</v>
      </c>
      <c r="C10" s="143">
        <f>SUM(D10:H10)</f>
        <v>9117</v>
      </c>
      <c r="D10" s="143">
        <v>8573</v>
      </c>
      <c r="E10" s="143">
        <v>133</v>
      </c>
      <c r="F10" s="143">
        <v>256</v>
      </c>
      <c r="G10" s="143">
        <v>41</v>
      </c>
      <c r="H10" s="203">
        <v>114</v>
      </c>
      <c r="I10" s="203"/>
    </row>
    <row r="11" spans="1:5" ht="21" customHeight="1">
      <c r="A11" s="198" t="s">
        <v>201</v>
      </c>
      <c r="B11" s="198"/>
      <c r="C11" s="198"/>
      <c r="D11" s="198"/>
      <c r="E11" s="198"/>
    </row>
  </sheetData>
  <sheetProtection selectLockedCells="1"/>
  <mergeCells count="16">
    <mergeCell ref="H9:I9"/>
    <mergeCell ref="A11:E11"/>
    <mergeCell ref="A2:I2"/>
    <mergeCell ref="B4:B6"/>
    <mergeCell ref="C4:I4"/>
    <mergeCell ref="H10:I10"/>
    <mergeCell ref="G5:G6"/>
    <mergeCell ref="H6:I6"/>
    <mergeCell ref="H7:I7"/>
    <mergeCell ref="H8:I8"/>
    <mergeCell ref="H5:I5"/>
    <mergeCell ref="A4:A6"/>
    <mergeCell ref="C5:C6"/>
    <mergeCell ref="D5:D6"/>
    <mergeCell ref="E5:E6"/>
    <mergeCell ref="F5:F6"/>
  </mergeCells>
  <printOptions horizontalCentered="1"/>
  <pageMargins left="0.5905511811023623" right="0.5905511811023623" top="1.05" bottom="0.5905511811023623" header="0" footer="0"/>
  <pageSetup horizontalDpi="600" verticalDpi="600" orientation="portrait" paperSize="9" scale="98" r:id="rId1"/>
  <colBreaks count="1" manualBreakCount="1">
    <brk id="11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zoomScale="60" zoomScaleNormal="7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16" sqref="L16"/>
    </sheetView>
  </sheetViews>
  <sheetFormatPr defaultColWidth="8.88671875" defaultRowHeight="13.5"/>
  <cols>
    <col min="1" max="9" width="7.77734375" style="1" customWidth="1"/>
    <col min="10" max="16384" width="8.88671875" style="1" customWidth="1"/>
  </cols>
  <sheetData>
    <row r="1" spans="1:9" ht="30" customHeight="1">
      <c r="A1" s="4"/>
      <c r="B1" s="4"/>
      <c r="C1" s="4"/>
      <c r="D1" s="4"/>
      <c r="E1" s="4"/>
      <c r="F1" s="4"/>
      <c r="G1" s="4"/>
      <c r="H1" s="4"/>
      <c r="I1" s="4"/>
    </row>
    <row r="2" spans="1:9" ht="30" customHeight="1">
      <c r="A2" s="207" t="s">
        <v>209</v>
      </c>
      <c r="B2" s="207"/>
      <c r="C2" s="207"/>
      <c r="D2" s="207"/>
      <c r="E2" s="207"/>
      <c r="F2" s="207"/>
      <c r="G2" s="207"/>
      <c r="H2" s="207"/>
      <c r="I2" s="207"/>
    </row>
    <row r="3" spans="1:9" ht="30" customHeight="1" thickBot="1">
      <c r="A3" s="214" t="s">
        <v>210</v>
      </c>
      <c r="B3" s="214"/>
      <c r="C3" s="5"/>
      <c r="D3" s="5"/>
      <c r="E3" s="5"/>
      <c r="F3" s="5"/>
      <c r="G3" s="5"/>
      <c r="H3" s="5"/>
      <c r="I3" s="5"/>
    </row>
    <row r="4" spans="1:9" s="3" customFormat="1" ht="30" customHeight="1">
      <c r="A4" s="30" t="s">
        <v>162</v>
      </c>
      <c r="B4" s="174" t="s">
        <v>56</v>
      </c>
      <c r="C4" s="174" t="s">
        <v>57</v>
      </c>
      <c r="D4" s="174" t="s">
        <v>58</v>
      </c>
      <c r="E4" s="174"/>
      <c r="F4" s="174"/>
      <c r="G4" s="174"/>
      <c r="H4" s="174"/>
      <c r="I4" s="8" t="s">
        <v>170</v>
      </c>
    </row>
    <row r="5" spans="1:9" s="3" customFormat="1" ht="30" customHeight="1">
      <c r="A5" s="33" t="s">
        <v>1</v>
      </c>
      <c r="B5" s="208"/>
      <c r="C5" s="208"/>
      <c r="D5" s="10" t="s">
        <v>59</v>
      </c>
      <c r="E5" s="10" t="s">
        <v>60</v>
      </c>
      <c r="F5" s="10" t="s">
        <v>61</v>
      </c>
      <c r="G5" s="10" t="s">
        <v>62</v>
      </c>
      <c r="H5" s="10" t="s">
        <v>63</v>
      </c>
      <c r="I5" s="13" t="s">
        <v>171</v>
      </c>
    </row>
    <row r="6" spans="1:9" s="3" customFormat="1" ht="45" customHeight="1">
      <c r="A6" s="16">
        <v>1998</v>
      </c>
      <c r="B6" s="15">
        <v>11150</v>
      </c>
      <c r="C6" s="17">
        <v>5.486</v>
      </c>
      <c r="D6" s="17">
        <v>1.23</v>
      </c>
      <c r="E6" s="17">
        <v>0.19</v>
      </c>
      <c r="F6" s="17">
        <v>0.085</v>
      </c>
      <c r="G6" s="17">
        <v>3.05</v>
      </c>
      <c r="H6" s="17">
        <v>0.932</v>
      </c>
      <c r="I6" s="17" t="s">
        <v>11</v>
      </c>
    </row>
    <row r="7" spans="1:9" s="3" customFormat="1" ht="45" customHeight="1">
      <c r="A7" s="16">
        <v>1999</v>
      </c>
      <c r="B7" s="15" t="s">
        <v>11</v>
      </c>
      <c r="C7" s="17">
        <v>5.48</v>
      </c>
      <c r="D7" s="17">
        <v>1.21</v>
      </c>
      <c r="E7" s="17">
        <v>0.19</v>
      </c>
      <c r="F7" s="17">
        <v>0.07</v>
      </c>
      <c r="G7" s="17">
        <v>3.25</v>
      </c>
      <c r="H7" s="17">
        <v>0.76</v>
      </c>
      <c r="I7" s="17" t="s">
        <v>11</v>
      </c>
    </row>
    <row r="8" spans="1:9" s="3" customFormat="1" ht="45" customHeight="1">
      <c r="A8" s="16">
        <v>2000</v>
      </c>
      <c r="B8" s="15">
        <v>7564</v>
      </c>
      <c r="C8" s="17">
        <v>5.486</v>
      </c>
      <c r="D8" s="17">
        <v>1.21</v>
      </c>
      <c r="E8" s="17">
        <v>0.19</v>
      </c>
      <c r="F8" s="17">
        <v>0.075</v>
      </c>
      <c r="G8" s="17">
        <v>3.25</v>
      </c>
      <c r="H8" s="17">
        <v>0.75</v>
      </c>
      <c r="I8" s="17" t="s">
        <v>11</v>
      </c>
    </row>
    <row r="9" spans="1:9" s="3" customFormat="1" ht="45" customHeight="1">
      <c r="A9" s="16">
        <v>2001</v>
      </c>
      <c r="B9" s="15">
        <v>8500</v>
      </c>
      <c r="C9" s="17">
        <v>5.486000000000001</v>
      </c>
      <c r="D9" s="17">
        <v>1.222</v>
      </c>
      <c r="E9" s="17">
        <v>0.189</v>
      </c>
      <c r="F9" s="17">
        <v>0.075</v>
      </c>
      <c r="G9" s="17">
        <v>3.255</v>
      </c>
      <c r="H9" s="17">
        <v>0.752</v>
      </c>
      <c r="I9" s="17" t="s">
        <v>11</v>
      </c>
    </row>
    <row r="10" spans="1:9" s="3" customFormat="1" ht="45" customHeight="1">
      <c r="A10" s="16">
        <v>2002</v>
      </c>
      <c r="B10" s="61">
        <v>8500</v>
      </c>
      <c r="C10" s="58">
        <v>5.48</v>
      </c>
      <c r="D10" s="147">
        <v>1.21</v>
      </c>
      <c r="E10" s="147">
        <v>0.19</v>
      </c>
      <c r="F10" s="58">
        <v>0.076</v>
      </c>
      <c r="G10" s="59">
        <v>3.25</v>
      </c>
      <c r="H10" s="58">
        <v>0.75</v>
      </c>
      <c r="I10" s="17" t="s">
        <v>11</v>
      </c>
    </row>
    <row r="11" spans="1:9" s="63" customFormat="1" ht="45" customHeight="1">
      <c r="A11" s="37">
        <v>2003</v>
      </c>
      <c r="B11" s="62">
        <f>SUM(B12:B18)</f>
        <v>8500</v>
      </c>
      <c r="C11" s="62">
        <f aca="true" t="shared" si="0" ref="C11:H11">SUM(C12:C18)</f>
        <v>5486</v>
      </c>
      <c r="D11" s="60">
        <f t="shared" si="0"/>
        <v>1.2149999999999999</v>
      </c>
      <c r="E11" s="60">
        <f t="shared" si="0"/>
        <v>0.194</v>
      </c>
      <c r="F11" s="60">
        <f t="shared" si="0"/>
        <v>0.07100000000000001</v>
      </c>
      <c r="G11" s="60">
        <f t="shared" si="0"/>
        <v>3.2540000000000004</v>
      </c>
      <c r="H11" s="60">
        <f t="shared" si="0"/>
        <v>0.752</v>
      </c>
      <c r="I11" s="17" t="s">
        <v>11</v>
      </c>
    </row>
    <row r="12" spans="1:9" s="86" customFormat="1" ht="45" customHeight="1">
      <c r="A12" s="46" t="s">
        <v>163</v>
      </c>
      <c r="B12" s="104">
        <v>4500</v>
      </c>
      <c r="C12" s="104">
        <v>2962</v>
      </c>
      <c r="D12" s="115">
        <v>0.572</v>
      </c>
      <c r="E12" s="115">
        <v>0.12</v>
      </c>
      <c r="F12" s="115">
        <v>0.03</v>
      </c>
      <c r="G12" s="115">
        <v>2.24</v>
      </c>
      <c r="H12" s="115" t="s">
        <v>11</v>
      </c>
      <c r="I12" s="17" t="s">
        <v>11</v>
      </c>
    </row>
    <row r="13" spans="1:9" s="86" customFormat="1" ht="45" customHeight="1">
      <c r="A13" s="46" t="s">
        <v>137</v>
      </c>
      <c r="B13" s="104" t="s">
        <v>11</v>
      </c>
      <c r="C13" s="104" t="s">
        <v>11</v>
      </c>
      <c r="D13" s="104" t="s">
        <v>11</v>
      </c>
      <c r="E13" s="104" t="s">
        <v>11</v>
      </c>
      <c r="F13" s="104" t="s">
        <v>11</v>
      </c>
      <c r="G13" s="104" t="s">
        <v>11</v>
      </c>
      <c r="H13" s="104" t="s">
        <v>11</v>
      </c>
      <c r="I13" s="104" t="s">
        <v>11</v>
      </c>
    </row>
    <row r="14" spans="1:9" s="86" customFormat="1" ht="45" customHeight="1">
      <c r="A14" s="46" t="s">
        <v>138</v>
      </c>
      <c r="B14" s="104" t="s">
        <v>11</v>
      </c>
      <c r="C14" s="104" t="s">
        <v>11</v>
      </c>
      <c r="D14" s="104" t="s">
        <v>11</v>
      </c>
      <c r="E14" s="104" t="s">
        <v>11</v>
      </c>
      <c r="F14" s="104" t="s">
        <v>11</v>
      </c>
      <c r="G14" s="104" t="s">
        <v>11</v>
      </c>
      <c r="H14" s="104" t="s">
        <v>11</v>
      </c>
      <c r="I14" s="104" t="s">
        <v>11</v>
      </c>
    </row>
    <row r="15" spans="1:9" s="86" customFormat="1" ht="45" customHeight="1">
      <c r="A15" s="46" t="s">
        <v>164</v>
      </c>
      <c r="B15" s="104">
        <v>4000</v>
      </c>
      <c r="C15" s="104">
        <v>2524</v>
      </c>
      <c r="D15" s="115">
        <v>0.643</v>
      </c>
      <c r="E15" s="115">
        <v>0.074</v>
      </c>
      <c r="F15" s="115">
        <v>0.041</v>
      </c>
      <c r="G15" s="115">
        <v>1.014</v>
      </c>
      <c r="H15" s="115">
        <v>0.752</v>
      </c>
      <c r="I15" s="104" t="s">
        <v>11</v>
      </c>
    </row>
    <row r="16" spans="1:9" s="86" customFormat="1" ht="45" customHeight="1">
      <c r="A16" s="46" t="s">
        <v>140</v>
      </c>
      <c r="B16" s="157" t="s">
        <v>11</v>
      </c>
      <c r="C16" s="104" t="s">
        <v>11</v>
      </c>
      <c r="D16" s="104" t="s">
        <v>11</v>
      </c>
      <c r="E16" s="104" t="s">
        <v>11</v>
      </c>
      <c r="F16" s="104" t="s">
        <v>11</v>
      </c>
      <c r="G16" s="104" t="s">
        <v>11</v>
      </c>
      <c r="H16" s="104" t="s">
        <v>11</v>
      </c>
      <c r="I16" s="104" t="s">
        <v>11</v>
      </c>
    </row>
    <row r="17" spans="1:9" s="86" customFormat="1" ht="45" customHeight="1">
      <c r="A17" s="46" t="s">
        <v>165</v>
      </c>
      <c r="B17" s="157" t="s">
        <v>11</v>
      </c>
      <c r="C17" s="104" t="s">
        <v>11</v>
      </c>
      <c r="D17" s="104" t="s">
        <v>11</v>
      </c>
      <c r="E17" s="104" t="s">
        <v>11</v>
      </c>
      <c r="F17" s="104" t="s">
        <v>11</v>
      </c>
      <c r="G17" s="104" t="s">
        <v>11</v>
      </c>
      <c r="H17" s="104" t="s">
        <v>11</v>
      </c>
      <c r="I17" s="104" t="s">
        <v>11</v>
      </c>
    </row>
    <row r="18" spans="1:9" s="86" customFormat="1" ht="45" customHeight="1" thickBot="1">
      <c r="A18" s="90" t="s">
        <v>166</v>
      </c>
      <c r="B18" s="158" t="s">
        <v>11</v>
      </c>
      <c r="C18" s="111" t="s">
        <v>11</v>
      </c>
      <c r="D18" s="111" t="s">
        <v>11</v>
      </c>
      <c r="E18" s="111" t="s">
        <v>11</v>
      </c>
      <c r="F18" s="111" t="s">
        <v>11</v>
      </c>
      <c r="G18" s="111" t="s">
        <v>11</v>
      </c>
      <c r="H18" s="111" t="s">
        <v>11</v>
      </c>
      <c r="I18" s="111" t="s">
        <v>11</v>
      </c>
    </row>
    <row r="19" spans="1:2" ht="14.25">
      <c r="A19" s="182" t="s">
        <v>24</v>
      </c>
      <c r="B19" s="182"/>
    </row>
  </sheetData>
  <sheetProtection selectLockedCells="1"/>
  <mergeCells count="6">
    <mergeCell ref="A2:I2"/>
    <mergeCell ref="A19:B19"/>
    <mergeCell ref="A3:B3"/>
    <mergeCell ref="B4:B5"/>
    <mergeCell ref="C4:C5"/>
    <mergeCell ref="D4:H4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135"/>
  <sheetViews>
    <sheetView view="pageBreakPreview" zoomScale="60" zoomScaleNormal="7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16" sqref="J16"/>
    </sheetView>
  </sheetViews>
  <sheetFormatPr defaultColWidth="8.88671875" defaultRowHeight="13.5"/>
  <cols>
    <col min="1" max="1" width="7.21484375" style="1" customWidth="1"/>
    <col min="2" max="2" width="7.3359375" style="1" customWidth="1"/>
    <col min="3" max="3" width="7.3359375" style="19" customWidth="1"/>
    <col min="4" max="4" width="7.3359375" style="1" customWidth="1"/>
    <col min="5" max="5" width="8.4453125" style="1" customWidth="1"/>
    <col min="6" max="7" width="7.3359375" style="1" customWidth="1"/>
    <col min="8" max="11" width="6.77734375" style="1" customWidth="1"/>
    <col min="12" max="13" width="7.3359375" style="1" customWidth="1"/>
    <col min="14" max="14" width="8.10546875" style="1" customWidth="1"/>
    <col min="15" max="15" width="7.3359375" style="1" customWidth="1"/>
    <col min="16" max="16" width="7.99609375" style="1" customWidth="1"/>
    <col min="17" max="18" width="7.3359375" style="1" customWidth="1"/>
    <col min="19" max="22" width="6.77734375" style="1" customWidth="1"/>
    <col min="23" max="16384" width="8.88671875" style="1" customWidth="1"/>
  </cols>
  <sheetData>
    <row r="1" spans="1:22" ht="30" customHeight="1">
      <c r="A1" s="4"/>
      <c r="B1" s="4"/>
      <c r="C1" s="26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30" customHeight="1">
      <c r="A2" s="207" t="s">
        <v>202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 t="s">
        <v>70</v>
      </c>
      <c r="M2" s="207"/>
      <c r="N2" s="207"/>
      <c r="O2" s="207"/>
      <c r="P2" s="207"/>
      <c r="Q2" s="207"/>
      <c r="R2" s="207"/>
      <c r="S2" s="207"/>
      <c r="T2" s="207"/>
      <c r="U2" s="207"/>
      <c r="V2" s="207"/>
    </row>
    <row r="3" spans="1:22" ht="30" customHeight="1" thickBot="1">
      <c r="A3" s="4"/>
      <c r="B3" s="4"/>
      <c r="C3" s="27"/>
      <c r="D3" s="5"/>
      <c r="E3" s="5"/>
      <c r="F3" s="5"/>
      <c r="G3" s="5"/>
      <c r="H3" s="5"/>
      <c r="I3" s="5"/>
      <c r="J3" s="210" t="s">
        <v>68</v>
      </c>
      <c r="K3" s="210"/>
      <c r="L3" s="214" t="s">
        <v>68</v>
      </c>
      <c r="M3" s="214"/>
      <c r="N3" s="5"/>
      <c r="O3" s="5"/>
      <c r="P3" s="5"/>
      <c r="Q3" s="5"/>
      <c r="R3" s="5"/>
      <c r="S3" s="5"/>
      <c r="T3" s="5"/>
      <c r="U3" s="5"/>
      <c r="V3" s="28"/>
    </row>
    <row r="4" spans="1:22" ht="39.75" customHeight="1">
      <c r="A4" s="30" t="s">
        <v>0</v>
      </c>
      <c r="B4" s="211" t="s">
        <v>2</v>
      </c>
      <c r="C4" s="212"/>
      <c r="D4" s="212"/>
      <c r="E4" s="212"/>
      <c r="F4" s="212"/>
      <c r="G4" s="212"/>
      <c r="H4" s="212"/>
      <c r="I4" s="212"/>
      <c r="J4" s="212"/>
      <c r="K4" s="212"/>
      <c r="L4" s="30" t="s">
        <v>0</v>
      </c>
      <c r="M4" s="212" t="s">
        <v>17</v>
      </c>
      <c r="N4" s="212"/>
      <c r="O4" s="212"/>
      <c r="P4" s="212"/>
      <c r="Q4" s="212"/>
      <c r="R4" s="212"/>
      <c r="S4" s="212"/>
      <c r="T4" s="212"/>
      <c r="U4" s="212"/>
      <c r="V4" s="212"/>
    </row>
    <row r="5" spans="1:22" ht="39.75" customHeight="1" thickBot="1">
      <c r="A5" s="16"/>
      <c r="B5" s="208" t="s">
        <v>3</v>
      </c>
      <c r="C5" s="213"/>
      <c r="D5" s="208" t="s">
        <v>4</v>
      </c>
      <c r="E5" s="208"/>
      <c r="F5" s="208" t="s">
        <v>5</v>
      </c>
      <c r="G5" s="208"/>
      <c r="H5" s="208" t="s">
        <v>6</v>
      </c>
      <c r="I5" s="208"/>
      <c r="J5" s="208" t="s">
        <v>7</v>
      </c>
      <c r="K5" s="209"/>
      <c r="L5" s="16"/>
      <c r="M5" s="218" t="s">
        <v>3</v>
      </c>
      <c r="N5" s="208"/>
      <c r="O5" s="208" t="s">
        <v>4</v>
      </c>
      <c r="P5" s="208"/>
      <c r="Q5" s="208" t="s">
        <v>5</v>
      </c>
      <c r="R5" s="208"/>
      <c r="S5" s="208" t="s">
        <v>18</v>
      </c>
      <c r="T5" s="208"/>
      <c r="U5" s="208" t="s">
        <v>19</v>
      </c>
      <c r="V5" s="209"/>
    </row>
    <row r="6" spans="1:22" ht="39.75" customHeight="1">
      <c r="A6" s="33" t="s">
        <v>8</v>
      </c>
      <c r="B6" s="10" t="s">
        <v>9</v>
      </c>
      <c r="C6" s="34" t="s">
        <v>10</v>
      </c>
      <c r="D6" s="10" t="s">
        <v>9</v>
      </c>
      <c r="E6" s="10" t="s">
        <v>10</v>
      </c>
      <c r="F6" s="10" t="s">
        <v>9</v>
      </c>
      <c r="G6" s="10" t="s">
        <v>10</v>
      </c>
      <c r="H6" s="10" t="s">
        <v>9</v>
      </c>
      <c r="I6" s="10" t="s">
        <v>10</v>
      </c>
      <c r="J6" s="10" t="s">
        <v>9</v>
      </c>
      <c r="K6" s="31" t="s">
        <v>10</v>
      </c>
      <c r="L6" s="33" t="s">
        <v>8</v>
      </c>
      <c r="M6" s="32" t="s">
        <v>9</v>
      </c>
      <c r="N6" s="10" t="s">
        <v>10</v>
      </c>
      <c r="O6" s="10" t="s">
        <v>9</v>
      </c>
      <c r="P6" s="10" t="s">
        <v>10</v>
      </c>
      <c r="Q6" s="10" t="s">
        <v>9</v>
      </c>
      <c r="R6" s="10" t="s">
        <v>10</v>
      </c>
      <c r="S6" s="10" t="s">
        <v>9</v>
      </c>
      <c r="T6" s="10" t="s">
        <v>10</v>
      </c>
      <c r="U6" s="10" t="s">
        <v>9</v>
      </c>
      <c r="V6" s="31" t="s">
        <v>10</v>
      </c>
    </row>
    <row r="7" spans="1:22" ht="39.75" customHeight="1">
      <c r="A7" s="16">
        <v>1999</v>
      </c>
      <c r="B7" s="35">
        <f>SUM(D7,F7,H7,J7)</f>
        <v>27</v>
      </c>
      <c r="C7" s="36">
        <v>7987</v>
      </c>
      <c r="D7" s="14">
        <v>14</v>
      </c>
      <c r="E7" s="14">
        <v>6582</v>
      </c>
      <c r="F7" s="14">
        <v>11</v>
      </c>
      <c r="G7" s="14">
        <v>1186</v>
      </c>
      <c r="H7" s="9" t="s">
        <v>11</v>
      </c>
      <c r="I7" s="9" t="s">
        <v>11</v>
      </c>
      <c r="J7" s="9">
        <v>2</v>
      </c>
      <c r="K7" s="14">
        <v>219</v>
      </c>
      <c r="L7" s="72">
        <v>1999</v>
      </c>
      <c r="M7" s="9">
        <f>SUM(O7,Q7,U7,S7)</f>
        <v>11</v>
      </c>
      <c r="N7" s="14">
        <v>3038</v>
      </c>
      <c r="O7" s="9">
        <v>7</v>
      </c>
      <c r="P7" s="14">
        <v>2770</v>
      </c>
      <c r="Q7" s="9">
        <v>3</v>
      </c>
      <c r="R7" s="9">
        <v>225</v>
      </c>
      <c r="S7" s="9" t="s">
        <v>11</v>
      </c>
      <c r="T7" s="9" t="s">
        <v>11</v>
      </c>
      <c r="U7" s="9">
        <v>1</v>
      </c>
      <c r="V7" s="9">
        <v>43</v>
      </c>
    </row>
    <row r="8" spans="1:22" ht="39.75" customHeight="1">
      <c r="A8" s="16">
        <v>2000</v>
      </c>
      <c r="B8" s="35">
        <f>SUM(D8,F8,H8,J8)</f>
        <v>11</v>
      </c>
      <c r="C8" s="36">
        <f>SUM(E8,G8,I8,K8)</f>
        <v>4688</v>
      </c>
      <c r="D8" s="14">
        <v>10</v>
      </c>
      <c r="E8" s="14">
        <v>4560</v>
      </c>
      <c r="F8" s="14">
        <v>1</v>
      </c>
      <c r="G8" s="14">
        <v>128</v>
      </c>
      <c r="H8" s="9" t="s">
        <v>11</v>
      </c>
      <c r="I8" s="9" t="s">
        <v>11</v>
      </c>
      <c r="J8" s="9" t="s">
        <v>11</v>
      </c>
      <c r="K8" s="9" t="s">
        <v>11</v>
      </c>
      <c r="L8" s="16">
        <v>2000</v>
      </c>
      <c r="M8" s="9">
        <f>SUM(O8,Q8,U8,S8)</f>
        <v>10</v>
      </c>
      <c r="N8" s="14">
        <f>SUM(P8,R8,T8,V8)</f>
        <v>9228</v>
      </c>
      <c r="O8" s="9">
        <v>8</v>
      </c>
      <c r="P8" s="14">
        <v>8851</v>
      </c>
      <c r="Q8" s="9">
        <v>1</v>
      </c>
      <c r="R8" s="9">
        <v>249</v>
      </c>
      <c r="S8" s="9" t="s">
        <v>11</v>
      </c>
      <c r="T8" s="9" t="s">
        <v>11</v>
      </c>
      <c r="U8" s="9">
        <v>1</v>
      </c>
      <c r="V8" s="9">
        <v>128</v>
      </c>
    </row>
    <row r="9" spans="1:22" ht="39.75" customHeight="1">
      <c r="A9" s="16">
        <v>2001</v>
      </c>
      <c r="B9" s="14">
        <v>63</v>
      </c>
      <c r="C9" s="121">
        <v>23548</v>
      </c>
      <c r="D9" s="122">
        <v>17</v>
      </c>
      <c r="E9" s="122">
        <v>16182</v>
      </c>
      <c r="F9" s="122">
        <v>29</v>
      </c>
      <c r="G9" s="122">
        <v>3090</v>
      </c>
      <c r="H9" s="123">
        <v>2</v>
      </c>
      <c r="I9" s="123">
        <v>45</v>
      </c>
      <c r="J9" s="123">
        <v>15</v>
      </c>
      <c r="K9" s="14">
        <v>4231</v>
      </c>
      <c r="L9" s="16">
        <v>2001</v>
      </c>
      <c r="M9" s="123">
        <v>45</v>
      </c>
      <c r="N9" s="122">
        <v>7448</v>
      </c>
      <c r="O9" s="123">
        <v>11</v>
      </c>
      <c r="P9" s="122">
        <v>4337</v>
      </c>
      <c r="Q9" s="123">
        <v>9</v>
      </c>
      <c r="R9" s="123">
        <v>218</v>
      </c>
      <c r="S9" s="9" t="s">
        <v>11</v>
      </c>
      <c r="T9" s="9" t="s">
        <v>11</v>
      </c>
      <c r="U9" s="9">
        <v>25</v>
      </c>
      <c r="V9" s="14">
        <v>2893</v>
      </c>
    </row>
    <row r="10" spans="1:22" ht="39.75" customHeight="1">
      <c r="A10" s="9">
        <v>2002</v>
      </c>
      <c r="B10" s="35">
        <v>34</v>
      </c>
      <c r="C10" s="122">
        <v>13013</v>
      </c>
      <c r="D10" s="122">
        <v>32</v>
      </c>
      <c r="E10" s="122">
        <v>12795</v>
      </c>
      <c r="F10" s="122">
        <v>2</v>
      </c>
      <c r="G10" s="122">
        <v>218</v>
      </c>
      <c r="H10" s="124">
        <f>SUM(H12:H18)</f>
        <v>2</v>
      </c>
      <c r="I10" s="124">
        <f>SUM(I12:I18)</f>
        <v>119</v>
      </c>
      <c r="J10" s="124">
        <f>SUM(J12:J18)</f>
        <v>0</v>
      </c>
      <c r="K10" s="38">
        <f>SUM(K12:K18)</f>
        <v>0</v>
      </c>
      <c r="L10" s="16">
        <v>2002</v>
      </c>
      <c r="M10" s="122">
        <v>24</v>
      </c>
      <c r="N10" s="122">
        <v>4147</v>
      </c>
      <c r="O10" s="122">
        <v>24</v>
      </c>
      <c r="P10" s="122">
        <v>4147</v>
      </c>
      <c r="Q10" s="124" t="s">
        <v>216</v>
      </c>
      <c r="R10" s="124">
        <f>SUM(R12:R18)</f>
        <v>956</v>
      </c>
      <c r="S10" s="38">
        <f>SUM(S12:S18)</f>
        <v>0</v>
      </c>
      <c r="T10" s="38">
        <f>SUM(T12:T18)</f>
        <v>0</v>
      </c>
      <c r="U10" s="38">
        <f>SUM(U12:U18)</f>
        <v>0</v>
      </c>
      <c r="V10" s="38">
        <f>SUM(V12:V18)</f>
        <v>0</v>
      </c>
    </row>
    <row r="11" spans="1:22" s="116" customFormat="1" ht="39.75" customHeight="1">
      <c r="A11" s="74">
        <v>2003</v>
      </c>
      <c r="B11" s="77">
        <f>SUM(B12:B18)</f>
        <v>144</v>
      </c>
      <c r="C11" s="126">
        <f>SUM(E11,G18,I11,K11)</f>
        <v>32925</v>
      </c>
      <c r="D11" s="126">
        <f aca="true" t="shared" si="0" ref="D11:I11">SUM(D12:D18)</f>
        <v>112</v>
      </c>
      <c r="E11" s="126">
        <f t="shared" si="0"/>
        <v>32806</v>
      </c>
      <c r="F11" s="126">
        <f t="shared" si="0"/>
        <v>30</v>
      </c>
      <c r="G11" s="126">
        <f t="shared" si="0"/>
        <v>2768</v>
      </c>
      <c r="H11" s="126">
        <f t="shared" si="0"/>
        <v>2</v>
      </c>
      <c r="I11" s="126">
        <f t="shared" si="0"/>
        <v>119</v>
      </c>
      <c r="J11" s="126" t="s">
        <v>11</v>
      </c>
      <c r="K11" s="77" t="s">
        <v>11</v>
      </c>
      <c r="L11" s="146">
        <v>2003</v>
      </c>
      <c r="M11" s="128">
        <f aca="true" t="shared" si="1" ref="M11:R11">SUM(M12:M18)</f>
        <v>131</v>
      </c>
      <c r="N11" s="128">
        <f t="shared" si="1"/>
        <v>23859</v>
      </c>
      <c r="O11" s="128">
        <f t="shared" si="1"/>
        <v>107</v>
      </c>
      <c r="P11" s="128">
        <f t="shared" si="1"/>
        <v>22903</v>
      </c>
      <c r="Q11" s="128">
        <f t="shared" si="1"/>
        <v>24</v>
      </c>
      <c r="R11" s="128">
        <f t="shared" si="1"/>
        <v>956</v>
      </c>
      <c r="S11" s="78" t="s">
        <v>11</v>
      </c>
      <c r="T11" s="78" t="s">
        <v>11</v>
      </c>
      <c r="U11" s="78" t="s">
        <v>11</v>
      </c>
      <c r="V11" s="78" t="s">
        <v>11</v>
      </c>
    </row>
    <row r="12" spans="1:80" s="79" customFormat="1" ht="39.75" customHeight="1">
      <c r="A12" s="81" t="s">
        <v>12</v>
      </c>
      <c r="B12" s="76">
        <v>48</v>
      </c>
      <c r="C12" s="125">
        <v>5589</v>
      </c>
      <c r="D12" s="127">
        <v>18</v>
      </c>
      <c r="E12" s="127">
        <v>2973</v>
      </c>
      <c r="F12" s="127">
        <v>29</v>
      </c>
      <c r="G12" s="127">
        <v>2517</v>
      </c>
      <c r="H12" s="127">
        <v>1</v>
      </c>
      <c r="I12" s="127">
        <v>99</v>
      </c>
      <c r="J12" s="127" t="s">
        <v>11</v>
      </c>
      <c r="K12" s="127" t="s">
        <v>11</v>
      </c>
      <c r="L12" s="81" t="s">
        <v>12</v>
      </c>
      <c r="M12" s="129">
        <v>24</v>
      </c>
      <c r="N12" s="129">
        <v>1974</v>
      </c>
      <c r="O12" s="108">
        <v>15</v>
      </c>
      <c r="P12" s="108">
        <v>1413</v>
      </c>
      <c r="Q12" s="108">
        <v>9</v>
      </c>
      <c r="R12" s="108">
        <v>561</v>
      </c>
      <c r="S12" s="78" t="s">
        <v>11</v>
      </c>
      <c r="T12" s="78" t="s">
        <v>11</v>
      </c>
      <c r="U12" s="78" t="s">
        <v>11</v>
      </c>
      <c r="V12" s="78" t="s">
        <v>11</v>
      </c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</row>
    <row r="13" spans="1:80" s="79" customFormat="1" ht="39.75" customHeight="1">
      <c r="A13" s="81" t="s">
        <v>13</v>
      </c>
      <c r="B13" s="76">
        <v>62</v>
      </c>
      <c r="C13" s="125">
        <v>20554</v>
      </c>
      <c r="D13" s="127">
        <v>62</v>
      </c>
      <c r="E13" s="127">
        <v>20554</v>
      </c>
      <c r="F13" s="127" t="s">
        <v>11</v>
      </c>
      <c r="G13" s="127" t="s">
        <v>11</v>
      </c>
      <c r="H13" s="127" t="s">
        <v>11</v>
      </c>
      <c r="I13" s="127" t="s">
        <v>11</v>
      </c>
      <c r="J13" s="127" t="s">
        <v>11</v>
      </c>
      <c r="K13" s="127" t="s">
        <v>11</v>
      </c>
      <c r="L13" s="81" t="s">
        <v>13</v>
      </c>
      <c r="M13" s="129">
        <v>35</v>
      </c>
      <c r="N13" s="129">
        <v>13682</v>
      </c>
      <c r="O13" s="108">
        <v>34</v>
      </c>
      <c r="P13" s="108">
        <v>13641</v>
      </c>
      <c r="Q13" s="108">
        <v>1</v>
      </c>
      <c r="R13" s="108">
        <v>41</v>
      </c>
      <c r="S13" s="78" t="s">
        <v>11</v>
      </c>
      <c r="T13" s="78" t="s">
        <v>11</v>
      </c>
      <c r="U13" s="78" t="s">
        <v>11</v>
      </c>
      <c r="V13" s="78" t="s">
        <v>11</v>
      </c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</row>
    <row r="14" spans="1:80" s="79" customFormat="1" ht="39.75" customHeight="1">
      <c r="A14" s="81" t="s">
        <v>211</v>
      </c>
      <c r="B14" s="76" t="s">
        <v>11</v>
      </c>
      <c r="C14" s="76" t="s">
        <v>11</v>
      </c>
      <c r="D14" s="76" t="s">
        <v>11</v>
      </c>
      <c r="E14" s="76" t="s">
        <v>11</v>
      </c>
      <c r="F14" s="76" t="s">
        <v>11</v>
      </c>
      <c r="G14" s="76" t="s">
        <v>11</v>
      </c>
      <c r="H14" s="76" t="s">
        <v>11</v>
      </c>
      <c r="I14" s="76" t="s">
        <v>11</v>
      </c>
      <c r="J14" s="127" t="s">
        <v>11</v>
      </c>
      <c r="K14" s="127" t="s">
        <v>11</v>
      </c>
      <c r="L14" s="81" t="s">
        <v>211</v>
      </c>
      <c r="M14" s="129">
        <v>2</v>
      </c>
      <c r="N14" s="129">
        <v>2158</v>
      </c>
      <c r="O14" s="108">
        <v>1</v>
      </c>
      <c r="P14" s="108">
        <v>2098</v>
      </c>
      <c r="Q14" s="108">
        <v>1</v>
      </c>
      <c r="R14" s="108">
        <v>60</v>
      </c>
      <c r="S14" s="78" t="s">
        <v>11</v>
      </c>
      <c r="T14" s="78" t="s">
        <v>11</v>
      </c>
      <c r="U14" s="78" t="s">
        <v>11</v>
      </c>
      <c r="V14" s="78" t="s">
        <v>11</v>
      </c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</row>
    <row r="15" spans="1:80" s="79" customFormat="1" ht="39.75" customHeight="1">
      <c r="A15" s="81" t="s">
        <v>14</v>
      </c>
      <c r="B15" s="76">
        <v>18</v>
      </c>
      <c r="C15" s="125">
        <v>2908</v>
      </c>
      <c r="D15" s="127">
        <v>17</v>
      </c>
      <c r="E15" s="127">
        <v>2888</v>
      </c>
      <c r="F15" s="76" t="s">
        <v>11</v>
      </c>
      <c r="G15" s="76" t="s">
        <v>11</v>
      </c>
      <c r="H15" s="127">
        <v>1</v>
      </c>
      <c r="I15" s="127">
        <v>20</v>
      </c>
      <c r="J15" s="127" t="s">
        <v>11</v>
      </c>
      <c r="K15" s="127" t="s">
        <v>11</v>
      </c>
      <c r="L15" s="81" t="s">
        <v>14</v>
      </c>
      <c r="M15" s="129">
        <v>38</v>
      </c>
      <c r="N15" s="129">
        <v>4301</v>
      </c>
      <c r="O15" s="108">
        <v>32</v>
      </c>
      <c r="P15" s="108">
        <v>4136</v>
      </c>
      <c r="Q15" s="108">
        <v>6</v>
      </c>
      <c r="R15" s="108">
        <v>165</v>
      </c>
      <c r="S15" s="78" t="s">
        <v>11</v>
      </c>
      <c r="T15" s="78" t="s">
        <v>11</v>
      </c>
      <c r="U15" s="78" t="s">
        <v>11</v>
      </c>
      <c r="V15" s="78" t="s">
        <v>11</v>
      </c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</row>
    <row r="16" spans="1:80" s="79" customFormat="1" ht="39.75" customHeight="1">
      <c r="A16" s="81" t="s">
        <v>15</v>
      </c>
      <c r="B16" s="76">
        <v>3</v>
      </c>
      <c r="C16" s="125">
        <v>3035</v>
      </c>
      <c r="D16" s="127">
        <v>3</v>
      </c>
      <c r="E16" s="127">
        <v>3035</v>
      </c>
      <c r="F16" s="76" t="s">
        <v>11</v>
      </c>
      <c r="G16" s="76" t="s">
        <v>11</v>
      </c>
      <c r="H16" s="127" t="s">
        <v>11</v>
      </c>
      <c r="I16" s="127" t="s">
        <v>11</v>
      </c>
      <c r="J16" s="127" t="s">
        <v>11</v>
      </c>
      <c r="K16" s="127" t="s">
        <v>11</v>
      </c>
      <c r="L16" s="81" t="s">
        <v>15</v>
      </c>
      <c r="M16" s="117">
        <v>3</v>
      </c>
      <c r="N16" s="117">
        <v>225</v>
      </c>
      <c r="O16" s="118">
        <v>2</v>
      </c>
      <c r="P16" s="118">
        <v>181</v>
      </c>
      <c r="Q16" s="118">
        <v>1</v>
      </c>
      <c r="R16" s="118">
        <v>44</v>
      </c>
      <c r="S16" s="78" t="s">
        <v>11</v>
      </c>
      <c r="T16" s="78" t="s">
        <v>11</v>
      </c>
      <c r="U16" s="78" t="s">
        <v>11</v>
      </c>
      <c r="V16" s="78" t="s">
        <v>11</v>
      </c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</row>
    <row r="17" spans="1:80" s="79" customFormat="1" ht="39.75" customHeight="1">
      <c r="A17" s="82" t="s">
        <v>172</v>
      </c>
      <c r="B17" s="76">
        <v>3</v>
      </c>
      <c r="C17" s="125">
        <v>1315</v>
      </c>
      <c r="D17" s="127">
        <v>2</v>
      </c>
      <c r="E17" s="127">
        <v>1064</v>
      </c>
      <c r="F17" s="127">
        <v>1</v>
      </c>
      <c r="G17" s="127">
        <v>251</v>
      </c>
      <c r="H17" s="127" t="s">
        <v>11</v>
      </c>
      <c r="I17" s="127" t="s">
        <v>11</v>
      </c>
      <c r="J17" s="127" t="s">
        <v>11</v>
      </c>
      <c r="K17" s="127" t="s">
        <v>11</v>
      </c>
      <c r="L17" s="82" t="s">
        <v>172</v>
      </c>
      <c r="M17" s="117">
        <v>11</v>
      </c>
      <c r="N17" s="117">
        <v>288</v>
      </c>
      <c r="O17" s="118">
        <v>9</v>
      </c>
      <c r="P17" s="118">
        <v>230</v>
      </c>
      <c r="Q17" s="118">
        <v>2</v>
      </c>
      <c r="R17" s="118">
        <v>58</v>
      </c>
      <c r="S17" s="78" t="s">
        <v>11</v>
      </c>
      <c r="T17" s="78" t="s">
        <v>11</v>
      </c>
      <c r="U17" s="78" t="s">
        <v>11</v>
      </c>
      <c r="V17" s="78" t="s">
        <v>11</v>
      </c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</row>
    <row r="18" spans="1:80" s="79" customFormat="1" ht="39.75" customHeight="1" thickBot="1">
      <c r="A18" s="83" t="s">
        <v>7</v>
      </c>
      <c r="B18" s="84">
        <v>10</v>
      </c>
      <c r="C18" s="84">
        <v>2292</v>
      </c>
      <c r="D18" s="119">
        <v>10</v>
      </c>
      <c r="E18" s="119">
        <v>2292</v>
      </c>
      <c r="F18" s="119" t="s">
        <v>11</v>
      </c>
      <c r="G18" s="119" t="s">
        <v>11</v>
      </c>
      <c r="H18" s="119" t="s">
        <v>11</v>
      </c>
      <c r="I18" s="119" t="s">
        <v>11</v>
      </c>
      <c r="J18" s="148" t="s">
        <v>11</v>
      </c>
      <c r="K18" s="148" t="s">
        <v>11</v>
      </c>
      <c r="L18" s="83" t="s">
        <v>7</v>
      </c>
      <c r="M18" s="73">
        <v>18</v>
      </c>
      <c r="N18" s="73">
        <v>1231</v>
      </c>
      <c r="O18" s="120">
        <v>14</v>
      </c>
      <c r="P18" s="120">
        <v>1204</v>
      </c>
      <c r="Q18" s="120">
        <v>4</v>
      </c>
      <c r="R18" s="120">
        <v>27</v>
      </c>
      <c r="S18" s="149" t="s">
        <v>11</v>
      </c>
      <c r="T18" s="149" t="s">
        <v>11</v>
      </c>
      <c r="U18" s="149" t="s">
        <v>11</v>
      </c>
      <c r="V18" s="149" t="s">
        <v>11</v>
      </c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</row>
    <row r="19" spans="1:80" ht="14.25">
      <c r="A19" s="216"/>
      <c r="B19" s="216"/>
      <c r="C19" s="23"/>
      <c r="D19" s="22"/>
      <c r="E19" s="22"/>
      <c r="F19" s="24" t="s">
        <v>64</v>
      </c>
      <c r="G19" s="22"/>
      <c r="H19" s="22"/>
      <c r="I19" s="22"/>
      <c r="J19" s="217" t="s">
        <v>69</v>
      </c>
      <c r="K19" s="217"/>
      <c r="L19" s="215" t="s">
        <v>71</v>
      </c>
      <c r="M19" s="215"/>
      <c r="N19" s="21"/>
      <c r="O19" s="25"/>
      <c r="P19" s="25"/>
      <c r="Q19" s="25"/>
      <c r="R19" s="25"/>
      <c r="S19" s="25"/>
      <c r="T19" s="25"/>
      <c r="U19" s="25"/>
      <c r="V19" s="57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</row>
    <row r="20" spans="12:22" ht="14.25"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2:22" ht="14.25"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2:22" ht="14.25"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2:22" ht="14.25"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2:22" ht="14.25"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2:22" ht="14.25"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2:22" ht="14.25"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2:22" ht="14.25"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2:22" ht="14.25"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2:22" ht="14.25"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2:22" ht="14.25"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2:22" ht="14.25"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2:22" ht="14.25"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2:22" ht="14.25"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2:22" ht="14.25"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2:22" ht="14.25"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2:22" ht="14.25"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2:22" ht="14.25"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2:22" ht="14.25"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2:22" ht="14.25"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2:22" ht="14.25"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2:22" ht="14.25"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2:22" ht="14.25"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2:22" ht="14.25"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2:22" ht="14.25"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2:22" ht="14.25"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2:22" ht="14.25"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2:22" ht="14.25"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2:22" ht="14.25"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2:22" ht="14.25"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2:22" ht="14.25"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2:22" ht="14.25"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2:22" ht="14.25"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2:22" ht="14.25"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2:22" ht="14.25"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2:22" ht="14.25"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2:22" ht="14.25"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2:22" ht="14.25"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2:22" ht="14.25"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2:22" ht="14.25"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2:22" ht="14.25"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12:22" ht="14.25"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2:22" ht="14.25"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2:22" ht="14.25"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2:22" ht="14.25"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12:22" ht="14.25"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12:22" ht="14.25"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2:22" ht="14.25"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2:22" ht="14.25"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2:22" ht="14.25"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2:22" ht="14.25"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2:22" ht="14.25"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2:22" ht="14.25"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2:22" ht="14.25"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2:22" ht="14.25"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2:22" ht="14.25"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2:22" ht="14.25"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2:22" ht="14.25"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2:22" ht="14.25"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12:22" ht="14.25"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12:22" ht="14.25"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12:22" ht="14.25"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12:22" ht="14.25"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12:22" ht="14.25"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12:22" ht="14.25"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12:22" ht="14.25"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12:22" ht="14.25"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12:22" ht="14.25"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12:22" ht="14.25"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12:22" ht="14.25"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12:22" ht="14.25"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12:22" ht="14.25"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12:22" ht="14.25"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12:22" ht="14.25"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12:22" ht="14.25"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12:22" ht="14.25"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12:22" ht="14.25"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12:22" ht="14.25"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12:22" ht="14.25"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12:22" ht="14.25"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12:22" ht="14.25"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12:22" ht="14.25"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12:22" ht="14.25"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12:22" ht="14.25"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12:22" ht="14.25"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12:22" ht="14.25"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12:22" ht="14.25"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12:22" ht="14.25"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12:22" ht="14.25"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12:22" ht="14.25"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12:22" ht="14.25"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12:22" ht="14.25"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12:22" ht="14.25"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12:22" ht="14.25"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12:22" ht="14.25"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12:22" ht="14.25"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12:22" ht="14.25"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12:22" ht="14.25"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12:22" ht="14.25"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12:22" ht="14.25"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12:22" ht="14.25"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12:22" ht="14.25"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12:22" ht="14.25"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12:22" ht="14.25"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12:22" ht="14.25"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12:22" ht="14.25"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12:22" ht="14.25"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12:22" ht="14.25"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12:22" ht="14.25"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12:22" ht="14.25"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12:22" ht="14.25"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12:22" ht="14.25"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12:22" ht="14.25"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12:22" ht="14.25"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12:22" ht="14.25"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12:22" ht="14.25"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</sheetData>
  <sheetProtection selectLockedCells="1"/>
  <mergeCells count="19">
    <mergeCell ref="L3:M3"/>
    <mergeCell ref="L19:M19"/>
    <mergeCell ref="A19:B19"/>
    <mergeCell ref="J19:K19"/>
    <mergeCell ref="M4:V4"/>
    <mergeCell ref="M5:N5"/>
    <mergeCell ref="O5:P5"/>
    <mergeCell ref="Q5:R5"/>
    <mergeCell ref="S5:T5"/>
    <mergeCell ref="A2:K2"/>
    <mergeCell ref="U5:V5"/>
    <mergeCell ref="J3:K3"/>
    <mergeCell ref="B4:K4"/>
    <mergeCell ref="B5:C5"/>
    <mergeCell ref="D5:E5"/>
    <mergeCell ref="F5:G5"/>
    <mergeCell ref="H5:I5"/>
    <mergeCell ref="J5:K5"/>
    <mergeCell ref="L2:V2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scale="98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T20"/>
  <sheetViews>
    <sheetView view="pageBreakPreview" zoomScale="60" zoomScaleNormal="7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14" sqref="N14"/>
    </sheetView>
  </sheetViews>
  <sheetFormatPr defaultColWidth="8.88671875" defaultRowHeight="13.5"/>
  <cols>
    <col min="1" max="1" width="7.21484375" style="1" customWidth="1"/>
    <col min="2" max="3" width="7.77734375" style="1" customWidth="1"/>
    <col min="4" max="4" width="9.77734375" style="1" customWidth="1"/>
    <col min="5" max="8" width="11.77734375" style="1" customWidth="1"/>
    <col min="9" max="9" width="9.77734375" style="1" customWidth="1"/>
    <col min="10" max="10" width="8.77734375" style="1" customWidth="1"/>
    <col min="11" max="17" width="7.77734375" style="1" customWidth="1"/>
    <col min="18" max="18" width="8.10546875" style="1" customWidth="1"/>
    <col min="19" max="19" width="8.4453125" style="1" customWidth="1"/>
    <col min="20" max="20" width="8.10546875" style="1" customWidth="1"/>
    <col min="21" max="16384" width="8.88671875" style="1" customWidth="1"/>
  </cols>
  <sheetData>
    <row r="1" s="4" customFormat="1" ht="30" customHeight="1"/>
    <row r="2" spans="1:20" s="4" customFormat="1" ht="30" customHeight="1">
      <c r="A2" s="207" t="s">
        <v>212</v>
      </c>
      <c r="B2" s="207"/>
      <c r="C2" s="207"/>
      <c r="D2" s="207"/>
      <c r="E2" s="207"/>
      <c r="F2" s="207"/>
      <c r="G2" s="207"/>
      <c r="H2" s="207"/>
      <c r="I2" s="207"/>
      <c r="J2" s="207" t="s">
        <v>213</v>
      </c>
      <c r="K2" s="207"/>
      <c r="L2" s="207"/>
      <c r="M2" s="207"/>
      <c r="N2" s="207"/>
      <c r="O2" s="207"/>
      <c r="P2" s="207"/>
      <c r="Q2" s="207"/>
      <c r="R2" s="207"/>
      <c r="S2" s="207"/>
      <c r="T2" s="207"/>
    </row>
    <row r="3" spans="1:20" s="4" customFormat="1" ht="30" customHeight="1" thickBot="1">
      <c r="A3" s="214"/>
      <c r="B3" s="214"/>
      <c r="C3" s="5"/>
      <c r="D3" s="5"/>
      <c r="E3" s="5"/>
      <c r="F3" s="5"/>
      <c r="G3" s="219" t="s">
        <v>72</v>
      </c>
      <c r="H3" s="219"/>
      <c r="I3" s="219"/>
      <c r="J3" s="29" t="s">
        <v>84</v>
      </c>
      <c r="K3" s="29"/>
      <c r="L3" s="5"/>
      <c r="M3" s="5"/>
      <c r="N3" s="5"/>
      <c r="O3" s="5"/>
      <c r="P3" s="5"/>
      <c r="Q3" s="5"/>
      <c r="R3" s="5"/>
      <c r="S3" s="5"/>
      <c r="T3" s="5"/>
    </row>
    <row r="4" spans="1:20" s="4" customFormat="1" ht="39.75" customHeight="1">
      <c r="A4" s="16" t="s">
        <v>75</v>
      </c>
      <c r="B4" s="184" t="s">
        <v>73</v>
      </c>
      <c r="C4" s="213" t="s">
        <v>174</v>
      </c>
      <c r="D4" s="209" t="s">
        <v>215</v>
      </c>
      <c r="E4" s="220"/>
      <c r="F4" s="220"/>
      <c r="G4" s="220"/>
      <c r="H4" s="220"/>
      <c r="I4" s="220"/>
      <c r="J4" s="16" t="s">
        <v>75</v>
      </c>
      <c r="K4" s="184" t="s">
        <v>73</v>
      </c>
      <c r="L4" s="175" t="s">
        <v>181</v>
      </c>
      <c r="M4" s="212" t="s">
        <v>214</v>
      </c>
      <c r="N4" s="212"/>
      <c r="O4" s="212"/>
      <c r="P4" s="212"/>
      <c r="Q4" s="212"/>
      <c r="R4" s="212"/>
      <c r="S4" s="212"/>
      <c r="T4" s="212"/>
    </row>
    <row r="5" spans="1:20" s="4" customFormat="1" ht="32.25" customHeight="1">
      <c r="A5" s="16"/>
      <c r="B5" s="185"/>
      <c r="C5" s="176"/>
      <c r="D5" s="187" t="s">
        <v>175</v>
      </c>
      <c r="E5" s="178" t="s">
        <v>176</v>
      </c>
      <c r="F5" s="180" t="s">
        <v>177</v>
      </c>
      <c r="G5" s="178" t="s">
        <v>178</v>
      </c>
      <c r="H5" s="178" t="s">
        <v>180</v>
      </c>
      <c r="I5" s="180" t="s">
        <v>179</v>
      </c>
      <c r="J5" s="16"/>
      <c r="K5" s="185"/>
      <c r="L5" s="176"/>
      <c r="M5" s="209" t="s">
        <v>183</v>
      </c>
      <c r="N5" s="220"/>
      <c r="O5" s="168" t="s">
        <v>184</v>
      </c>
      <c r="P5" s="218"/>
      <c r="Q5" s="209" t="s">
        <v>185</v>
      </c>
      <c r="R5" s="218"/>
      <c r="S5" s="220" t="s">
        <v>186</v>
      </c>
      <c r="T5" s="220"/>
    </row>
    <row r="6" spans="1:20" s="4" customFormat="1" ht="27" customHeight="1">
      <c r="A6" s="33" t="s">
        <v>74</v>
      </c>
      <c r="B6" s="186"/>
      <c r="C6" s="177"/>
      <c r="D6" s="188"/>
      <c r="E6" s="179"/>
      <c r="F6" s="181"/>
      <c r="G6" s="179"/>
      <c r="H6" s="179"/>
      <c r="I6" s="181"/>
      <c r="J6" s="33" t="s">
        <v>74</v>
      </c>
      <c r="K6" s="186"/>
      <c r="L6" s="177"/>
      <c r="M6" s="33" t="s">
        <v>182</v>
      </c>
      <c r="N6" s="33" t="s">
        <v>173</v>
      </c>
      <c r="O6" s="33" t="s">
        <v>182</v>
      </c>
      <c r="P6" s="33" t="s">
        <v>173</v>
      </c>
      <c r="Q6" s="33" t="s">
        <v>182</v>
      </c>
      <c r="R6" s="33" t="s">
        <v>173</v>
      </c>
      <c r="S6" s="33" t="s">
        <v>182</v>
      </c>
      <c r="T6" s="33" t="s">
        <v>173</v>
      </c>
    </row>
    <row r="7" spans="1:20" s="4" customFormat="1" ht="39.75" customHeight="1">
      <c r="A7" s="72">
        <v>1998</v>
      </c>
      <c r="B7" s="17" t="s">
        <v>65</v>
      </c>
      <c r="C7" s="17" t="s">
        <v>65</v>
      </c>
      <c r="D7" s="17" t="s">
        <v>11</v>
      </c>
      <c r="E7" s="17" t="s">
        <v>65</v>
      </c>
      <c r="F7" s="17" t="s">
        <v>65</v>
      </c>
      <c r="G7" s="17" t="s">
        <v>65</v>
      </c>
      <c r="H7" s="17" t="s">
        <v>11</v>
      </c>
      <c r="I7" s="17" t="s">
        <v>65</v>
      </c>
      <c r="J7" s="72">
        <v>1998</v>
      </c>
      <c r="K7" s="17" t="s">
        <v>65</v>
      </c>
      <c r="L7" s="17" t="s">
        <v>65</v>
      </c>
      <c r="M7" s="17" t="s">
        <v>65</v>
      </c>
      <c r="N7" s="17" t="s">
        <v>65</v>
      </c>
      <c r="O7" s="17" t="s">
        <v>65</v>
      </c>
      <c r="P7" s="17" t="s">
        <v>65</v>
      </c>
      <c r="Q7" s="17" t="s">
        <v>65</v>
      </c>
      <c r="R7" s="17" t="s">
        <v>65</v>
      </c>
      <c r="S7" s="17" t="s">
        <v>65</v>
      </c>
      <c r="T7" s="17" t="s">
        <v>65</v>
      </c>
    </row>
    <row r="8" spans="1:20" s="4" customFormat="1" ht="39.75" customHeight="1">
      <c r="A8" s="16">
        <v>1999</v>
      </c>
      <c r="B8" s="17" t="s">
        <v>65</v>
      </c>
      <c r="C8" s="17" t="s">
        <v>65</v>
      </c>
      <c r="D8" s="17" t="s">
        <v>65</v>
      </c>
      <c r="E8" s="17" t="s">
        <v>65</v>
      </c>
      <c r="F8" s="17" t="s">
        <v>65</v>
      </c>
      <c r="G8" s="17" t="s">
        <v>65</v>
      </c>
      <c r="H8" s="17" t="s">
        <v>11</v>
      </c>
      <c r="I8" s="17" t="s">
        <v>65</v>
      </c>
      <c r="J8" s="16">
        <v>1999</v>
      </c>
      <c r="K8" s="17" t="s">
        <v>65</v>
      </c>
      <c r="L8" s="17" t="s">
        <v>65</v>
      </c>
      <c r="M8" s="17" t="s">
        <v>65</v>
      </c>
      <c r="N8" s="17" t="s">
        <v>65</v>
      </c>
      <c r="O8" s="17" t="s">
        <v>65</v>
      </c>
      <c r="P8" s="17" t="s">
        <v>65</v>
      </c>
      <c r="Q8" s="17" t="s">
        <v>65</v>
      </c>
      <c r="R8" s="17" t="s">
        <v>65</v>
      </c>
      <c r="S8" s="17" t="s">
        <v>65</v>
      </c>
      <c r="T8" s="17" t="s">
        <v>65</v>
      </c>
    </row>
    <row r="9" spans="1:20" s="4" customFormat="1" ht="39.75" customHeight="1">
      <c r="A9" s="16">
        <v>2000</v>
      </c>
      <c r="B9" s="17">
        <v>5</v>
      </c>
      <c r="C9" s="17">
        <v>133</v>
      </c>
      <c r="D9" s="17" t="s">
        <v>65</v>
      </c>
      <c r="E9" s="17">
        <v>74</v>
      </c>
      <c r="F9" s="17">
        <v>58</v>
      </c>
      <c r="G9" s="17" t="s">
        <v>65</v>
      </c>
      <c r="H9" s="17" t="s">
        <v>11</v>
      </c>
      <c r="I9" s="17">
        <v>1</v>
      </c>
      <c r="J9" s="16">
        <v>2000</v>
      </c>
      <c r="K9" s="17">
        <v>1</v>
      </c>
      <c r="L9" s="17">
        <v>10</v>
      </c>
      <c r="M9" s="17">
        <v>5</v>
      </c>
      <c r="N9" s="17">
        <v>5</v>
      </c>
      <c r="O9" s="17" t="s">
        <v>65</v>
      </c>
      <c r="P9" s="17" t="s">
        <v>65</v>
      </c>
      <c r="Q9" s="17" t="s">
        <v>65</v>
      </c>
      <c r="R9" s="17" t="s">
        <v>187</v>
      </c>
      <c r="S9" s="17" t="s">
        <v>187</v>
      </c>
      <c r="T9" s="17" t="s">
        <v>65</v>
      </c>
    </row>
    <row r="10" spans="1:20" s="4" customFormat="1" ht="39.75" customHeight="1">
      <c r="A10" s="16">
        <v>2001</v>
      </c>
      <c r="B10" s="17" t="s">
        <v>65</v>
      </c>
      <c r="C10" s="17" t="s">
        <v>65</v>
      </c>
      <c r="D10" s="17" t="s">
        <v>65</v>
      </c>
      <c r="E10" s="17" t="s">
        <v>65</v>
      </c>
      <c r="F10" s="17" t="s">
        <v>65</v>
      </c>
      <c r="G10" s="17" t="s">
        <v>65</v>
      </c>
      <c r="H10" s="17" t="s">
        <v>11</v>
      </c>
      <c r="I10" s="17" t="s">
        <v>65</v>
      </c>
      <c r="J10" s="16">
        <v>2001</v>
      </c>
      <c r="K10" s="17" t="s">
        <v>65</v>
      </c>
      <c r="L10" s="17" t="s">
        <v>65</v>
      </c>
      <c r="M10" s="17" t="s">
        <v>65</v>
      </c>
      <c r="N10" s="17" t="s">
        <v>65</v>
      </c>
      <c r="O10" s="17" t="s">
        <v>65</v>
      </c>
      <c r="P10" s="17" t="s">
        <v>65</v>
      </c>
      <c r="Q10" s="17" t="s">
        <v>65</v>
      </c>
      <c r="R10" s="17" t="s">
        <v>65</v>
      </c>
      <c r="S10" s="17" t="s">
        <v>187</v>
      </c>
      <c r="T10" s="17" t="s">
        <v>65</v>
      </c>
    </row>
    <row r="11" spans="1:20" s="4" customFormat="1" ht="39.75" customHeight="1">
      <c r="A11" s="16">
        <v>2002</v>
      </c>
      <c r="B11" s="42">
        <v>0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17" t="s">
        <v>11</v>
      </c>
      <c r="I11" s="42">
        <v>0</v>
      </c>
      <c r="J11" s="16">
        <v>2002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</row>
    <row r="12" spans="1:20" s="4" customFormat="1" ht="39.75" customHeight="1">
      <c r="A12" s="37">
        <v>2003</v>
      </c>
      <c r="B12" s="133" t="s">
        <v>11</v>
      </c>
      <c r="C12" s="133" t="s">
        <v>11</v>
      </c>
      <c r="D12" s="133" t="s">
        <v>11</v>
      </c>
      <c r="E12" s="133" t="s">
        <v>11</v>
      </c>
      <c r="F12" s="133" t="s">
        <v>11</v>
      </c>
      <c r="G12" s="133" t="s">
        <v>11</v>
      </c>
      <c r="H12" s="17" t="s">
        <v>11</v>
      </c>
      <c r="I12" s="42">
        <v>0</v>
      </c>
      <c r="J12" s="37">
        <v>2003</v>
      </c>
      <c r="K12" s="133" t="s">
        <v>11</v>
      </c>
      <c r="L12" s="133" t="s">
        <v>11</v>
      </c>
      <c r="M12" s="133" t="s">
        <v>11</v>
      </c>
      <c r="N12" s="133" t="s">
        <v>11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</row>
    <row r="13" spans="1:20" s="79" customFormat="1" ht="39.75" customHeight="1">
      <c r="A13" s="88" t="s">
        <v>76</v>
      </c>
      <c r="B13" s="134" t="s">
        <v>11</v>
      </c>
      <c r="C13" s="134" t="s">
        <v>11</v>
      </c>
      <c r="D13" s="42">
        <v>0</v>
      </c>
      <c r="E13" s="42">
        <v>0</v>
      </c>
      <c r="F13" s="134" t="s">
        <v>11</v>
      </c>
      <c r="G13" s="42">
        <v>0</v>
      </c>
      <c r="H13" s="17" t="s">
        <v>11</v>
      </c>
      <c r="I13" s="42">
        <v>0</v>
      </c>
      <c r="J13" s="88" t="s">
        <v>76</v>
      </c>
      <c r="K13" s="134" t="s">
        <v>11</v>
      </c>
      <c r="L13" s="134" t="s">
        <v>11</v>
      </c>
      <c r="M13" s="134" t="s">
        <v>11</v>
      </c>
      <c r="N13" s="134" t="s">
        <v>11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</row>
    <row r="14" spans="1:20" s="79" customFormat="1" ht="39.75" customHeight="1">
      <c r="A14" s="88" t="s">
        <v>77</v>
      </c>
      <c r="B14" s="87" t="s">
        <v>11</v>
      </c>
      <c r="C14" s="87" t="s">
        <v>11</v>
      </c>
      <c r="D14" s="42">
        <v>0</v>
      </c>
      <c r="E14" s="42">
        <v>0</v>
      </c>
      <c r="F14" s="42">
        <v>0</v>
      </c>
      <c r="G14" s="42">
        <v>0</v>
      </c>
      <c r="H14" s="17" t="s">
        <v>11</v>
      </c>
      <c r="I14" s="42">
        <v>0</v>
      </c>
      <c r="J14" s="88" t="s">
        <v>77</v>
      </c>
      <c r="K14" s="134" t="s">
        <v>217</v>
      </c>
      <c r="L14" s="134" t="s">
        <v>217</v>
      </c>
      <c r="M14" s="134" t="s">
        <v>217</v>
      </c>
      <c r="N14" s="134" t="s">
        <v>217</v>
      </c>
      <c r="O14" s="134" t="s">
        <v>217</v>
      </c>
      <c r="P14" s="134" t="s">
        <v>217</v>
      </c>
      <c r="Q14" s="134" t="s">
        <v>217</v>
      </c>
      <c r="R14" s="134" t="s">
        <v>217</v>
      </c>
      <c r="S14" s="134" t="s">
        <v>217</v>
      </c>
      <c r="T14" s="134" t="s">
        <v>217</v>
      </c>
    </row>
    <row r="15" spans="1:20" s="79" customFormat="1" ht="39.75" customHeight="1">
      <c r="A15" s="88" t="s">
        <v>78</v>
      </c>
      <c r="B15" s="87" t="s">
        <v>11</v>
      </c>
      <c r="C15" s="87" t="s">
        <v>11</v>
      </c>
      <c r="D15" s="42">
        <v>0</v>
      </c>
      <c r="E15" s="42">
        <v>0</v>
      </c>
      <c r="F15" s="42">
        <v>0</v>
      </c>
      <c r="G15" s="42">
        <v>0</v>
      </c>
      <c r="H15" s="17" t="s">
        <v>11</v>
      </c>
      <c r="I15" s="42">
        <v>0</v>
      </c>
      <c r="J15" s="88" t="s">
        <v>78</v>
      </c>
      <c r="K15" s="134" t="s">
        <v>217</v>
      </c>
      <c r="L15" s="134" t="s">
        <v>217</v>
      </c>
      <c r="M15" s="134" t="s">
        <v>217</v>
      </c>
      <c r="N15" s="134" t="s">
        <v>217</v>
      </c>
      <c r="O15" s="134" t="s">
        <v>217</v>
      </c>
      <c r="P15" s="134" t="s">
        <v>217</v>
      </c>
      <c r="Q15" s="134" t="s">
        <v>217</v>
      </c>
      <c r="R15" s="134" t="s">
        <v>217</v>
      </c>
      <c r="S15" s="134" t="s">
        <v>217</v>
      </c>
      <c r="T15" s="134" t="s">
        <v>217</v>
      </c>
    </row>
    <row r="16" spans="1:20" s="79" customFormat="1" ht="39.75" customHeight="1">
      <c r="A16" s="88" t="s">
        <v>79</v>
      </c>
      <c r="B16" s="87" t="s">
        <v>11</v>
      </c>
      <c r="C16" s="87" t="s">
        <v>11</v>
      </c>
      <c r="D16" s="42">
        <v>0</v>
      </c>
      <c r="E16" s="42">
        <v>0</v>
      </c>
      <c r="F16" s="42">
        <v>0</v>
      </c>
      <c r="G16" s="42">
        <v>0</v>
      </c>
      <c r="H16" s="17" t="s">
        <v>11</v>
      </c>
      <c r="I16" s="42">
        <v>0</v>
      </c>
      <c r="J16" s="88" t="s">
        <v>79</v>
      </c>
      <c r="K16" s="134" t="s">
        <v>217</v>
      </c>
      <c r="L16" s="134" t="s">
        <v>217</v>
      </c>
      <c r="M16" s="134" t="s">
        <v>217</v>
      </c>
      <c r="N16" s="134" t="s">
        <v>217</v>
      </c>
      <c r="O16" s="134" t="s">
        <v>217</v>
      </c>
      <c r="P16" s="134" t="s">
        <v>217</v>
      </c>
      <c r="Q16" s="134" t="s">
        <v>217</v>
      </c>
      <c r="R16" s="134" t="s">
        <v>217</v>
      </c>
      <c r="S16" s="134" t="s">
        <v>217</v>
      </c>
      <c r="T16" s="134" t="s">
        <v>217</v>
      </c>
    </row>
    <row r="17" spans="1:20" s="79" customFormat="1" ht="39.75" customHeight="1">
      <c r="A17" s="88" t="s">
        <v>80</v>
      </c>
      <c r="B17" s="87" t="s">
        <v>11</v>
      </c>
      <c r="C17" s="87" t="s">
        <v>11</v>
      </c>
      <c r="D17" s="42">
        <v>0</v>
      </c>
      <c r="E17" s="42">
        <v>0</v>
      </c>
      <c r="F17" s="42">
        <v>0</v>
      </c>
      <c r="G17" s="42">
        <v>0</v>
      </c>
      <c r="H17" s="17" t="s">
        <v>11</v>
      </c>
      <c r="I17" s="42">
        <v>0</v>
      </c>
      <c r="J17" s="88" t="s">
        <v>80</v>
      </c>
      <c r="K17" s="134" t="s">
        <v>217</v>
      </c>
      <c r="L17" s="134" t="s">
        <v>217</v>
      </c>
      <c r="M17" s="134" t="s">
        <v>217</v>
      </c>
      <c r="N17" s="134" t="s">
        <v>217</v>
      </c>
      <c r="O17" s="134" t="s">
        <v>217</v>
      </c>
      <c r="P17" s="134" t="s">
        <v>217</v>
      </c>
      <c r="Q17" s="134" t="s">
        <v>217</v>
      </c>
      <c r="R17" s="134" t="s">
        <v>217</v>
      </c>
      <c r="S17" s="134" t="s">
        <v>217</v>
      </c>
      <c r="T17" s="134" t="s">
        <v>217</v>
      </c>
    </row>
    <row r="18" spans="1:20" s="79" customFormat="1" ht="39.75" customHeight="1">
      <c r="A18" s="88" t="s">
        <v>81</v>
      </c>
      <c r="B18" s="87" t="s">
        <v>11</v>
      </c>
      <c r="C18" s="87" t="s">
        <v>11</v>
      </c>
      <c r="D18" s="42">
        <v>0</v>
      </c>
      <c r="E18" s="42">
        <v>0</v>
      </c>
      <c r="F18" s="42">
        <v>0</v>
      </c>
      <c r="G18" s="42">
        <v>0</v>
      </c>
      <c r="H18" s="17" t="s">
        <v>11</v>
      </c>
      <c r="I18" s="42">
        <v>0</v>
      </c>
      <c r="J18" s="88" t="s">
        <v>81</v>
      </c>
      <c r="K18" s="134" t="s">
        <v>217</v>
      </c>
      <c r="L18" s="134" t="s">
        <v>217</v>
      </c>
      <c r="M18" s="134" t="s">
        <v>217</v>
      </c>
      <c r="N18" s="134" t="s">
        <v>217</v>
      </c>
      <c r="O18" s="134" t="s">
        <v>217</v>
      </c>
      <c r="P18" s="134" t="s">
        <v>217</v>
      </c>
      <c r="Q18" s="134" t="s">
        <v>217</v>
      </c>
      <c r="R18" s="134" t="s">
        <v>217</v>
      </c>
      <c r="S18" s="134" t="s">
        <v>217</v>
      </c>
      <c r="T18" s="134" t="s">
        <v>217</v>
      </c>
    </row>
    <row r="19" spans="1:20" s="79" customFormat="1" ht="39.75" customHeight="1" thickBot="1">
      <c r="A19" s="159" t="s">
        <v>82</v>
      </c>
      <c r="B19" s="164" t="s">
        <v>11</v>
      </c>
      <c r="C19" s="164" t="s">
        <v>11</v>
      </c>
      <c r="D19" s="154">
        <v>0</v>
      </c>
      <c r="E19" s="154">
        <v>0</v>
      </c>
      <c r="F19" s="154">
        <v>0</v>
      </c>
      <c r="G19" s="154">
        <v>0</v>
      </c>
      <c r="H19" s="18" t="s">
        <v>11</v>
      </c>
      <c r="I19" s="154">
        <v>0</v>
      </c>
      <c r="J19" s="159" t="s">
        <v>82</v>
      </c>
      <c r="K19" s="165" t="s">
        <v>217</v>
      </c>
      <c r="L19" s="165" t="s">
        <v>217</v>
      </c>
      <c r="M19" s="165" t="s">
        <v>217</v>
      </c>
      <c r="N19" s="165" t="s">
        <v>217</v>
      </c>
      <c r="O19" s="165" t="s">
        <v>217</v>
      </c>
      <c r="P19" s="165" t="s">
        <v>217</v>
      </c>
      <c r="Q19" s="165" t="s">
        <v>217</v>
      </c>
      <c r="R19" s="165" t="s">
        <v>217</v>
      </c>
      <c r="S19" s="165" t="s">
        <v>217</v>
      </c>
      <c r="T19" s="165" t="s">
        <v>217</v>
      </c>
    </row>
    <row r="20" spans="1:20" ht="14.25">
      <c r="A20" s="182"/>
      <c r="B20" s="182"/>
      <c r="G20" s="183" t="s">
        <v>83</v>
      </c>
      <c r="H20" s="183"/>
      <c r="I20" s="183"/>
      <c r="J20" s="182" t="s">
        <v>83</v>
      </c>
      <c r="K20" s="182"/>
      <c r="L20" s="3"/>
      <c r="M20" s="3"/>
      <c r="N20" s="3"/>
      <c r="O20" s="3"/>
      <c r="P20" s="3"/>
      <c r="Q20" s="3"/>
      <c r="R20" s="3"/>
      <c r="S20" s="3"/>
      <c r="T20" s="3"/>
    </row>
  </sheetData>
  <sheetProtection selectLockedCells="1"/>
  <mergeCells count="23">
    <mergeCell ref="M5:N5"/>
    <mergeCell ref="O5:P5"/>
    <mergeCell ref="Q5:R5"/>
    <mergeCell ref="J20:K20"/>
    <mergeCell ref="A20:B20"/>
    <mergeCell ref="G20:I20"/>
    <mergeCell ref="K4:K6"/>
    <mergeCell ref="B4:B6"/>
    <mergeCell ref="C4:C6"/>
    <mergeCell ref="D4:I4"/>
    <mergeCell ref="D5:D6"/>
    <mergeCell ref="E5:E6"/>
    <mergeCell ref="F5:F6"/>
    <mergeCell ref="A3:B3"/>
    <mergeCell ref="A2:I2"/>
    <mergeCell ref="G3:I3"/>
    <mergeCell ref="S5:T5"/>
    <mergeCell ref="J2:T2"/>
    <mergeCell ref="L4:L6"/>
    <mergeCell ref="M4:T4"/>
    <mergeCell ref="G5:G6"/>
    <mergeCell ref="H5:H6"/>
    <mergeCell ref="I5:I6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scale="87" r:id="rId1"/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="70" zoomScaleNormal="70" workbookViewId="0" topLeftCell="A10">
      <selection activeCell="H18" sqref="H18"/>
    </sheetView>
  </sheetViews>
  <sheetFormatPr defaultColWidth="8.88671875" defaultRowHeight="30" customHeight="1"/>
  <cols>
    <col min="1" max="1" width="7.21484375" style="1" customWidth="1"/>
    <col min="2" max="6" width="14.21484375" style="1" customWidth="1"/>
    <col min="7" max="16384" width="8.88671875" style="1" customWidth="1"/>
  </cols>
  <sheetData>
    <row r="1" spans="1:8" ht="30" customHeight="1">
      <c r="A1" s="4"/>
      <c r="B1" s="4"/>
      <c r="C1" s="4"/>
      <c r="D1" s="4"/>
      <c r="E1" s="4"/>
      <c r="F1" s="4"/>
      <c r="H1" s="2"/>
    </row>
    <row r="2" spans="1:6" ht="30" customHeight="1">
      <c r="A2" s="207" t="s">
        <v>203</v>
      </c>
      <c r="B2" s="207"/>
      <c r="C2" s="207"/>
      <c r="D2" s="207"/>
      <c r="E2" s="207"/>
      <c r="F2" s="207"/>
    </row>
    <row r="3" spans="1:6" ht="30" customHeight="1" thickBot="1">
      <c r="A3" s="214"/>
      <c r="B3" s="214"/>
      <c r="C3" s="214"/>
      <c r="D3" s="5"/>
      <c r="E3" s="210" t="s">
        <v>85</v>
      </c>
      <c r="F3" s="210"/>
    </row>
    <row r="4" spans="1:6" ht="30" customHeight="1">
      <c r="A4" s="171" t="s">
        <v>0</v>
      </c>
      <c r="B4" s="186" t="s">
        <v>20</v>
      </c>
      <c r="C4" s="177"/>
      <c r="D4" s="177"/>
      <c r="E4" s="177" t="s">
        <v>88</v>
      </c>
      <c r="F4" s="172"/>
    </row>
    <row r="5" spans="1:6" ht="30" customHeight="1">
      <c r="A5" s="186"/>
      <c r="B5" s="67" t="s">
        <v>21</v>
      </c>
      <c r="C5" s="43" t="s">
        <v>86</v>
      </c>
      <c r="D5" s="43" t="s">
        <v>87</v>
      </c>
      <c r="E5" s="10" t="s">
        <v>22</v>
      </c>
      <c r="F5" s="31" t="s">
        <v>23</v>
      </c>
    </row>
    <row r="6" spans="1:6" ht="45" customHeight="1">
      <c r="A6" s="16">
        <v>1999</v>
      </c>
      <c r="B6" s="17">
        <v>696</v>
      </c>
      <c r="C6" s="15">
        <v>230125</v>
      </c>
      <c r="D6" s="15" t="s">
        <v>11</v>
      </c>
      <c r="E6" s="15">
        <v>41669</v>
      </c>
      <c r="F6" s="15">
        <v>171871</v>
      </c>
    </row>
    <row r="7" spans="1:6" s="2" customFormat="1" ht="45" customHeight="1">
      <c r="A7" s="16">
        <v>2000</v>
      </c>
      <c r="B7" s="9">
        <v>691</v>
      </c>
      <c r="C7" s="14">
        <v>228329</v>
      </c>
      <c r="D7" s="14" t="s">
        <v>11</v>
      </c>
      <c r="E7" s="14">
        <v>41669</v>
      </c>
      <c r="F7" s="14">
        <v>171287</v>
      </c>
    </row>
    <row r="8" spans="1:6" s="2" customFormat="1" ht="45" customHeight="1">
      <c r="A8" s="16">
        <v>2001</v>
      </c>
      <c r="B8" s="9">
        <v>629</v>
      </c>
      <c r="C8" s="14">
        <v>207247</v>
      </c>
      <c r="D8" s="14" t="s">
        <v>67</v>
      </c>
      <c r="E8" s="14">
        <v>39999</v>
      </c>
      <c r="F8" s="14">
        <v>154224</v>
      </c>
    </row>
    <row r="9" spans="1:6" ht="45" customHeight="1">
      <c r="A9" s="16">
        <v>2002</v>
      </c>
      <c r="B9" s="9">
        <v>629</v>
      </c>
      <c r="C9" s="14">
        <v>207427</v>
      </c>
      <c r="D9" s="14" t="s">
        <v>11</v>
      </c>
      <c r="E9" s="14">
        <v>39173</v>
      </c>
      <c r="F9" s="14">
        <v>155230</v>
      </c>
    </row>
    <row r="10" spans="1:6" s="75" customFormat="1" ht="45" customHeight="1" thickBot="1">
      <c r="A10" s="69">
        <v>2003</v>
      </c>
      <c r="B10" s="144">
        <v>625</v>
      </c>
      <c r="C10" s="144">
        <v>202577</v>
      </c>
      <c r="D10" s="145" t="s">
        <v>11</v>
      </c>
      <c r="E10" s="144">
        <v>39173</v>
      </c>
      <c r="F10" s="144">
        <v>150454</v>
      </c>
    </row>
    <row r="11" spans="1:6" ht="30" customHeight="1">
      <c r="A11" s="162"/>
      <c r="B11" s="163"/>
      <c r="C11" s="163"/>
      <c r="D11" s="17"/>
      <c r="E11" s="169" t="s">
        <v>64</v>
      </c>
      <c r="F11" s="170"/>
    </row>
    <row r="12" spans="1:6" ht="30" customHeight="1" thickBot="1">
      <c r="A12" s="4"/>
      <c r="B12" s="4"/>
      <c r="C12" s="4"/>
      <c r="D12" s="4"/>
      <c r="E12" s="4"/>
      <c r="F12" s="4"/>
    </row>
    <row r="13" spans="1:6" ht="30" customHeight="1">
      <c r="A13" s="171" t="s">
        <v>0</v>
      </c>
      <c r="B13" s="173" t="s">
        <v>88</v>
      </c>
      <c r="C13" s="174"/>
      <c r="D13" s="174"/>
      <c r="E13" s="160" t="s">
        <v>89</v>
      </c>
      <c r="F13" s="161"/>
    </row>
    <row r="14" spans="1:6" ht="30" customHeight="1">
      <c r="A14" s="186"/>
      <c r="B14" s="32" t="s">
        <v>25</v>
      </c>
      <c r="C14" s="10" t="s">
        <v>26</v>
      </c>
      <c r="D14" s="10" t="s">
        <v>27</v>
      </c>
      <c r="E14" s="10" t="s">
        <v>90</v>
      </c>
      <c r="F14" s="10" t="s">
        <v>91</v>
      </c>
    </row>
    <row r="15" spans="1:6" ht="45" customHeight="1">
      <c r="A15" s="16">
        <v>1999</v>
      </c>
      <c r="B15" s="66">
        <v>10847</v>
      </c>
      <c r="C15" s="66">
        <v>164</v>
      </c>
      <c r="D15" s="64">
        <v>5574</v>
      </c>
      <c r="E15" s="64" t="s">
        <v>11</v>
      </c>
      <c r="F15" s="64">
        <v>4145</v>
      </c>
    </row>
    <row r="16" spans="1:6" ht="45" customHeight="1">
      <c r="A16" s="16">
        <v>2000</v>
      </c>
      <c r="B16" s="66">
        <v>10523</v>
      </c>
      <c r="C16" s="66">
        <v>164</v>
      </c>
      <c r="D16" s="64">
        <v>4686</v>
      </c>
      <c r="E16" s="64">
        <v>3257</v>
      </c>
      <c r="F16" s="64">
        <v>2209</v>
      </c>
    </row>
    <row r="17" spans="1:6" ht="45" customHeight="1">
      <c r="A17" s="16">
        <v>2001</v>
      </c>
      <c r="B17" s="66">
        <v>8780</v>
      </c>
      <c r="C17" s="66">
        <v>164</v>
      </c>
      <c r="D17" s="64">
        <v>4080</v>
      </c>
      <c r="E17" s="64">
        <v>3020</v>
      </c>
      <c r="F17" s="64">
        <v>3020</v>
      </c>
    </row>
    <row r="18" spans="1:6" ht="45" customHeight="1">
      <c r="A18" s="16">
        <v>2002</v>
      </c>
      <c r="B18" s="66">
        <v>8780</v>
      </c>
      <c r="C18" s="66">
        <v>164</v>
      </c>
      <c r="D18" s="64">
        <v>4080</v>
      </c>
      <c r="E18" s="64">
        <v>2581</v>
      </c>
      <c r="F18" s="64">
        <v>2581</v>
      </c>
    </row>
    <row r="19" spans="1:6" s="75" customFormat="1" ht="45" customHeight="1" thickBot="1">
      <c r="A19" s="69">
        <v>2003</v>
      </c>
      <c r="B19" s="144">
        <v>8780</v>
      </c>
      <c r="C19" s="144">
        <v>164</v>
      </c>
      <c r="D19" s="144">
        <v>4006</v>
      </c>
      <c r="E19" s="238">
        <v>2712</v>
      </c>
      <c r="F19" s="238">
        <v>1934</v>
      </c>
    </row>
    <row r="20" spans="5:6" ht="30" customHeight="1">
      <c r="E20" s="183" t="s">
        <v>92</v>
      </c>
      <c r="F20" s="183"/>
    </row>
    <row r="23" ht="30" customHeight="1">
      <c r="B23" s="1" t="s">
        <v>188</v>
      </c>
    </row>
  </sheetData>
  <sheetProtection selectLockedCells="1"/>
  <mergeCells count="12">
    <mergeCell ref="E13:F13"/>
    <mergeCell ref="A11:C11"/>
    <mergeCell ref="A2:F2"/>
    <mergeCell ref="E20:F20"/>
    <mergeCell ref="A3:C3"/>
    <mergeCell ref="E11:F11"/>
    <mergeCell ref="A4:A5"/>
    <mergeCell ref="E3:F3"/>
    <mergeCell ref="B4:D4"/>
    <mergeCell ref="E4:F4"/>
    <mergeCell ref="A13:A14"/>
    <mergeCell ref="B13:D13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zoomScale="70" zoomScaleNormal="70" workbookViewId="0" topLeftCell="A7">
      <selection activeCell="G18" sqref="G18"/>
    </sheetView>
  </sheetViews>
  <sheetFormatPr defaultColWidth="8.88671875" defaultRowHeight="13.5"/>
  <cols>
    <col min="1" max="7" width="10.77734375" style="1" customWidth="1"/>
    <col min="8" max="16384" width="8.88671875" style="1" customWidth="1"/>
  </cols>
  <sheetData>
    <row r="1" spans="1:7" ht="30" customHeight="1">
      <c r="A1" s="4"/>
      <c r="B1" s="4"/>
      <c r="C1" s="4"/>
      <c r="D1" s="4"/>
      <c r="E1" s="4"/>
      <c r="F1" s="4"/>
      <c r="G1" s="4"/>
    </row>
    <row r="2" spans="1:7" ht="30" customHeight="1">
      <c r="A2" s="207" t="s">
        <v>204</v>
      </c>
      <c r="B2" s="207"/>
      <c r="C2" s="207"/>
      <c r="D2" s="207"/>
      <c r="E2" s="207"/>
      <c r="F2" s="207"/>
      <c r="G2" s="207"/>
    </row>
    <row r="3" spans="1:7" ht="30" customHeight="1" thickBot="1">
      <c r="A3" s="214" t="s">
        <v>28</v>
      </c>
      <c r="B3" s="214"/>
      <c r="C3" s="5"/>
      <c r="D3" s="5"/>
      <c r="E3" s="5"/>
      <c r="F3" s="210"/>
      <c r="G3" s="210"/>
    </row>
    <row r="4" spans="1:7" ht="30" customHeight="1">
      <c r="A4" s="9" t="s">
        <v>93</v>
      </c>
      <c r="B4" s="177" t="s">
        <v>29</v>
      </c>
      <c r="C4" s="177" t="s">
        <v>30</v>
      </c>
      <c r="D4" s="177" t="s">
        <v>31</v>
      </c>
      <c r="E4" s="177" t="s">
        <v>32</v>
      </c>
      <c r="F4" s="177" t="s">
        <v>33</v>
      </c>
      <c r="G4" s="20" t="s">
        <v>34</v>
      </c>
    </row>
    <row r="5" spans="1:7" ht="30" customHeight="1">
      <c r="A5" s="33" t="s">
        <v>35</v>
      </c>
      <c r="B5" s="208"/>
      <c r="C5" s="208"/>
      <c r="D5" s="208"/>
      <c r="E5" s="208"/>
      <c r="F5" s="208"/>
      <c r="G5" s="13" t="s">
        <v>36</v>
      </c>
    </row>
    <row r="6" spans="1:7" ht="69.75" customHeight="1">
      <c r="A6" s="16">
        <v>1999</v>
      </c>
      <c r="B6" s="17">
        <v>30</v>
      </c>
      <c r="C6" s="15">
        <v>230300</v>
      </c>
      <c r="D6" s="15">
        <v>260200</v>
      </c>
      <c r="E6" s="15">
        <v>77400</v>
      </c>
      <c r="F6" s="15">
        <v>182800</v>
      </c>
      <c r="G6" s="45">
        <v>29.7</v>
      </c>
    </row>
    <row r="7" spans="1:7" ht="69.75" customHeight="1">
      <c r="A7" s="16">
        <v>2000</v>
      </c>
      <c r="B7" s="17">
        <v>30</v>
      </c>
      <c r="C7" s="15">
        <v>230300</v>
      </c>
      <c r="D7" s="15">
        <v>260200</v>
      </c>
      <c r="E7" s="15">
        <v>77400</v>
      </c>
      <c r="F7" s="15">
        <v>182800</v>
      </c>
      <c r="G7" s="45">
        <v>29.7</v>
      </c>
    </row>
    <row r="8" spans="1:7" ht="69.75" customHeight="1">
      <c r="A8" s="16">
        <v>2001</v>
      </c>
      <c r="B8" s="17">
        <v>30</v>
      </c>
      <c r="C8" s="15">
        <v>230300</v>
      </c>
      <c r="D8" s="15">
        <v>260200</v>
      </c>
      <c r="E8" s="15">
        <v>83940</v>
      </c>
      <c r="F8" s="15">
        <v>176260</v>
      </c>
      <c r="G8" s="45">
        <v>32.2</v>
      </c>
    </row>
    <row r="9" spans="1:7" ht="69.75" customHeight="1">
      <c r="A9" s="16">
        <v>2002</v>
      </c>
      <c r="B9" s="9">
        <v>30</v>
      </c>
      <c r="C9" s="14">
        <v>230300</v>
      </c>
      <c r="D9" s="14">
        <v>260200</v>
      </c>
      <c r="E9" s="14">
        <v>94590</v>
      </c>
      <c r="F9" s="14">
        <v>165610</v>
      </c>
      <c r="G9" s="14">
        <v>36</v>
      </c>
    </row>
    <row r="10" spans="1:7" ht="69.75" customHeight="1">
      <c r="A10" s="37">
        <v>2003</v>
      </c>
      <c r="B10" s="68">
        <f aca="true" t="shared" si="0" ref="B10:G10">SUM(B11:B13)</f>
        <v>30</v>
      </c>
      <c r="C10" s="68">
        <f t="shared" si="0"/>
        <v>230000</v>
      </c>
      <c r="D10" s="68">
        <f t="shared" si="0"/>
        <v>260200</v>
      </c>
      <c r="E10" s="68">
        <f t="shared" si="0"/>
        <v>96110</v>
      </c>
      <c r="F10" s="68">
        <f t="shared" si="0"/>
        <v>164090</v>
      </c>
      <c r="G10" s="68">
        <f t="shared" si="0"/>
        <v>42</v>
      </c>
    </row>
    <row r="11" spans="1:7" s="79" customFormat="1" ht="69.75" customHeight="1">
      <c r="A11" s="46" t="s">
        <v>37</v>
      </c>
      <c r="B11" s="89" t="s">
        <v>11</v>
      </c>
      <c r="C11" s="89" t="s">
        <v>11</v>
      </c>
      <c r="D11" s="89" t="s">
        <v>11</v>
      </c>
      <c r="E11" s="89" t="s">
        <v>11</v>
      </c>
      <c r="F11" s="89" t="s">
        <v>11</v>
      </c>
      <c r="G11" s="89" t="s">
        <v>11</v>
      </c>
    </row>
    <row r="12" spans="1:7" s="79" customFormat="1" ht="69.75" customHeight="1">
      <c r="A12" s="46" t="s">
        <v>38</v>
      </c>
      <c r="B12" s="89" t="s">
        <v>11</v>
      </c>
      <c r="C12" s="89" t="s">
        <v>11</v>
      </c>
      <c r="D12" s="89" t="s">
        <v>11</v>
      </c>
      <c r="E12" s="89" t="s">
        <v>11</v>
      </c>
      <c r="F12" s="89" t="s">
        <v>11</v>
      </c>
      <c r="G12" s="89" t="s">
        <v>11</v>
      </c>
    </row>
    <row r="13" spans="1:7" s="79" customFormat="1" ht="69.75" customHeight="1" thickBot="1">
      <c r="A13" s="90" t="s">
        <v>66</v>
      </c>
      <c r="B13" s="91">
        <v>30</v>
      </c>
      <c r="C13" s="91">
        <v>230000</v>
      </c>
      <c r="D13" s="91">
        <v>260200</v>
      </c>
      <c r="E13" s="91">
        <v>96110</v>
      </c>
      <c r="F13" s="91">
        <v>164090</v>
      </c>
      <c r="G13" s="91">
        <v>42</v>
      </c>
    </row>
    <row r="14" spans="1:7" ht="14.25">
      <c r="A14" s="1" t="s">
        <v>24</v>
      </c>
      <c r="F14" s="183"/>
      <c r="G14" s="183"/>
    </row>
  </sheetData>
  <sheetProtection selectLockedCells="1"/>
  <mergeCells count="9">
    <mergeCell ref="A2:G2"/>
    <mergeCell ref="A3:B3"/>
    <mergeCell ref="F14:G14"/>
    <mergeCell ref="F3:G3"/>
    <mergeCell ref="B4:B5"/>
    <mergeCell ref="C4:C5"/>
    <mergeCell ref="D4:D5"/>
    <mergeCell ref="E4:E5"/>
    <mergeCell ref="F4:F5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7"/>
  <sheetViews>
    <sheetView zoomScale="70" zoomScaleNormal="70" workbookViewId="0" topLeftCell="A1">
      <pane xSplit="1" ySplit="5" topLeftCell="B1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N26" sqref="N26"/>
    </sheetView>
  </sheetViews>
  <sheetFormatPr defaultColWidth="8.88671875" defaultRowHeight="13.5"/>
  <cols>
    <col min="1" max="1" width="7.21484375" style="1" customWidth="1"/>
    <col min="2" max="7" width="7.3359375" style="1" customWidth="1"/>
    <col min="8" max="11" width="6.77734375" style="1" customWidth="1"/>
    <col min="12" max="16384" width="8.88671875" style="1" customWidth="1"/>
  </cols>
  <sheetData>
    <row r="1" spans="1:11" ht="30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30" customHeight="1">
      <c r="A2" s="207" t="s">
        <v>205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</row>
    <row r="3" spans="1:11" ht="30" customHeight="1" thickBot="1">
      <c r="A3" s="29"/>
      <c r="B3" s="5"/>
      <c r="C3" s="5"/>
      <c r="D3" s="5"/>
      <c r="E3" s="5"/>
      <c r="F3" s="5"/>
      <c r="G3" s="5"/>
      <c r="H3" s="5"/>
      <c r="I3" s="5"/>
      <c r="J3" s="210" t="s">
        <v>39</v>
      </c>
      <c r="K3" s="210"/>
    </row>
    <row r="4" spans="1:11" ht="17.25" customHeight="1">
      <c r="A4" s="185" t="s">
        <v>93</v>
      </c>
      <c r="B4" s="177" t="s">
        <v>40</v>
      </c>
      <c r="C4" s="222" t="s">
        <v>41</v>
      </c>
      <c r="D4" s="177" t="s">
        <v>42</v>
      </c>
      <c r="E4" s="177" t="s">
        <v>43</v>
      </c>
      <c r="F4" s="177" t="s">
        <v>44</v>
      </c>
      <c r="G4" s="20" t="s">
        <v>45</v>
      </c>
      <c r="H4" s="7" t="s">
        <v>46</v>
      </c>
      <c r="I4" s="176" t="s">
        <v>94</v>
      </c>
      <c r="J4" s="20" t="s">
        <v>95</v>
      </c>
      <c r="K4" s="160" t="s">
        <v>96</v>
      </c>
    </row>
    <row r="5" spans="1:11" ht="17.25" customHeight="1">
      <c r="A5" s="186"/>
      <c r="B5" s="208"/>
      <c r="C5" s="179"/>
      <c r="D5" s="208"/>
      <c r="E5" s="208"/>
      <c r="F5" s="208"/>
      <c r="G5" s="13" t="s">
        <v>97</v>
      </c>
      <c r="H5" s="12" t="s">
        <v>98</v>
      </c>
      <c r="I5" s="177"/>
      <c r="J5" s="13" t="s">
        <v>99</v>
      </c>
      <c r="K5" s="172"/>
    </row>
    <row r="6" spans="1:11" ht="30" customHeight="1">
      <c r="A6" s="16">
        <v>1999</v>
      </c>
      <c r="B6" s="17">
        <f>SUM(C6:K6,B14:K14,B22:K22)</f>
        <v>126</v>
      </c>
      <c r="C6" s="17">
        <v>2</v>
      </c>
      <c r="D6" s="17">
        <v>35</v>
      </c>
      <c r="E6" s="17">
        <v>15</v>
      </c>
      <c r="F6" s="17">
        <v>23</v>
      </c>
      <c r="G6" s="17" t="s">
        <v>11</v>
      </c>
      <c r="H6" s="17">
        <v>6</v>
      </c>
      <c r="I6" s="17" t="s">
        <v>11</v>
      </c>
      <c r="J6" s="17" t="s">
        <v>11</v>
      </c>
      <c r="K6" s="17" t="s">
        <v>11</v>
      </c>
    </row>
    <row r="7" spans="1:11" s="2" customFormat="1" ht="30" customHeight="1">
      <c r="A7" s="16">
        <v>2000</v>
      </c>
      <c r="B7" s="9">
        <f>SUM(C7:K7,B15:K15,B23:K23)</f>
        <v>132</v>
      </c>
      <c r="C7" s="9">
        <v>2</v>
      </c>
      <c r="D7" s="9">
        <v>38</v>
      </c>
      <c r="E7" s="9">
        <v>15</v>
      </c>
      <c r="F7" s="9">
        <v>27</v>
      </c>
      <c r="G7" s="9" t="s">
        <v>11</v>
      </c>
      <c r="H7" s="9">
        <v>4</v>
      </c>
      <c r="I7" s="9" t="s">
        <v>11</v>
      </c>
      <c r="J7" s="9" t="s">
        <v>11</v>
      </c>
      <c r="K7" s="9" t="s">
        <v>11</v>
      </c>
    </row>
    <row r="8" spans="1:11" s="2" customFormat="1" ht="30" customHeight="1">
      <c r="A8" s="16">
        <v>2001</v>
      </c>
      <c r="B8" s="9">
        <v>143</v>
      </c>
      <c r="C8" s="9">
        <v>7</v>
      </c>
      <c r="D8" s="9">
        <v>44</v>
      </c>
      <c r="E8" s="9">
        <v>16</v>
      </c>
      <c r="F8" s="9">
        <v>29</v>
      </c>
      <c r="G8" s="9">
        <v>0</v>
      </c>
      <c r="H8" s="9">
        <v>5</v>
      </c>
      <c r="I8" s="9">
        <v>0</v>
      </c>
      <c r="J8" s="9">
        <v>0</v>
      </c>
      <c r="K8" s="9">
        <v>0</v>
      </c>
    </row>
    <row r="9" spans="1:11" ht="30" customHeight="1">
      <c r="A9" s="16">
        <v>2002</v>
      </c>
      <c r="B9" s="9">
        <f>SUM(C9:K9,B17:K17,B25:K25)</f>
        <v>140</v>
      </c>
      <c r="C9" s="9">
        <v>2</v>
      </c>
      <c r="D9" s="9">
        <v>46</v>
      </c>
      <c r="E9" s="9">
        <v>15</v>
      </c>
      <c r="F9" s="9">
        <v>35</v>
      </c>
      <c r="G9" s="38">
        <v>0</v>
      </c>
      <c r="H9" s="9">
        <v>5</v>
      </c>
      <c r="I9" s="38">
        <v>0</v>
      </c>
      <c r="J9" s="38">
        <v>0</v>
      </c>
      <c r="K9" s="38">
        <v>0</v>
      </c>
    </row>
    <row r="10" spans="1:11" s="116" customFormat="1" ht="30" customHeight="1" thickBot="1">
      <c r="A10" s="69">
        <v>2003</v>
      </c>
      <c r="B10" s="130">
        <f>SUM(C10:K10,B18:K18,B26:K26)</f>
        <v>146</v>
      </c>
      <c r="C10" s="92">
        <v>2</v>
      </c>
      <c r="D10" s="92">
        <v>48</v>
      </c>
      <c r="E10" s="92">
        <v>18</v>
      </c>
      <c r="F10" s="92">
        <v>40</v>
      </c>
      <c r="G10" s="92" t="s">
        <v>11</v>
      </c>
      <c r="H10" s="92">
        <v>8</v>
      </c>
      <c r="I10" s="92" t="s">
        <v>11</v>
      </c>
      <c r="J10" s="92" t="s">
        <v>11</v>
      </c>
      <c r="K10" s="92" t="s">
        <v>11</v>
      </c>
    </row>
    <row r="11" spans="1:11" ht="30" customHeight="1" thickBo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1:11" ht="16.5" customHeight="1">
      <c r="A12" s="161" t="s">
        <v>0</v>
      </c>
      <c r="B12" s="177" t="s">
        <v>100</v>
      </c>
      <c r="C12" s="177"/>
      <c r="D12" s="177"/>
      <c r="E12" s="177"/>
      <c r="F12" s="177"/>
      <c r="G12" s="177"/>
      <c r="H12" s="177" t="s">
        <v>101</v>
      </c>
      <c r="I12" s="177"/>
      <c r="J12" s="177"/>
      <c r="K12" s="172"/>
    </row>
    <row r="13" spans="1:11" ht="21.75" customHeight="1">
      <c r="A13" s="221"/>
      <c r="B13" s="208" t="s">
        <v>102</v>
      </c>
      <c r="C13" s="208"/>
      <c r="D13" s="10" t="s">
        <v>103</v>
      </c>
      <c r="E13" s="10" t="s">
        <v>104</v>
      </c>
      <c r="F13" s="10" t="s">
        <v>105</v>
      </c>
      <c r="G13" s="10" t="s">
        <v>106</v>
      </c>
      <c r="H13" s="208" t="s">
        <v>107</v>
      </c>
      <c r="I13" s="208"/>
      <c r="J13" s="10" t="s">
        <v>103</v>
      </c>
      <c r="K13" s="31" t="s">
        <v>104</v>
      </c>
    </row>
    <row r="14" spans="1:11" ht="30" customHeight="1">
      <c r="A14" s="46">
        <v>1999</v>
      </c>
      <c r="B14" s="223" t="s">
        <v>11</v>
      </c>
      <c r="C14" s="223"/>
      <c r="D14" s="17" t="s">
        <v>11</v>
      </c>
      <c r="E14" s="17" t="s">
        <v>11</v>
      </c>
      <c r="F14" s="17">
        <v>36</v>
      </c>
      <c r="G14" s="17" t="s">
        <v>11</v>
      </c>
      <c r="H14" s="223" t="s">
        <v>11</v>
      </c>
      <c r="I14" s="223"/>
      <c r="J14" s="17" t="s">
        <v>11</v>
      </c>
      <c r="K14" s="17" t="s">
        <v>11</v>
      </c>
    </row>
    <row r="15" spans="1:11" s="2" customFormat="1" ht="30" customHeight="1">
      <c r="A15" s="46">
        <v>2000</v>
      </c>
      <c r="B15" s="224" t="s">
        <v>11</v>
      </c>
      <c r="C15" s="224"/>
      <c r="D15" s="9" t="s">
        <v>11</v>
      </c>
      <c r="E15" s="9" t="s">
        <v>11</v>
      </c>
      <c r="F15" s="9">
        <v>38</v>
      </c>
      <c r="G15" s="9" t="s">
        <v>11</v>
      </c>
      <c r="H15" s="224" t="s">
        <v>11</v>
      </c>
      <c r="I15" s="224"/>
      <c r="J15" s="9" t="s">
        <v>11</v>
      </c>
      <c r="K15" s="9" t="s">
        <v>11</v>
      </c>
    </row>
    <row r="16" spans="1:11" s="2" customFormat="1" ht="30" customHeight="1">
      <c r="A16" s="46">
        <v>2001</v>
      </c>
      <c r="B16" s="225" t="s">
        <v>11</v>
      </c>
      <c r="C16" s="224"/>
      <c r="D16" s="9" t="s">
        <v>11</v>
      </c>
      <c r="E16" s="9" t="s">
        <v>11</v>
      </c>
      <c r="F16" s="9">
        <v>33</v>
      </c>
      <c r="G16" s="9" t="s">
        <v>11</v>
      </c>
      <c r="H16" s="224" t="s">
        <v>11</v>
      </c>
      <c r="I16" s="224"/>
      <c r="J16" s="9" t="s">
        <v>11</v>
      </c>
      <c r="K16" s="9" t="s">
        <v>11</v>
      </c>
    </row>
    <row r="17" spans="1:11" ht="30" customHeight="1">
      <c r="A17" s="46">
        <v>2002</v>
      </c>
      <c r="B17" s="224" t="s">
        <v>11</v>
      </c>
      <c r="C17" s="224"/>
      <c r="D17" s="9" t="s">
        <v>11</v>
      </c>
      <c r="E17" s="9" t="s">
        <v>11</v>
      </c>
      <c r="F17" s="9">
        <v>28</v>
      </c>
      <c r="G17" s="9" t="s">
        <v>11</v>
      </c>
      <c r="H17" s="224" t="s">
        <v>11</v>
      </c>
      <c r="I17" s="224"/>
      <c r="J17" s="9" t="s">
        <v>11</v>
      </c>
      <c r="K17" s="9" t="s">
        <v>11</v>
      </c>
    </row>
    <row r="18" spans="1:11" s="75" customFormat="1" ht="30" customHeight="1" thickBot="1">
      <c r="A18" s="69">
        <v>2003</v>
      </c>
      <c r="B18" s="85" t="s">
        <v>11</v>
      </c>
      <c r="C18" s="85" t="s">
        <v>11</v>
      </c>
      <c r="D18" s="85" t="s">
        <v>11</v>
      </c>
      <c r="E18" s="85" t="s">
        <v>11</v>
      </c>
      <c r="F18" s="85">
        <v>21</v>
      </c>
      <c r="G18" s="85" t="s">
        <v>11</v>
      </c>
      <c r="H18" s="85" t="s">
        <v>11</v>
      </c>
      <c r="I18" s="85" t="s">
        <v>11</v>
      </c>
      <c r="J18" s="85" t="s">
        <v>11</v>
      </c>
      <c r="K18" s="85" t="s">
        <v>11</v>
      </c>
    </row>
    <row r="19" spans="1:11" ht="30" customHeight="1" thickBo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</row>
    <row r="20" spans="1:11" ht="21.75" customHeight="1">
      <c r="A20" s="161" t="s">
        <v>0</v>
      </c>
      <c r="B20" s="160" t="s">
        <v>108</v>
      </c>
      <c r="C20" s="161"/>
      <c r="D20" s="160" t="s">
        <v>109</v>
      </c>
      <c r="E20" s="7" t="s">
        <v>110</v>
      </c>
      <c r="F20" s="160" t="s">
        <v>111</v>
      </c>
      <c r="G20" s="8" t="s">
        <v>112</v>
      </c>
      <c r="H20" s="160" t="s">
        <v>113</v>
      </c>
      <c r="I20" s="161"/>
      <c r="J20" s="8" t="s">
        <v>114</v>
      </c>
      <c r="K20" s="47" t="s">
        <v>115</v>
      </c>
    </row>
    <row r="21" spans="1:11" ht="21.75" customHeight="1">
      <c r="A21" s="221"/>
      <c r="B21" s="172" t="s">
        <v>116</v>
      </c>
      <c r="C21" s="221"/>
      <c r="D21" s="172"/>
      <c r="E21" s="12" t="s">
        <v>117</v>
      </c>
      <c r="F21" s="172"/>
      <c r="G21" s="48" t="s">
        <v>118</v>
      </c>
      <c r="H21" s="172"/>
      <c r="I21" s="221"/>
      <c r="J21" s="48" t="s">
        <v>119</v>
      </c>
      <c r="K21" s="48" t="s">
        <v>120</v>
      </c>
    </row>
    <row r="22" spans="1:11" ht="30" customHeight="1">
      <c r="A22" s="16">
        <v>1999</v>
      </c>
      <c r="B22" s="227" t="s">
        <v>11</v>
      </c>
      <c r="C22" s="227"/>
      <c r="D22" s="3" t="s">
        <v>11</v>
      </c>
      <c r="E22" s="3">
        <v>7</v>
      </c>
      <c r="F22" s="3">
        <v>2</v>
      </c>
      <c r="G22" s="3" t="s">
        <v>11</v>
      </c>
      <c r="H22" s="227" t="s">
        <v>11</v>
      </c>
      <c r="I22" s="227"/>
      <c r="J22" s="3" t="s">
        <v>11</v>
      </c>
      <c r="K22" s="3" t="s">
        <v>11</v>
      </c>
    </row>
    <row r="23" spans="1:11" s="2" customFormat="1" ht="30" customHeight="1">
      <c r="A23" s="16">
        <v>2000</v>
      </c>
      <c r="B23" s="226" t="s">
        <v>11</v>
      </c>
      <c r="C23" s="226"/>
      <c r="D23" s="65" t="s">
        <v>11</v>
      </c>
      <c r="E23" s="65">
        <v>6</v>
      </c>
      <c r="F23" s="65">
        <v>2</v>
      </c>
      <c r="G23" s="65" t="s">
        <v>11</v>
      </c>
      <c r="H23" s="226" t="s">
        <v>11</v>
      </c>
      <c r="I23" s="226"/>
      <c r="J23" s="65" t="s">
        <v>11</v>
      </c>
      <c r="K23" s="65" t="s">
        <v>11</v>
      </c>
    </row>
    <row r="24" spans="1:11" s="2" customFormat="1" ht="30" customHeight="1">
      <c r="A24" s="16">
        <v>2001</v>
      </c>
      <c r="B24" s="228" t="s">
        <v>11</v>
      </c>
      <c r="C24" s="226"/>
      <c r="D24" s="65" t="s">
        <v>11</v>
      </c>
      <c r="E24" s="65">
        <v>7</v>
      </c>
      <c r="F24" s="65">
        <v>2</v>
      </c>
      <c r="G24" s="65" t="s">
        <v>11</v>
      </c>
      <c r="H24" s="226" t="s">
        <v>11</v>
      </c>
      <c r="I24" s="226"/>
      <c r="J24" s="65" t="s">
        <v>11</v>
      </c>
      <c r="K24" s="65" t="s">
        <v>11</v>
      </c>
    </row>
    <row r="25" spans="1:11" ht="30" customHeight="1">
      <c r="A25" s="16">
        <v>2002</v>
      </c>
      <c r="B25" s="226" t="s">
        <v>11</v>
      </c>
      <c r="C25" s="226"/>
      <c r="D25" s="65" t="s">
        <v>11</v>
      </c>
      <c r="E25" s="65">
        <v>7</v>
      </c>
      <c r="F25" s="65">
        <v>2</v>
      </c>
      <c r="G25" s="65" t="s">
        <v>11</v>
      </c>
      <c r="H25" s="226" t="s">
        <v>11</v>
      </c>
      <c r="I25" s="226"/>
      <c r="J25" s="65" t="s">
        <v>11</v>
      </c>
      <c r="K25" s="65" t="s">
        <v>11</v>
      </c>
    </row>
    <row r="26" spans="1:11" s="75" customFormat="1" ht="30" customHeight="1" thickBot="1">
      <c r="A26" s="69">
        <v>2003</v>
      </c>
      <c r="B26" s="85" t="s">
        <v>11</v>
      </c>
      <c r="C26" s="85" t="s">
        <v>11</v>
      </c>
      <c r="D26" s="85" t="s">
        <v>11</v>
      </c>
      <c r="E26" s="85">
        <v>7</v>
      </c>
      <c r="F26" s="85">
        <v>2</v>
      </c>
      <c r="G26" s="85" t="s">
        <v>11</v>
      </c>
      <c r="H26" s="85" t="s">
        <v>11</v>
      </c>
      <c r="I26" s="85" t="s">
        <v>11</v>
      </c>
      <c r="J26" s="85" t="s">
        <v>11</v>
      </c>
      <c r="K26" s="85" t="s">
        <v>11</v>
      </c>
    </row>
    <row r="27" spans="1:11" ht="30" customHeight="1">
      <c r="A27" s="182"/>
      <c r="B27" s="182"/>
      <c r="J27" s="183" t="s">
        <v>16</v>
      </c>
      <c r="K27" s="183"/>
    </row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</sheetData>
  <sheetProtection selectLockedCells="1"/>
  <mergeCells count="39">
    <mergeCell ref="B25:C25"/>
    <mergeCell ref="H25:I25"/>
    <mergeCell ref="A27:B27"/>
    <mergeCell ref="B22:C22"/>
    <mergeCell ref="H22:I22"/>
    <mergeCell ref="B23:C23"/>
    <mergeCell ref="H23:I23"/>
    <mergeCell ref="B24:C24"/>
    <mergeCell ref="H24:I24"/>
    <mergeCell ref="A20:A21"/>
    <mergeCell ref="B20:C20"/>
    <mergeCell ref="D20:D21"/>
    <mergeCell ref="F20:F21"/>
    <mergeCell ref="B21:C21"/>
    <mergeCell ref="B17:C17"/>
    <mergeCell ref="H17:I17"/>
    <mergeCell ref="B16:C16"/>
    <mergeCell ref="H16:I16"/>
    <mergeCell ref="H14:I14"/>
    <mergeCell ref="B15:C15"/>
    <mergeCell ref="H15:I15"/>
    <mergeCell ref="B14:C14"/>
    <mergeCell ref="H12:K12"/>
    <mergeCell ref="B13:C13"/>
    <mergeCell ref="H13:I13"/>
    <mergeCell ref="A4:A5"/>
    <mergeCell ref="B4:B5"/>
    <mergeCell ref="C4:C5"/>
    <mergeCell ref="D4:D5"/>
    <mergeCell ref="J3:K3"/>
    <mergeCell ref="A2:K2"/>
    <mergeCell ref="J27:K27"/>
    <mergeCell ref="H20:I21"/>
    <mergeCell ref="E4:E5"/>
    <mergeCell ref="F4:F5"/>
    <mergeCell ref="I4:I5"/>
    <mergeCell ref="K4:K5"/>
    <mergeCell ref="A12:A13"/>
    <mergeCell ref="B12:G12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9"/>
  <sheetViews>
    <sheetView view="pageBreakPreview" zoomScale="90" zoomScaleNormal="70" zoomScaleSheetLayoutView="90" workbookViewId="0" topLeftCell="A1">
      <pane xSplit="1" ySplit="5" topLeftCell="G1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23" sqref="L23"/>
    </sheetView>
  </sheetViews>
  <sheetFormatPr defaultColWidth="8.88671875" defaultRowHeight="13.5"/>
  <cols>
    <col min="1" max="10" width="7.77734375" style="50" customWidth="1"/>
    <col min="11" max="18" width="9.77734375" style="50" customWidth="1"/>
    <col min="19" max="43" width="7.77734375" style="50" customWidth="1"/>
    <col min="44" max="16384" width="8.88671875" style="50" customWidth="1"/>
  </cols>
  <sheetData>
    <row r="1" spans="1:18" ht="30" customHeight="1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</row>
    <row r="2" spans="1:18" ht="30" customHeight="1">
      <c r="A2" s="229" t="s">
        <v>206</v>
      </c>
      <c r="B2" s="229"/>
      <c r="C2" s="229"/>
      <c r="D2" s="229"/>
      <c r="E2" s="229"/>
      <c r="F2" s="229"/>
      <c r="G2" s="229"/>
      <c r="H2" s="229"/>
      <c r="I2" s="229"/>
      <c r="J2" s="229"/>
      <c r="K2" s="95"/>
      <c r="L2" s="95"/>
      <c r="M2" s="95"/>
      <c r="N2" s="96" t="s">
        <v>121</v>
      </c>
      <c r="O2" s="95"/>
      <c r="P2" s="95"/>
      <c r="Q2" s="95"/>
      <c r="R2" s="95"/>
    </row>
    <row r="3" spans="1:19" ht="30" customHeight="1" thickBot="1">
      <c r="A3" s="234"/>
      <c r="B3" s="234"/>
      <c r="C3" s="97"/>
      <c r="D3" s="97"/>
      <c r="E3" s="97"/>
      <c r="F3" s="97"/>
      <c r="G3" s="97"/>
      <c r="H3" s="97"/>
      <c r="I3" s="97"/>
      <c r="J3" s="98" t="s">
        <v>121</v>
      </c>
      <c r="K3" s="97"/>
      <c r="L3" s="97"/>
      <c r="M3" s="97"/>
      <c r="N3" s="97"/>
      <c r="O3" s="97"/>
      <c r="P3" s="97"/>
      <c r="Q3" s="97"/>
      <c r="R3" s="98" t="s">
        <v>122</v>
      </c>
      <c r="S3" s="107"/>
    </row>
    <row r="4" spans="1:18" ht="30" customHeight="1">
      <c r="A4" s="99" t="s">
        <v>135</v>
      </c>
      <c r="B4" s="179" t="s">
        <v>123</v>
      </c>
      <c r="C4" s="179"/>
      <c r="D4" s="179"/>
      <c r="E4" s="179"/>
      <c r="F4" s="222" t="s">
        <v>124</v>
      </c>
      <c r="G4" s="179" t="s">
        <v>125</v>
      </c>
      <c r="H4" s="179"/>
      <c r="I4" s="179"/>
      <c r="J4" s="188"/>
      <c r="K4" s="232" t="s">
        <v>126</v>
      </c>
      <c r="L4" s="232"/>
      <c r="M4" s="232"/>
      <c r="N4" s="233"/>
      <c r="O4" s="188" t="s">
        <v>127</v>
      </c>
      <c r="P4" s="181"/>
      <c r="Q4" s="181"/>
      <c r="R4" s="181"/>
    </row>
    <row r="5" spans="1:18" ht="30" customHeight="1">
      <c r="A5" s="100" t="s">
        <v>128</v>
      </c>
      <c r="B5" s="40" t="s">
        <v>129</v>
      </c>
      <c r="C5" s="40" t="s">
        <v>130</v>
      </c>
      <c r="D5" s="40" t="s">
        <v>131</v>
      </c>
      <c r="E5" s="40" t="s">
        <v>132</v>
      </c>
      <c r="F5" s="179"/>
      <c r="G5" s="40" t="s">
        <v>129</v>
      </c>
      <c r="H5" s="40" t="s">
        <v>130</v>
      </c>
      <c r="I5" s="40" t="s">
        <v>131</v>
      </c>
      <c r="J5" s="41" t="s">
        <v>132</v>
      </c>
      <c r="K5" s="39" t="s">
        <v>129</v>
      </c>
      <c r="L5" s="40" t="s">
        <v>130</v>
      </c>
      <c r="M5" s="40" t="s">
        <v>131</v>
      </c>
      <c r="N5" s="40" t="s">
        <v>132</v>
      </c>
      <c r="O5" s="40" t="s">
        <v>129</v>
      </c>
      <c r="P5" s="40" t="s">
        <v>130</v>
      </c>
      <c r="Q5" s="40" t="s">
        <v>131</v>
      </c>
      <c r="R5" s="41" t="s">
        <v>132</v>
      </c>
    </row>
    <row r="6" spans="1:18" ht="45" customHeight="1">
      <c r="A6" s="99">
        <v>1998</v>
      </c>
      <c r="B6" s="49">
        <f>SUM(C6:E6)</f>
        <v>368399</v>
      </c>
      <c r="C6" s="49">
        <v>191249</v>
      </c>
      <c r="D6" s="49">
        <v>120950</v>
      </c>
      <c r="E6" s="49">
        <v>56200</v>
      </c>
      <c r="F6" s="49">
        <v>7580</v>
      </c>
      <c r="G6" s="49">
        <f>SUM(H6:J6)</f>
        <v>65761</v>
      </c>
      <c r="H6" s="49">
        <v>65761</v>
      </c>
      <c r="I6" s="49" t="s">
        <v>133</v>
      </c>
      <c r="J6" s="49" t="s">
        <v>133</v>
      </c>
      <c r="K6" s="49">
        <f>SUM(L6:N6)</f>
        <v>147358</v>
      </c>
      <c r="L6" s="49">
        <v>92908</v>
      </c>
      <c r="M6" s="49">
        <v>33150</v>
      </c>
      <c r="N6" s="49">
        <v>21300</v>
      </c>
      <c r="O6" s="49">
        <f>SUM(P6:R6)</f>
        <v>147700</v>
      </c>
      <c r="P6" s="49">
        <v>25000</v>
      </c>
      <c r="Q6" s="49">
        <v>87800</v>
      </c>
      <c r="R6" s="49">
        <v>34900</v>
      </c>
    </row>
    <row r="7" spans="1:18" ht="45" customHeight="1">
      <c r="A7" s="99">
        <v>1999</v>
      </c>
      <c r="B7" s="49">
        <f>SUM(C7:E7)</f>
        <v>368412</v>
      </c>
      <c r="C7" s="49">
        <v>194862</v>
      </c>
      <c r="D7" s="49">
        <v>134550</v>
      </c>
      <c r="E7" s="49">
        <v>39000</v>
      </c>
      <c r="F7" s="49">
        <v>7580</v>
      </c>
      <c r="G7" s="49">
        <f>SUM(H7:J7)</f>
        <v>65774</v>
      </c>
      <c r="H7" s="49">
        <v>65774</v>
      </c>
      <c r="I7" s="49" t="s">
        <v>133</v>
      </c>
      <c r="J7" s="49" t="s">
        <v>133</v>
      </c>
      <c r="K7" s="49">
        <f>SUM(L7:N7)</f>
        <v>147358</v>
      </c>
      <c r="L7" s="49">
        <v>96608</v>
      </c>
      <c r="M7" s="49">
        <v>31050</v>
      </c>
      <c r="N7" s="49">
        <v>19700</v>
      </c>
      <c r="O7" s="49">
        <f>SUM(P7:R7)</f>
        <v>147700</v>
      </c>
      <c r="P7" s="49">
        <v>24900</v>
      </c>
      <c r="Q7" s="49">
        <v>103500</v>
      </c>
      <c r="R7" s="49">
        <v>19300</v>
      </c>
    </row>
    <row r="8" spans="1:18" ht="45" customHeight="1">
      <c r="A8" s="99">
        <v>2000</v>
      </c>
      <c r="B8" s="49">
        <f>SUM(C8:E8)</f>
        <v>368412</v>
      </c>
      <c r="C8" s="49">
        <v>207962</v>
      </c>
      <c r="D8" s="49">
        <v>121450</v>
      </c>
      <c r="E8" s="49">
        <v>39000</v>
      </c>
      <c r="F8" s="49">
        <v>7580</v>
      </c>
      <c r="G8" s="49">
        <f>SUM(H8:J8)</f>
        <v>65774</v>
      </c>
      <c r="H8" s="49">
        <v>65774</v>
      </c>
      <c r="I8" s="49" t="s">
        <v>133</v>
      </c>
      <c r="J8" s="49" t="s">
        <v>133</v>
      </c>
      <c r="K8" s="49">
        <f>SUM(L8:N8)</f>
        <v>147358</v>
      </c>
      <c r="L8" s="49">
        <v>109708</v>
      </c>
      <c r="M8" s="49">
        <v>17950</v>
      </c>
      <c r="N8" s="49">
        <v>19700</v>
      </c>
      <c r="O8" s="49">
        <f>SUM(P8:R8)</f>
        <v>147700</v>
      </c>
      <c r="P8" s="49">
        <v>24900</v>
      </c>
      <c r="Q8" s="49">
        <v>103500</v>
      </c>
      <c r="R8" s="49">
        <v>19300</v>
      </c>
    </row>
    <row r="9" spans="1:18" ht="45" customHeight="1">
      <c r="A9" s="99">
        <v>2001</v>
      </c>
      <c r="B9" s="49">
        <v>389945</v>
      </c>
      <c r="C9" s="49">
        <v>235495</v>
      </c>
      <c r="D9" s="49">
        <v>115450</v>
      </c>
      <c r="E9" s="49">
        <v>39000</v>
      </c>
      <c r="F9" s="49">
        <v>26370</v>
      </c>
      <c r="G9" s="49">
        <v>106225</v>
      </c>
      <c r="H9" s="49">
        <v>106225</v>
      </c>
      <c r="I9" s="49" t="s">
        <v>133</v>
      </c>
      <c r="J9" s="49" t="s">
        <v>133</v>
      </c>
      <c r="K9" s="49">
        <v>109650</v>
      </c>
      <c r="L9" s="49">
        <v>72000</v>
      </c>
      <c r="M9" s="49">
        <v>17950</v>
      </c>
      <c r="N9" s="49">
        <v>19700</v>
      </c>
      <c r="O9" s="49">
        <v>147700</v>
      </c>
      <c r="P9" s="49">
        <v>30900</v>
      </c>
      <c r="Q9" s="49">
        <v>97500</v>
      </c>
      <c r="R9" s="49">
        <v>19300</v>
      </c>
    </row>
    <row r="10" spans="1:18" ht="45" customHeight="1">
      <c r="A10" s="99">
        <v>2002</v>
      </c>
      <c r="B10" s="49">
        <f>SUM(C10:E10)</f>
        <v>389984</v>
      </c>
      <c r="C10" s="49">
        <v>235534</v>
      </c>
      <c r="D10" s="49">
        <v>115450</v>
      </c>
      <c r="E10" s="49">
        <v>39000</v>
      </c>
      <c r="F10" s="49">
        <v>26360</v>
      </c>
      <c r="G10" s="49">
        <f>SUM(H10:J10)</f>
        <v>106274</v>
      </c>
      <c r="H10" s="49">
        <v>106274</v>
      </c>
      <c r="I10" s="101">
        <v>0</v>
      </c>
      <c r="J10" s="101">
        <v>0</v>
      </c>
      <c r="K10" s="49">
        <f>SUM(L10:N10)</f>
        <v>109650</v>
      </c>
      <c r="L10" s="49">
        <v>72000</v>
      </c>
      <c r="M10" s="49">
        <v>17950</v>
      </c>
      <c r="N10" s="49">
        <v>19700</v>
      </c>
      <c r="O10" s="49">
        <f>SUM(P10:R10)</f>
        <v>147700</v>
      </c>
      <c r="P10" s="49">
        <v>30900</v>
      </c>
      <c r="Q10" s="49">
        <v>97500</v>
      </c>
      <c r="R10" s="49">
        <v>19300</v>
      </c>
    </row>
    <row r="11" spans="1:18" s="131" customFormat="1" ht="45" customHeight="1">
      <c r="A11" s="102">
        <v>2003</v>
      </c>
      <c r="B11" s="62">
        <f>SUM(C11:E11)</f>
        <v>314674</v>
      </c>
      <c r="C11" s="62">
        <f>SUM(C12:C18)</f>
        <v>242774</v>
      </c>
      <c r="D11" s="62">
        <f>SUM(D12:D18)</f>
        <v>35950</v>
      </c>
      <c r="E11" s="62">
        <f>SUM(E12:E18)</f>
        <v>35950</v>
      </c>
      <c r="F11" s="62">
        <f>SUM(F12:F18)</f>
        <v>24910</v>
      </c>
      <c r="G11" s="62">
        <f aca="true" t="shared" si="0" ref="G11:R11">SUM(G12:G18)</f>
        <v>106274</v>
      </c>
      <c r="H11" s="62">
        <f t="shared" si="0"/>
        <v>106274</v>
      </c>
      <c r="I11" s="101">
        <v>0</v>
      </c>
      <c r="J11" s="101">
        <v>0</v>
      </c>
      <c r="K11" s="62">
        <f>SUM(L11:N11)</f>
        <v>133950</v>
      </c>
      <c r="L11" s="62">
        <f t="shared" si="0"/>
        <v>100200</v>
      </c>
      <c r="M11" s="62">
        <f t="shared" si="0"/>
        <v>16400</v>
      </c>
      <c r="N11" s="62">
        <f t="shared" si="0"/>
        <v>17350</v>
      </c>
      <c r="O11" s="62">
        <f>SUM(P11:R11)</f>
        <v>145000</v>
      </c>
      <c r="P11" s="62">
        <f t="shared" si="0"/>
        <v>36300</v>
      </c>
      <c r="Q11" s="62">
        <f t="shared" si="0"/>
        <v>90100</v>
      </c>
      <c r="R11" s="62">
        <f t="shared" si="0"/>
        <v>18600</v>
      </c>
    </row>
    <row r="12" spans="1:18" s="105" customFormat="1" ht="45" customHeight="1">
      <c r="A12" s="103" t="s">
        <v>136</v>
      </c>
      <c r="B12" s="93">
        <f aca="true" t="shared" si="1" ref="B12:B18">SUM(C12:E12)</f>
        <v>67491</v>
      </c>
      <c r="C12" s="104">
        <f>SUM(H12,L12,P12)</f>
        <v>55191</v>
      </c>
      <c r="D12" s="104">
        <f>SUM(I12,N12,R12)</f>
        <v>6150</v>
      </c>
      <c r="E12" s="104">
        <f>SUM(J12,N12,R12)</f>
        <v>6150</v>
      </c>
      <c r="F12" s="104" t="s">
        <v>11</v>
      </c>
      <c r="G12" s="104">
        <v>32557</v>
      </c>
      <c r="H12" s="104">
        <v>32557</v>
      </c>
      <c r="I12" s="101">
        <v>0</v>
      </c>
      <c r="J12" s="101">
        <v>0</v>
      </c>
      <c r="K12" s="93">
        <f aca="true" t="shared" si="2" ref="K12:K18">SUM(L12:N12)</f>
        <v>27934</v>
      </c>
      <c r="L12" s="104">
        <v>17634</v>
      </c>
      <c r="M12" s="104">
        <v>4150</v>
      </c>
      <c r="N12" s="104">
        <v>6150</v>
      </c>
      <c r="O12" s="93">
        <f aca="true" t="shared" si="3" ref="O12:O18">SUM(P12:R12)</f>
        <v>22400</v>
      </c>
      <c r="P12" s="104">
        <v>5000</v>
      </c>
      <c r="Q12" s="104">
        <v>17400</v>
      </c>
      <c r="R12" s="104" t="s">
        <v>11</v>
      </c>
    </row>
    <row r="13" spans="1:18" s="105" customFormat="1" ht="45" customHeight="1">
      <c r="A13" s="103" t="s">
        <v>137</v>
      </c>
      <c r="B13" s="93">
        <f t="shared" si="1"/>
        <v>23073</v>
      </c>
      <c r="C13" s="104">
        <f aca="true" t="shared" si="4" ref="C13:C18">SUM(H13,L13,P13)</f>
        <v>23073</v>
      </c>
      <c r="D13" s="104" t="s">
        <v>11</v>
      </c>
      <c r="E13" s="104" t="s">
        <v>11</v>
      </c>
      <c r="F13" s="104" t="s">
        <v>11</v>
      </c>
      <c r="G13" s="104">
        <v>10773</v>
      </c>
      <c r="H13" s="104">
        <v>10773</v>
      </c>
      <c r="I13" s="101">
        <v>0</v>
      </c>
      <c r="J13" s="101">
        <v>0</v>
      </c>
      <c r="K13" s="93">
        <f t="shared" si="2"/>
        <v>6800</v>
      </c>
      <c r="L13" s="104">
        <v>6800</v>
      </c>
      <c r="M13" s="104" t="s">
        <v>11</v>
      </c>
      <c r="N13" s="104" t="s">
        <v>11</v>
      </c>
      <c r="O13" s="93">
        <f t="shared" si="3"/>
        <v>18100</v>
      </c>
      <c r="P13" s="104">
        <v>5500</v>
      </c>
      <c r="Q13" s="104">
        <v>12600</v>
      </c>
      <c r="R13" s="104" t="s">
        <v>11</v>
      </c>
    </row>
    <row r="14" spans="1:18" s="105" customFormat="1" ht="45" customHeight="1">
      <c r="A14" s="103" t="s">
        <v>138</v>
      </c>
      <c r="B14" s="93">
        <f t="shared" si="1"/>
        <v>85162</v>
      </c>
      <c r="C14" s="104">
        <f t="shared" si="4"/>
        <v>58862</v>
      </c>
      <c r="D14" s="104">
        <f>SUM(I14,N14,R14)</f>
        <v>13150</v>
      </c>
      <c r="E14" s="104">
        <f>SUM(J14,N14,R14)</f>
        <v>13150</v>
      </c>
      <c r="F14" s="104">
        <v>7580</v>
      </c>
      <c r="G14" s="104">
        <v>10362</v>
      </c>
      <c r="H14" s="104">
        <v>10362</v>
      </c>
      <c r="I14" s="101">
        <v>0</v>
      </c>
      <c r="J14" s="101">
        <v>0</v>
      </c>
      <c r="K14" s="93">
        <f t="shared" si="2"/>
        <v>49200</v>
      </c>
      <c r="L14" s="104">
        <v>37200</v>
      </c>
      <c r="M14" s="104">
        <v>3950</v>
      </c>
      <c r="N14" s="104">
        <v>8050</v>
      </c>
      <c r="O14" s="93">
        <f t="shared" si="3"/>
        <v>26800</v>
      </c>
      <c r="P14" s="104">
        <v>11300</v>
      </c>
      <c r="Q14" s="104">
        <v>10400</v>
      </c>
      <c r="R14" s="104">
        <v>5100</v>
      </c>
    </row>
    <row r="15" spans="1:18" s="105" customFormat="1" ht="45" customHeight="1">
      <c r="A15" s="103" t="s">
        <v>139</v>
      </c>
      <c r="B15" s="93">
        <f t="shared" si="1"/>
        <v>37087</v>
      </c>
      <c r="C15" s="104">
        <f t="shared" si="4"/>
        <v>31987</v>
      </c>
      <c r="D15" s="104">
        <f>SUM(I15,N15,R15)</f>
        <v>2550</v>
      </c>
      <c r="E15" s="104">
        <f>SUM(J15,N15,R15)</f>
        <v>2550</v>
      </c>
      <c r="F15" s="104">
        <v>5575</v>
      </c>
      <c r="G15" s="104">
        <v>15887</v>
      </c>
      <c r="H15" s="104">
        <v>15887</v>
      </c>
      <c r="I15" s="101">
        <v>0</v>
      </c>
      <c r="J15" s="101">
        <v>0</v>
      </c>
      <c r="K15" s="93">
        <f t="shared" si="2"/>
        <v>16400</v>
      </c>
      <c r="L15" s="104">
        <v>14700</v>
      </c>
      <c r="M15" s="104">
        <v>700</v>
      </c>
      <c r="N15" s="104">
        <v>1000</v>
      </c>
      <c r="O15" s="93">
        <f t="shared" si="3"/>
        <v>13600</v>
      </c>
      <c r="P15" s="104">
        <v>1400</v>
      </c>
      <c r="Q15" s="104">
        <v>10650</v>
      </c>
      <c r="R15" s="104">
        <v>1550</v>
      </c>
    </row>
    <row r="16" spans="1:18" s="105" customFormat="1" ht="45" customHeight="1">
      <c r="A16" s="103" t="s">
        <v>140</v>
      </c>
      <c r="B16" s="93">
        <f t="shared" si="1"/>
        <v>48238</v>
      </c>
      <c r="C16" s="104">
        <f t="shared" si="4"/>
        <v>33638</v>
      </c>
      <c r="D16" s="104">
        <f>SUM(I16,N16,R16)</f>
        <v>7300</v>
      </c>
      <c r="E16" s="104">
        <f>SUM(J16,N16,R16)</f>
        <v>7300</v>
      </c>
      <c r="F16" s="104">
        <v>3000</v>
      </c>
      <c r="G16" s="104">
        <v>16280</v>
      </c>
      <c r="H16" s="104">
        <v>16280</v>
      </c>
      <c r="I16" s="101">
        <v>0</v>
      </c>
      <c r="J16" s="101">
        <v>0</v>
      </c>
      <c r="K16" s="93">
        <f t="shared" si="2"/>
        <v>21658</v>
      </c>
      <c r="L16" s="104">
        <v>16358</v>
      </c>
      <c r="M16" s="104">
        <v>4300</v>
      </c>
      <c r="N16" s="104">
        <v>1000</v>
      </c>
      <c r="O16" s="93">
        <f t="shared" si="3"/>
        <v>32300</v>
      </c>
      <c r="P16" s="104">
        <v>1000</v>
      </c>
      <c r="Q16" s="104">
        <v>25000</v>
      </c>
      <c r="R16" s="104">
        <v>6300</v>
      </c>
    </row>
    <row r="17" spans="1:18" s="105" customFormat="1" ht="45" customHeight="1">
      <c r="A17" s="103" t="s">
        <v>141</v>
      </c>
      <c r="B17" s="93">
        <f t="shared" si="1"/>
        <v>17800</v>
      </c>
      <c r="C17" s="104">
        <f t="shared" si="4"/>
        <v>9600</v>
      </c>
      <c r="D17" s="104">
        <f>SUM(I17,N17,R17)</f>
        <v>4100</v>
      </c>
      <c r="E17" s="104">
        <f>SUM(J17,N17,R17)</f>
        <v>4100</v>
      </c>
      <c r="F17" s="104">
        <v>2190</v>
      </c>
      <c r="G17" s="104">
        <v>8800</v>
      </c>
      <c r="H17" s="104">
        <v>8800</v>
      </c>
      <c r="I17" s="101">
        <v>0</v>
      </c>
      <c r="J17" s="101">
        <v>0</v>
      </c>
      <c r="K17" s="93" t="s">
        <v>11</v>
      </c>
      <c r="L17" s="93" t="s">
        <v>11</v>
      </c>
      <c r="M17" s="93" t="s">
        <v>11</v>
      </c>
      <c r="N17" s="93" t="s">
        <v>11</v>
      </c>
      <c r="O17" s="93">
        <f t="shared" si="3"/>
        <v>18400</v>
      </c>
      <c r="P17" s="104">
        <v>800</v>
      </c>
      <c r="Q17" s="104">
        <v>13500</v>
      </c>
      <c r="R17" s="104">
        <v>4100</v>
      </c>
    </row>
    <row r="18" spans="1:18" s="105" customFormat="1" ht="45" customHeight="1" thickBot="1">
      <c r="A18" s="166" t="s">
        <v>142</v>
      </c>
      <c r="B18" s="110">
        <f t="shared" si="1"/>
        <v>35823</v>
      </c>
      <c r="C18" s="111">
        <f t="shared" si="4"/>
        <v>30423</v>
      </c>
      <c r="D18" s="111">
        <f>SUM(I18,N18,R18)</f>
        <v>2700</v>
      </c>
      <c r="E18" s="111">
        <f>SUM(J18,N18,R18)</f>
        <v>2700</v>
      </c>
      <c r="F18" s="111">
        <v>6565</v>
      </c>
      <c r="G18" s="111">
        <v>11615</v>
      </c>
      <c r="H18" s="111">
        <v>11615</v>
      </c>
      <c r="I18" s="167">
        <v>0</v>
      </c>
      <c r="J18" s="167">
        <v>0</v>
      </c>
      <c r="K18" s="110">
        <f t="shared" si="2"/>
        <v>11958</v>
      </c>
      <c r="L18" s="111">
        <v>7508</v>
      </c>
      <c r="M18" s="111">
        <v>3300</v>
      </c>
      <c r="N18" s="111">
        <v>1150</v>
      </c>
      <c r="O18" s="110">
        <f t="shared" si="3"/>
        <v>13400</v>
      </c>
      <c r="P18" s="111">
        <v>11300</v>
      </c>
      <c r="Q18" s="111">
        <v>550</v>
      </c>
      <c r="R18" s="111">
        <v>1550</v>
      </c>
    </row>
    <row r="19" spans="1:18" ht="14.25">
      <c r="A19" s="230"/>
      <c r="B19" s="230"/>
      <c r="I19" s="231" t="s">
        <v>121</v>
      </c>
      <c r="J19" s="231"/>
      <c r="K19" s="106"/>
      <c r="M19" s="108" t="s">
        <v>121</v>
      </c>
      <c r="R19" s="107" t="s">
        <v>134</v>
      </c>
    </row>
  </sheetData>
  <sheetProtection selectLockedCells="1"/>
  <mergeCells count="9">
    <mergeCell ref="O4:R4"/>
    <mergeCell ref="A2:J2"/>
    <mergeCell ref="A19:B19"/>
    <mergeCell ref="I19:J19"/>
    <mergeCell ref="K4:N4"/>
    <mergeCell ref="B4:E4"/>
    <mergeCell ref="F4:F5"/>
    <mergeCell ref="G4:J4"/>
    <mergeCell ref="A3:B3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X21"/>
  <sheetViews>
    <sheetView view="pageBreakPreview" zoomScale="60" zoomScaleNormal="7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S12" sqref="S12"/>
    </sheetView>
  </sheetViews>
  <sheetFormatPr defaultColWidth="8.88671875" defaultRowHeight="13.5"/>
  <cols>
    <col min="1" max="1" width="7.77734375" style="1" customWidth="1"/>
    <col min="2" max="2" width="5.77734375" style="1" customWidth="1"/>
    <col min="3" max="3" width="6.77734375" style="1" customWidth="1"/>
    <col min="4" max="4" width="5.77734375" style="1" customWidth="1"/>
    <col min="5" max="5" width="6.77734375" style="1" customWidth="1"/>
    <col min="6" max="7" width="4.77734375" style="1" customWidth="1"/>
    <col min="8" max="13" width="5.77734375" style="1" customWidth="1"/>
    <col min="14" max="15" width="4.77734375" style="1" customWidth="1"/>
    <col min="16" max="25" width="5.77734375" style="1" customWidth="1"/>
    <col min="26" max="27" width="4.77734375" style="1" customWidth="1"/>
    <col min="28" max="48" width="5.77734375" style="1" customWidth="1"/>
    <col min="49" max="16384" width="8.88671875" style="1" customWidth="1"/>
  </cols>
  <sheetData>
    <row r="1" spans="1:27" ht="30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30" customHeight="1">
      <c r="A2" s="207" t="s">
        <v>207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</row>
    <row r="3" spans="1:27" ht="30" customHeight="1" thickBot="1">
      <c r="A3" s="214"/>
      <c r="B3" s="214"/>
      <c r="C3" s="214"/>
      <c r="D3" s="5"/>
      <c r="E3" s="5"/>
      <c r="F3" s="5"/>
      <c r="G3" s="5"/>
      <c r="H3" s="5" t="s">
        <v>144</v>
      </c>
      <c r="I3" s="28" t="s">
        <v>144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210" t="s">
        <v>143</v>
      </c>
      <c r="AA3" s="210"/>
    </row>
    <row r="4" spans="1:27" ht="30" customHeight="1">
      <c r="A4" s="6" t="s">
        <v>162</v>
      </c>
      <c r="B4" s="172" t="s">
        <v>145</v>
      </c>
      <c r="C4" s="221"/>
      <c r="D4" s="221"/>
      <c r="E4" s="221"/>
      <c r="F4" s="221"/>
      <c r="G4" s="186"/>
      <c r="H4" s="172" t="s">
        <v>146</v>
      </c>
      <c r="I4" s="221"/>
      <c r="J4" s="211" t="s">
        <v>147</v>
      </c>
      <c r="K4" s="212"/>
      <c r="L4" s="212"/>
      <c r="M4" s="212"/>
      <c r="N4" s="212" t="s">
        <v>148</v>
      </c>
      <c r="O4" s="173"/>
      <c r="P4" s="211" t="s">
        <v>149</v>
      </c>
      <c r="Q4" s="212"/>
      <c r="R4" s="212"/>
      <c r="S4" s="212"/>
      <c r="T4" s="212"/>
      <c r="U4" s="173"/>
      <c r="V4" s="211" t="s">
        <v>150</v>
      </c>
      <c r="W4" s="212"/>
      <c r="X4" s="212"/>
      <c r="Y4" s="212"/>
      <c r="Z4" s="212"/>
      <c r="AA4" s="212"/>
    </row>
    <row r="5" spans="1:27" ht="30" customHeight="1">
      <c r="A5" s="51"/>
      <c r="B5" s="177" t="s">
        <v>151</v>
      </c>
      <c r="C5" s="177"/>
      <c r="D5" s="177" t="s">
        <v>152</v>
      </c>
      <c r="E5" s="177"/>
      <c r="F5" s="177" t="s">
        <v>153</v>
      </c>
      <c r="G5" s="177"/>
      <c r="H5" s="208" t="s">
        <v>152</v>
      </c>
      <c r="I5" s="209"/>
      <c r="J5" s="177" t="s">
        <v>151</v>
      </c>
      <c r="K5" s="177"/>
      <c r="L5" s="177" t="s">
        <v>152</v>
      </c>
      <c r="M5" s="172"/>
      <c r="N5" s="186" t="s">
        <v>153</v>
      </c>
      <c r="O5" s="177"/>
      <c r="P5" s="209" t="s">
        <v>151</v>
      </c>
      <c r="Q5" s="220"/>
      <c r="R5" s="235" t="s">
        <v>154</v>
      </c>
      <c r="S5" s="235"/>
      <c r="T5" s="208" t="s">
        <v>153</v>
      </c>
      <c r="U5" s="208"/>
      <c r="V5" s="177" t="s">
        <v>151</v>
      </c>
      <c r="W5" s="177"/>
      <c r="X5" s="177" t="s">
        <v>154</v>
      </c>
      <c r="Y5" s="177"/>
      <c r="Z5" s="208" t="s">
        <v>155</v>
      </c>
      <c r="AA5" s="209"/>
    </row>
    <row r="6" spans="1:27" ht="30" customHeight="1">
      <c r="A6" s="11" t="s">
        <v>156</v>
      </c>
      <c r="B6" s="10" t="s">
        <v>167</v>
      </c>
      <c r="C6" s="10" t="s">
        <v>168</v>
      </c>
      <c r="D6" s="10" t="s">
        <v>167</v>
      </c>
      <c r="E6" s="10" t="s">
        <v>168</v>
      </c>
      <c r="F6" s="10" t="s">
        <v>167</v>
      </c>
      <c r="G6" s="10" t="s">
        <v>168</v>
      </c>
      <c r="H6" s="10" t="s">
        <v>167</v>
      </c>
      <c r="I6" s="10" t="s">
        <v>168</v>
      </c>
      <c r="J6" s="10" t="s">
        <v>167</v>
      </c>
      <c r="K6" s="10" t="s">
        <v>168</v>
      </c>
      <c r="L6" s="10" t="s">
        <v>167</v>
      </c>
      <c r="M6" s="10" t="s">
        <v>168</v>
      </c>
      <c r="N6" s="10" t="s">
        <v>167</v>
      </c>
      <c r="O6" s="10" t="s">
        <v>168</v>
      </c>
      <c r="P6" s="10" t="s">
        <v>167</v>
      </c>
      <c r="Q6" s="10" t="s">
        <v>168</v>
      </c>
      <c r="R6" s="10" t="s">
        <v>167</v>
      </c>
      <c r="S6" s="10" t="s">
        <v>168</v>
      </c>
      <c r="T6" s="32" t="s">
        <v>158</v>
      </c>
      <c r="U6" s="10" t="s">
        <v>159</v>
      </c>
      <c r="V6" s="10" t="s">
        <v>158</v>
      </c>
      <c r="W6" s="10" t="s">
        <v>157</v>
      </c>
      <c r="X6" s="10" t="s">
        <v>158</v>
      </c>
      <c r="Y6" s="10" t="s">
        <v>157</v>
      </c>
      <c r="Z6" s="10" t="s">
        <v>158</v>
      </c>
      <c r="AA6" s="31" t="s">
        <v>159</v>
      </c>
    </row>
    <row r="7" spans="1:50" ht="39.75" customHeight="1">
      <c r="A7" s="16">
        <v>1998</v>
      </c>
      <c r="B7" s="52">
        <f aca="true" t="shared" si="0" ref="B7:C9">SUM(D7,F7)</f>
        <v>70</v>
      </c>
      <c r="C7" s="53">
        <f t="shared" si="0"/>
        <v>2657.5</v>
      </c>
      <c r="D7" s="52">
        <v>70</v>
      </c>
      <c r="E7" s="53">
        <v>2657.5</v>
      </c>
      <c r="F7" s="52" t="s">
        <v>160</v>
      </c>
      <c r="G7" s="52" t="s">
        <v>160</v>
      </c>
      <c r="H7" s="52">
        <v>6</v>
      </c>
      <c r="I7" s="54">
        <v>464</v>
      </c>
      <c r="J7" s="52">
        <f aca="true" t="shared" si="1" ref="J7:K9">SUM(L7,N7)</f>
        <v>9</v>
      </c>
      <c r="K7" s="53">
        <f t="shared" si="1"/>
        <v>440.2</v>
      </c>
      <c r="L7" s="52">
        <v>9</v>
      </c>
      <c r="M7" s="53">
        <v>440.2</v>
      </c>
      <c r="N7" s="52" t="s">
        <v>160</v>
      </c>
      <c r="O7" s="52" t="s">
        <v>160</v>
      </c>
      <c r="P7" s="52">
        <f aca="true" t="shared" si="2" ref="P7:Q9">R7</f>
        <v>37</v>
      </c>
      <c r="Q7" s="52">
        <f t="shared" si="2"/>
        <v>1090.3</v>
      </c>
      <c r="R7" s="52">
        <v>37</v>
      </c>
      <c r="S7" s="53">
        <v>1090.3</v>
      </c>
      <c r="T7" s="52" t="s">
        <v>160</v>
      </c>
      <c r="U7" s="52" t="s">
        <v>160</v>
      </c>
      <c r="V7" s="52">
        <f aca="true" t="shared" si="3" ref="V7:W9">SUM(X7,Z7)</f>
        <v>18</v>
      </c>
      <c r="W7" s="49">
        <f t="shared" si="3"/>
        <v>663</v>
      </c>
      <c r="X7" s="52">
        <v>18</v>
      </c>
      <c r="Y7" s="52">
        <v>663</v>
      </c>
      <c r="Z7" s="52" t="s">
        <v>160</v>
      </c>
      <c r="AA7" s="52" t="s">
        <v>160</v>
      </c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</row>
    <row r="8" spans="1:50" ht="39.75" customHeight="1">
      <c r="A8" s="16">
        <v>1999</v>
      </c>
      <c r="B8" s="52">
        <f t="shared" si="0"/>
        <v>70</v>
      </c>
      <c r="C8" s="53">
        <f t="shared" si="0"/>
        <v>2702.5</v>
      </c>
      <c r="D8" s="52">
        <v>70</v>
      </c>
      <c r="E8" s="53">
        <v>2702.5</v>
      </c>
      <c r="F8" s="52" t="s">
        <v>160</v>
      </c>
      <c r="G8" s="52" t="s">
        <v>160</v>
      </c>
      <c r="H8" s="52">
        <v>6</v>
      </c>
      <c r="I8" s="54">
        <v>464</v>
      </c>
      <c r="J8" s="52">
        <f t="shared" si="1"/>
        <v>9</v>
      </c>
      <c r="K8" s="53">
        <f t="shared" si="1"/>
        <v>440.2</v>
      </c>
      <c r="L8" s="52">
        <v>9</v>
      </c>
      <c r="M8" s="53">
        <v>440.2</v>
      </c>
      <c r="N8" s="52" t="s">
        <v>160</v>
      </c>
      <c r="O8" s="52" t="s">
        <v>160</v>
      </c>
      <c r="P8" s="52">
        <f t="shared" si="2"/>
        <v>37</v>
      </c>
      <c r="Q8" s="52">
        <f t="shared" si="2"/>
        <v>1090.3</v>
      </c>
      <c r="R8" s="52">
        <v>37</v>
      </c>
      <c r="S8" s="53">
        <v>1090.3</v>
      </c>
      <c r="T8" s="52" t="s">
        <v>160</v>
      </c>
      <c r="U8" s="52" t="s">
        <v>160</v>
      </c>
      <c r="V8" s="52">
        <f t="shared" si="3"/>
        <v>18</v>
      </c>
      <c r="W8" s="49">
        <f t="shared" si="3"/>
        <v>708</v>
      </c>
      <c r="X8" s="52">
        <v>18</v>
      </c>
      <c r="Y8" s="52">
        <v>708</v>
      </c>
      <c r="Z8" s="52" t="s">
        <v>160</v>
      </c>
      <c r="AA8" s="52" t="s">
        <v>160</v>
      </c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</row>
    <row r="9" spans="1:50" ht="39.75" customHeight="1">
      <c r="A9" s="16">
        <v>2000</v>
      </c>
      <c r="B9" s="52">
        <f t="shared" si="0"/>
        <v>77</v>
      </c>
      <c r="C9" s="53">
        <f t="shared" si="0"/>
        <v>2963.3</v>
      </c>
      <c r="D9" s="52">
        <v>77</v>
      </c>
      <c r="E9" s="53">
        <v>2963.3</v>
      </c>
      <c r="F9" s="52" t="s">
        <v>160</v>
      </c>
      <c r="G9" s="52" t="s">
        <v>160</v>
      </c>
      <c r="H9" s="52">
        <v>6</v>
      </c>
      <c r="I9" s="54">
        <v>464</v>
      </c>
      <c r="J9" s="52">
        <f t="shared" si="1"/>
        <v>9</v>
      </c>
      <c r="K9" s="53">
        <f t="shared" si="1"/>
        <v>465.8</v>
      </c>
      <c r="L9" s="52">
        <v>9</v>
      </c>
      <c r="M9" s="53">
        <v>465.8</v>
      </c>
      <c r="N9" s="52" t="s">
        <v>160</v>
      </c>
      <c r="O9" s="52" t="s">
        <v>160</v>
      </c>
      <c r="P9" s="52">
        <f t="shared" si="2"/>
        <v>37</v>
      </c>
      <c r="Q9" s="52">
        <f t="shared" si="2"/>
        <v>1119.1</v>
      </c>
      <c r="R9" s="52">
        <v>37</v>
      </c>
      <c r="S9" s="53">
        <v>1119.1</v>
      </c>
      <c r="T9" s="52" t="s">
        <v>160</v>
      </c>
      <c r="U9" s="52" t="s">
        <v>160</v>
      </c>
      <c r="V9" s="52">
        <f t="shared" si="3"/>
        <v>25</v>
      </c>
      <c r="W9" s="53">
        <f t="shared" si="3"/>
        <v>914.4</v>
      </c>
      <c r="X9" s="52">
        <v>25</v>
      </c>
      <c r="Y9" s="52">
        <v>914.4</v>
      </c>
      <c r="Z9" s="52" t="s">
        <v>160</v>
      </c>
      <c r="AA9" s="52" t="s">
        <v>160</v>
      </c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</row>
    <row r="10" spans="1:50" ht="39.75" customHeight="1">
      <c r="A10" s="16">
        <v>2001</v>
      </c>
      <c r="B10" s="52">
        <v>102</v>
      </c>
      <c r="C10" s="53">
        <v>6235</v>
      </c>
      <c r="D10" s="52">
        <v>102</v>
      </c>
      <c r="E10" s="53">
        <v>6235</v>
      </c>
      <c r="F10" s="52" t="s">
        <v>160</v>
      </c>
      <c r="G10" s="52" t="s">
        <v>160</v>
      </c>
      <c r="H10" s="52">
        <v>30</v>
      </c>
      <c r="I10" s="54">
        <v>3599.2</v>
      </c>
      <c r="J10" s="52">
        <v>19</v>
      </c>
      <c r="K10" s="53">
        <v>910.1</v>
      </c>
      <c r="L10" s="52">
        <v>19</v>
      </c>
      <c r="M10" s="53">
        <v>910.1</v>
      </c>
      <c r="N10" s="123" t="s">
        <v>160</v>
      </c>
      <c r="O10" s="123" t="s">
        <v>160</v>
      </c>
      <c r="P10" s="52">
        <v>28</v>
      </c>
      <c r="Q10" s="52">
        <v>792.4</v>
      </c>
      <c r="R10" s="52">
        <v>28</v>
      </c>
      <c r="S10" s="53">
        <v>792.4</v>
      </c>
      <c r="T10" s="123" t="s">
        <v>160</v>
      </c>
      <c r="U10" s="123" t="s">
        <v>160</v>
      </c>
      <c r="V10" s="52">
        <v>25</v>
      </c>
      <c r="W10" s="53">
        <v>934</v>
      </c>
      <c r="X10" s="52">
        <v>25</v>
      </c>
      <c r="Y10" s="52">
        <v>934</v>
      </c>
      <c r="Z10" s="123" t="s">
        <v>160</v>
      </c>
      <c r="AA10" s="123" t="s">
        <v>160</v>
      </c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</row>
    <row r="11" spans="1:50" ht="39.75" customHeight="1">
      <c r="A11" s="16">
        <v>2002</v>
      </c>
      <c r="B11" s="61">
        <f aca="true" t="shared" si="4" ref="B11:C13">SUM(D11,F11)</f>
        <v>117</v>
      </c>
      <c r="C11" s="61">
        <f t="shared" si="4"/>
        <v>9156.1</v>
      </c>
      <c r="D11" s="61">
        <f aca="true" t="shared" si="5" ref="D11:E13">SUM(H11,L11,R11,X11)</f>
        <v>117</v>
      </c>
      <c r="E11" s="61">
        <f t="shared" si="5"/>
        <v>9156.1</v>
      </c>
      <c r="F11" s="52" t="s">
        <v>160</v>
      </c>
      <c r="G11" s="52" t="s">
        <v>160</v>
      </c>
      <c r="H11" s="61">
        <v>47</v>
      </c>
      <c r="I11" s="61">
        <v>6623</v>
      </c>
      <c r="J11" s="61">
        <f>SUM(L11,N11)</f>
        <v>18</v>
      </c>
      <c r="K11" s="61">
        <f>SUM(M11,O11)</f>
        <v>898</v>
      </c>
      <c r="L11" s="61">
        <v>18</v>
      </c>
      <c r="M11" s="61">
        <v>898</v>
      </c>
      <c r="N11" s="123" t="s">
        <v>160</v>
      </c>
      <c r="O11" s="123" t="s">
        <v>160</v>
      </c>
      <c r="P11" s="61">
        <f>SUM(R11,T11)</f>
        <v>27</v>
      </c>
      <c r="Q11" s="56">
        <v>702.4</v>
      </c>
      <c r="R11" s="61">
        <v>27</v>
      </c>
      <c r="S11" s="56">
        <v>702.4</v>
      </c>
      <c r="T11" s="123" t="s">
        <v>160</v>
      </c>
      <c r="U11" s="123" t="s">
        <v>160</v>
      </c>
      <c r="V11" s="61">
        <f>SUM(X11,Z11)</f>
        <v>25</v>
      </c>
      <c r="W11" s="56">
        <f>SUM(Y11,AA11)</f>
        <v>932.7</v>
      </c>
      <c r="X11" s="61">
        <v>25</v>
      </c>
      <c r="Y11" s="56">
        <v>932.7</v>
      </c>
      <c r="Z11" s="123" t="s">
        <v>160</v>
      </c>
      <c r="AA11" s="123" t="s">
        <v>160</v>
      </c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</row>
    <row r="12" spans="1:50" s="132" customFormat="1" ht="39.75" customHeight="1">
      <c r="A12" s="37">
        <v>2003</v>
      </c>
      <c r="B12" s="62">
        <f t="shared" si="4"/>
        <v>122</v>
      </c>
      <c r="C12" s="62">
        <f t="shared" si="4"/>
        <v>9338</v>
      </c>
      <c r="D12" s="62">
        <f t="shared" si="5"/>
        <v>122</v>
      </c>
      <c r="E12" s="62">
        <f t="shared" si="5"/>
        <v>9338</v>
      </c>
      <c r="F12" s="62" t="s">
        <v>11</v>
      </c>
      <c r="G12" s="62" t="s">
        <v>11</v>
      </c>
      <c r="H12" s="62">
        <f>SUM(H13:H19)</f>
        <v>47</v>
      </c>
      <c r="I12" s="62">
        <f>SUM(I13:I19)</f>
        <v>6623</v>
      </c>
      <c r="J12" s="62">
        <f>SUM(L12,N12)</f>
        <v>18</v>
      </c>
      <c r="K12" s="62">
        <f>SUM(M12,O12)</f>
        <v>898.0000000000001</v>
      </c>
      <c r="L12" s="62">
        <f>SUM(L13:L19)</f>
        <v>18</v>
      </c>
      <c r="M12" s="62">
        <f>SUM(M13:M19)</f>
        <v>898.0000000000001</v>
      </c>
      <c r="N12" s="123" t="s">
        <v>160</v>
      </c>
      <c r="O12" s="123" t="s">
        <v>160</v>
      </c>
      <c r="P12" s="62">
        <f>SUM(R12,T12)</f>
        <v>32</v>
      </c>
      <c r="Q12" s="62">
        <f>SUM(S12,U12)</f>
        <v>884</v>
      </c>
      <c r="R12" s="62">
        <f>SUM(R13:R19)</f>
        <v>32</v>
      </c>
      <c r="S12" s="62">
        <f>SUM(S13:S19)</f>
        <v>884</v>
      </c>
      <c r="T12" s="123" t="s">
        <v>160</v>
      </c>
      <c r="U12" s="123" t="s">
        <v>160</v>
      </c>
      <c r="V12" s="62">
        <f>SUM(X12,Z12)</f>
        <v>25</v>
      </c>
      <c r="W12" s="62">
        <f>SUM(Y12,AA12)</f>
        <v>933</v>
      </c>
      <c r="X12" s="62">
        <f>SUM(X13:X19)</f>
        <v>25</v>
      </c>
      <c r="Y12" s="62">
        <f>SUM(Y13:Y19)</f>
        <v>933</v>
      </c>
      <c r="Z12" s="123" t="s">
        <v>160</v>
      </c>
      <c r="AA12" s="123" t="s">
        <v>160</v>
      </c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</row>
    <row r="13" spans="1:50" s="79" customFormat="1" ht="39.75" customHeight="1">
      <c r="A13" s="46" t="s">
        <v>163</v>
      </c>
      <c r="B13" s="62">
        <f t="shared" si="4"/>
        <v>16</v>
      </c>
      <c r="C13" s="93">
        <f t="shared" si="4"/>
        <v>565.4</v>
      </c>
      <c r="D13" s="93">
        <f t="shared" si="5"/>
        <v>16</v>
      </c>
      <c r="E13" s="93">
        <f t="shared" si="5"/>
        <v>565.4</v>
      </c>
      <c r="F13" s="62" t="s">
        <v>11</v>
      </c>
      <c r="G13" s="62" t="s">
        <v>11</v>
      </c>
      <c r="H13" s="104" t="s">
        <v>11</v>
      </c>
      <c r="I13" s="104" t="s">
        <v>11</v>
      </c>
      <c r="J13" s="93">
        <f aca="true" t="shared" si="6" ref="J13:J19">SUM(L13,N13)</f>
        <v>4</v>
      </c>
      <c r="K13" s="93">
        <f aca="true" t="shared" si="7" ref="K13:K19">SUM(M13,O13)</f>
        <v>138.4</v>
      </c>
      <c r="L13" s="109">
        <v>4</v>
      </c>
      <c r="M13" s="104">
        <v>138.4</v>
      </c>
      <c r="N13" s="123" t="s">
        <v>160</v>
      </c>
      <c r="O13" s="123" t="s">
        <v>160</v>
      </c>
      <c r="P13" s="93">
        <f aca="true" t="shared" si="8" ref="P13:P19">SUM(R13,T13)</f>
        <v>7</v>
      </c>
      <c r="Q13" s="93">
        <f aca="true" t="shared" si="9" ref="Q13:Q19">SUM(S13,U13)</f>
        <v>259</v>
      </c>
      <c r="R13" s="104">
        <v>7</v>
      </c>
      <c r="S13" s="104">
        <v>259</v>
      </c>
      <c r="T13" s="123" t="s">
        <v>160</v>
      </c>
      <c r="U13" s="123" t="s">
        <v>160</v>
      </c>
      <c r="V13" s="93">
        <f aca="true" t="shared" si="10" ref="V13:V19">SUM(X13,Z13)</f>
        <v>5</v>
      </c>
      <c r="W13" s="93">
        <f aca="true" t="shared" si="11" ref="W13:W19">SUM(Y13,AA13)</f>
        <v>168</v>
      </c>
      <c r="X13" s="104">
        <v>5</v>
      </c>
      <c r="Y13" s="104">
        <v>168</v>
      </c>
      <c r="Z13" s="123" t="s">
        <v>160</v>
      </c>
      <c r="AA13" s="123" t="s">
        <v>160</v>
      </c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</row>
    <row r="14" spans="1:50" s="79" customFormat="1" ht="39.75" customHeight="1">
      <c r="A14" s="46" t="s">
        <v>137</v>
      </c>
      <c r="B14" s="62">
        <f aca="true" t="shared" si="12" ref="B14:B19">SUM(D14,F14)</f>
        <v>7</v>
      </c>
      <c r="C14" s="93">
        <f aca="true" t="shared" si="13" ref="C14:C19">SUM(E14,G14)</f>
        <v>176.4</v>
      </c>
      <c r="D14" s="93">
        <f aca="true" t="shared" si="14" ref="D14:D19">SUM(H14,L14,R14,X14)</f>
        <v>7</v>
      </c>
      <c r="E14" s="93">
        <f aca="true" t="shared" si="15" ref="E14:E19">SUM(I14,M14,S14,Y14)</f>
        <v>176.4</v>
      </c>
      <c r="F14" s="62" t="s">
        <v>11</v>
      </c>
      <c r="G14" s="62" t="s">
        <v>11</v>
      </c>
      <c r="H14" s="104" t="s">
        <v>11</v>
      </c>
      <c r="I14" s="104" t="s">
        <v>11</v>
      </c>
      <c r="J14" s="93">
        <f t="shared" si="6"/>
        <v>3</v>
      </c>
      <c r="K14" s="93">
        <f t="shared" si="7"/>
        <v>66.4</v>
      </c>
      <c r="L14" s="109">
        <v>3</v>
      </c>
      <c r="M14" s="104">
        <v>66.4</v>
      </c>
      <c r="N14" s="123" t="s">
        <v>160</v>
      </c>
      <c r="O14" s="123" t="s">
        <v>160</v>
      </c>
      <c r="P14" s="93">
        <f t="shared" si="8"/>
        <v>3</v>
      </c>
      <c r="Q14" s="93">
        <f t="shared" si="9"/>
        <v>65</v>
      </c>
      <c r="R14" s="104">
        <v>3</v>
      </c>
      <c r="S14" s="104">
        <v>65</v>
      </c>
      <c r="T14" s="123" t="s">
        <v>160</v>
      </c>
      <c r="U14" s="123" t="s">
        <v>160</v>
      </c>
      <c r="V14" s="93">
        <f t="shared" si="10"/>
        <v>1</v>
      </c>
      <c r="W14" s="93">
        <f t="shared" si="11"/>
        <v>45</v>
      </c>
      <c r="X14" s="104">
        <v>1</v>
      </c>
      <c r="Y14" s="104">
        <v>45</v>
      </c>
      <c r="Z14" s="123" t="s">
        <v>160</v>
      </c>
      <c r="AA14" s="123" t="s">
        <v>160</v>
      </c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</row>
    <row r="15" spans="1:50" s="79" customFormat="1" ht="39.75" customHeight="1">
      <c r="A15" s="46" t="s">
        <v>138</v>
      </c>
      <c r="B15" s="62">
        <f t="shared" si="12"/>
        <v>14</v>
      </c>
      <c r="C15" s="93">
        <f t="shared" si="13"/>
        <v>475</v>
      </c>
      <c r="D15" s="93">
        <f t="shared" si="14"/>
        <v>14</v>
      </c>
      <c r="E15" s="93">
        <f t="shared" si="15"/>
        <v>475</v>
      </c>
      <c r="F15" s="62" t="s">
        <v>11</v>
      </c>
      <c r="G15" s="62" t="s">
        <v>11</v>
      </c>
      <c r="H15" s="104" t="s">
        <v>11</v>
      </c>
      <c r="I15" s="104" t="s">
        <v>11</v>
      </c>
      <c r="J15" s="93">
        <f t="shared" si="6"/>
        <v>1</v>
      </c>
      <c r="K15" s="93">
        <f t="shared" si="7"/>
        <v>39</v>
      </c>
      <c r="L15" s="109">
        <v>1</v>
      </c>
      <c r="M15" s="109">
        <v>39</v>
      </c>
      <c r="N15" s="123" t="s">
        <v>160</v>
      </c>
      <c r="O15" s="123" t="s">
        <v>160</v>
      </c>
      <c r="P15" s="93">
        <f t="shared" si="8"/>
        <v>8</v>
      </c>
      <c r="Q15" s="93">
        <f t="shared" si="9"/>
        <v>246</v>
      </c>
      <c r="R15" s="104">
        <v>8</v>
      </c>
      <c r="S15" s="104">
        <v>246</v>
      </c>
      <c r="T15" s="123" t="s">
        <v>160</v>
      </c>
      <c r="U15" s="123" t="s">
        <v>160</v>
      </c>
      <c r="V15" s="93">
        <f t="shared" si="10"/>
        <v>5</v>
      </c>
      <c r="W15" s="93">
        <f t="shared" si="11"/>
        <v>190</v>
      </c>
      <c r="X15" s="104">
        <v>5</v>
      </c>
      <c r="Y15" s="104">
        <v>190</v>
      </c>
      <c r="Z15" s="123" t="s">
        <v>160</v>
      </c>
      <c r="AA15" s="123" t="s">
        <v>160</v>
      </c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</row>
    <row r="16" spans="1:50" s="79" customFormat="1" ht="39.75" customHeight="1">
      <c r="A16" s="46" t="s">
        <v>164</v>
      </c>
      <c r="B16" s="62">
        <f t="shared" si="12"/>
        <v>12</v>
      </c>
      <c r="C16" s="93">
        <f t="shared" si="13"/>
        <v>493.2</v>
      </c>
      <c r="D16" s="93">
        <f t="shared" si="14"/>
        <v>12</v>
      </c>
      <c r="E16" s="93">
        <f t="shared" si="15"/>
        <v>493.2</v>
      </c>
      <c r="F16" s="62" t="s">
        <v>11</v>
      </c>
      <c r="G16" s="62" t="s">
        <v>11</v>
      </c>
      <c r="H16" s="109">
        <v>5</v>
      </c>
      <c r="I16" s="104">
        <v>257.9</v>
      </c>
      <c r="J16" s="93">
        <f t="shared" si="6"/>
        <v>3</v>
      </c>
      <c r="K16" s="93">
        <f t="shared" si="7"/>
        <v>129.3</v>
      </c>
      <c r="L16" s="109">
        <v>3</v>
      </c>
      <c r="M16" s="104">
        <v>129.3</v>
      </c>
      <c r="N16" s="123" t="s">
        <v>160</v>
      </c>
      <c r="O16" s="123" t="s">
        <v>160</v>
      </c>
      <c r="P16" s="93">
        <f t="shared" si="8"/>
        <v>4</v>
      </c>
      <c r="Q16" s="93">
        <f t="shared" si="9"/>
        <v>106</v>
      </c>
      <c r="R16" s="104">
        <v>4</v>
      </c>
      <c r="S16" s="104">
        <v>106</v>
      </c>
      <c r="T16" s="123" t="s">
        <v>160</v>
      </c>
      <c r="U16" s="123" t="s">
        <v>160</v>
      </c>
      <c r="V16" s="123" t="s">
        <v>160</v>
      </c>
      <c r="W16" s="123" t="s">
        <v>160</v>
      </c>
      <c r="X16" s="123" t="s">
        <v>160</v>
      </c>
      <c r="Y16" s="123" t="s">
        <v>160</v>
      </c>
      <c r="Z16" s="123" t="s">
        <v>160</v>
      </c>
      <c r="AA16" s="123" t="s">
        <v>160</v>
      </c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</row>
    <row r="17" spans="1:50" s="79" customFormat="1" ht="39.75" customHeight="1">
      <c r="A17" s="46" t="s">
        <v>140</v>
      </c>
      <c r="B17" s="62">
        <f t="shared" si="12"/>
        <v>61</v>
      </c>
      <c r="C17" s="93">
        <f t="shared" si="13"/>
        <v>7220.900000000001</v>
      </c>
      <c r="D17" s="93">
        <f t="shared" si="14"/>
        <v>61</v>
      </c>
      <c r="E17" s="93">
        <f t="shared" si="15"/>
        <v>7220.900000000001</v>
      </c>
      <c r="F17" s="62" t="s">
        <v>11</v>
      </c>
      <c r="G17" s="62" t="s">
        <v>11</v>
      </c>
      <c r="H17" s="109">
        <v>42</v>
      </c>
      <c r="I17" s="109">
        <v>6365.1</v>
      </c>
      <c r="J17" s="93">
        <f t="shared" si="6"/>
        <v>5</v>
      </c>
      <c r="K17" s="93">
        <f t="shared" si="7"/>
        <v>383.8</v>
      </c>
      <c r="L17" s="109">
        <v>5</v>
      </c>
      <c r="M17" s="104">
        <v>383.8</v>
      </c>
      <c r="N17" s="123" t="s">
        <v>160</v>
      </c>
      <c r="O17" s="123" t="s">
        <v>160</v>
      </c>
      <c r="P17" s="93">
        <f t="shared" si="8"/>
        <v>5</v>
      </c>
      <c r="Q17" s="93">
        <f t="shared" si="9"/>
        <v>106</v>
      </c>
      <c r="R17" s="104">
        <v>5</v>
      </c>
      <c r="S17" s="104">
        <v>106</v>
      </c>
      <c r="T17" s="123" t="s">
        <v>160</v>
      </c>
      <c r="U17" s="123" t="s">
        <v>160</v>
      </c>
      <c r="V17" s="93">
        <f t="shared" si="10"/>
        <v>9</v>
      </c>
      <c r="W17" s="93">
        <f t="shared" si="11"/>
        <v>366</v>
      </c>
      <c r="X17" s="104">
        <v>9</v>
      </c>
      <c r="Y17" s="104">
        <v>366</v>
      </c>
      <c r="Z17" s="123" t="s">
        <v>160</v>
      </c>
      <c r="AA17" s="123" t="s">
        <v>160</v>
      </c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</row>
    <row r="18" spans="1:50" s="79" customFormat="1" ht="39.75" customHeight="1">
      <c r="A18" s="46" t="s">
        <v>165</v>
      </c>
      <c r="B18" s="62">
        <f t="shared" si="12"/>
        <v>4</v>
      </c>
      <c r="C18" s="93">
        <f t="shared" si="13"/>
        <v>209.1</v>
      </c>
      <c r="D18" s="93">
        <f t="shared" si="14"/>
        <v>4</v>
      </c>
      <c r="E18" s="93">
        <f t="shared" si="15"/>
        <v>209.1</v>
      </c>
      <c r="F18" s="62" t="s">
        <v>11</v>
      </c>
      <c r="G18" s="152" t="s">
        <v>11</v>
      </c>
      <c r="H18" s="152" t="s">
        <v>11</v>
      </c>
      <c r="I18" s="152" t="s">
        <v>11</v>
      </c>
      <c r="J18" s="93">
        <f t="shared" si="6"/>
        <v>1</v>
      </c>
      <c r="K18" s="93">
        <f t="shared" si="7"/>
        <v>105.1</v>
      </c>
      <c r="L18" s="109">
        <v>1</v>
      </c>
      <c r="M18" s="104">
        <v>105.1</v>
      </c>
      <c r="N18" s="123" t="s">
        <v>160</v>
      </c>
      <c r="O18" s="123" t="s">
        <v>160</v>
      </c>
      <c r="P18" s="123" t="s">
        <v>160</v>
      </c>
      <c r="Q18" s="123" t="s">
        <v>160</v>
      </c>
      <c r="R18" s="123" t="s">
        <v>160</v>
      </c>
      <c r="S18" s="123" t="s">
        <v>160</v>
      </c>
      <c r="T18" s="123" t="s">
        <v>160</v>
      </c>
      <c r="U18" s="123" t="s">
        <v>160</v>
      </c>
      <c r="V18" s="93">
        <f t="shared" si="10"/>
        <v>3</v>
      </c>
      <c r="W18" s="93">
        <f t="shared" si="11"/>
        <v>104</v>
      </c>
      <c r="X18" s="104">
        <v>3</v>
      </c>
      <c r="Y18" s="104">
        <v>104</v>
      </c>
      <c r="Z18" s="123" t="s">
        <v>160</v>
      </c>
      <c r="AA18" s="123" t="s">
        <v>160</v>
      </c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</row>
    <row r="19" spans="1:50" s="79" customFormat="1" ht="39.75" customHeight="1" thickBot="1">
      <c r="A19" s="90" t="s">
        <v>166</v>
      </c>
      <c r="B19" s="150">
        <f t="shared" si="12"/>
        <v>8</v>
      </c>
      <c r="C19" s="110">
        <f t="shared" si="13"/>
        <v>198</v>
      </c>
      <c r="D19" s="110">
        <f t="shared" si="14"/>
        <v>8</v>
      </c>
      <c r="E19" s="110">
        <f t="shared" si="15"/>
        <v>198</v>
      </c>
      <c r="F19" s="151" t="s">
        <v>11</v>
      </c>
      <c r="G19" s="151" t="s">
        <v>11</v>
      </c>
      <c r="H19" s="151" t="s">
        <v>11</v>
      </c>
      <c r="I19" s="151" t="s">
        <v>11</v>
      </c>
      <c r="J19" s="110">
        <f t="shared" si="6"/>
        <v>1</v>
      </c>
      <c r="K19" s="110">
        <f t="shared" si="7"/>
        <v>36</v>
      </c>
      <c r="L19" s="112">
        <v>1</v>
      </c>
      <c r="M19" s="112">
        <v>36</v>
      </c>
      <c r="N19" s="153" t="s">
        <v>160</v>
      </c>
      <c r="O19" s="153" t="s">
        <v>160</v>
      </c>
      <c r="P19" s="110">
        <f t="shared" si="8"/>
        <v>5</v>
      </c>
      <c r="Q19" s="110">
        <f t="shared" si="9"/>
        <v>102</v>
      </c>
      <c r="R19" s="111">
        <v>5</v>
      </c>
      <c r="S19" s="111">
        <v>102</v>
      </c>
      <c r="T19" s="153" t="s">
        <v>160</v>
      </c>
      <c r="U19" s="153" t="s">
        <v>160</v>
      </c>
      <c r="V19" s="110">
        <f t="shared" si="10"/>
        <v>2</v>
      </c>
      <c r="W19" s="110">
        <f t="shared" si="11"/>
        <v>60</v>
      </c>
      <c r="X19" s="111">
        <v>2</v>
      </c>
      <c r="Y19" s="111">
        <v>60</v>
      </c>
      <c r="Z19" s="153" t="s">
        <v>160</v>
      </c>
      <c r="AA19" s="153" t="s">
        <v>160</v>
      </c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</row>
    <row r="20" spans="1:27" ht="19.5" customHeight="1">
      <c r="A20" s="182"/>
      <c r="B20" s="182"/>
      <c r="C20" s="182"/>
      <c r="H20" s="183" t="s">
        <v>144</v>
      </c>
      <c r="I20" s="183"/>
      <c r="X20" s="183" t="s">
        <v>161</v>
      </c>
      <c r="Y20" s="183"/>
      <c r="Z20" s="183"/>
      <c r="AA20" s="183"/>
    </row>
    <row r="21" spans="8:9" ht="39.75" customHeight="1">
      <c r="H21" s="44"/>
      <c r="I21" s="44"/>
    </row>
    <row r="22" ht="39.75" customHeight="1"/>
    <row r="23" ht="39.75" customHeight="1"/>
    <row r="24" ht="39.75" customHeight="1"/>
    <row r="25" ht="39.75" customHeight="1"/>
    <row r="26" ht="39.75" customHeight="1"/>
    <row r="27" ht="39.75" customHeight="1"/>
    <row r="28" ht="39.75" customHeight="1"/>
    <row r="29" ht="39.75" customHeight="1"/>
    <row r="30" ht="39.75" customHeight="1"/>
    <row r="31" ht="39.75" customHeight="1"/>
    <row r="32" ht="39.75" customHeight="1"/>
    <row r="33" ht="39.75" customHeight="1"/>
    <row r="34" ht="39.75" customHeight="1"/>
    <row r="35" ht="39.75" customHeight="1"/>
    <row r="36" ht="39.75" customHeight="1"/>
    <row r="37" ht="39.75" customHeight="1"/>
    <row r="38" ht="39.75" customHeight="1"/>
    <row r="39" ht="39.75" customHeight="1"/>
    <row r="40" ht="39.75" customHeight="1"/>
    <row r="41" ht="39.75" customHeight="1"/>
    <row r="42" ht="39.75" customHeight="1"/>
    <row r="43" ht="39.75" customHeight="1"/>
    <row r="44" ht="39.75" customHeight="1"/>
    <row r="45" ht="39.75" customHeight="1"/>
    <row r="46" ht="39.75" customHeight="1"/>
    <row r="47" ht="39.75" customHeight="1"/>
    <row r="48" ht="39.75" customHeight="1"/>
    <row r="49" ht="39.75" customHeight="1"/>
    <row r="50" ht="39.75" customHeight="1"/>
    <row r="51" ht="39.75" customHeight="1"/>
    <row r="52" ht="39.75" customHeight="1"/>
    <row r="53" ht="39.75" customHeight="1"/>
    <row r="54" ht="39.75" customHeight="1"/>
    <row r="55" ht="39.75" customHeight="1"/>
    <row r="56" ht="39.75" customHeight="1"/>
    <row r="57" ht="39.75" customHeight="1"/>
    <row r="58" ht="39.75" customHeight="1"/>
    <row r="59" ht="39.75" customHeight="1"/>
    <row r="60" ht="39.75" customHeight="1"/>
    <row r="61" ht="39.75" customHeight="1"/>
    <row r="62" ht="39.75" customHeight="1"/>
    <row r="63" ht="39.75" customHeight="1"/>
    <row r="64" ht="39.75" customHeight="1"/>
    <row r="65" ht="39.75" customHeight="1"/>
    <row r="66" ht="39.75" customHeight="1"/>
    <row r="67" ht="39.75" customHeight="1"/>
    <row r="68" ht="39.75" customHeight="1"/>
    <row r="69" ht="39.75" customHeight="1"/>
    <row r="70" ht="39.75" customHeight="1"/>
    <row r="71" ht="39.75" customHeight="1"/>
    <row r="72" ht="39.75" customHeight="1"/>
    <row r="73" ht="39.75" customHeight="1"/>
  </sheetData>
  <sheetProtection selectLockedCells="1"/>
  <mergeCells count="26">
    <mergeCell ref="N2:AA2"/>
    <mergeCell ref="A2:M2"/>
    <mergeCell ref="A3:C3"/>
    <mergeCell ref="A20:C20"/>
    <mergeCell ref="B4:G4"/>
    <mergeCell ref="B5:C5"/>
    <mergeCell ref="D5:E5"/>
    <mergeCell ref="F5:G5"/>
    <mergeCell ref="H4:I4"/>
    <mergeCell ref="H5:I5"/>
    <mergeCell ref="Z3:AA3"/>
    <mergeCell ref="P5:Q5"/>
    <mergeCell ref="J4:M4"/>
    <mergeCell ref="N4:O4"/>
    <mergeCell ref="V4:AA4"/>
    <mergeCell ref="R5:S5"/>
    <mergeCell ref="T5:U5"/>
    <mergeCell ref="V5:W5"/>
    <mergeCell ref="X5:Y5"/>
    <mergeCell ref="Z5:AA5"/>
    <mergeCell ref="X20:AA20"/>
    <mergeCell ref="P4:U4"/>
    <mergeCell ref="H20:I20"/>
    <mergeCell ref="J5:K5"/>
    <mergeCell ref="L5:M5"/>
    <mergeCell ref="N5:O5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geOrder="overThenDown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9"/>
  <sheetViews>
    <sheetView zoomScale="70" zoomScaleNormal="70" workbookViewId="0" topLeftCell="A8">
      <selection activeCell="A12" sqref="A12"/>
    </sheetView>
  </sheetViews>
  <sheetFormatPr defaultColWidth="8.88671875" defaultRowHeight="13.5"/>
  <cols>
    <col min="1" max="1" width="7.21484375" style="1" customWidth="1"/>
    <col min="2" max="3" width="6.3359375" style="1" customWidth="1"/>
    <col min="4" max="4" width="5.77734375" style="1" customWidth="1"/>
    <col min="5" max="5" width="5.77734375" style="50" customWidth="1"/>
    <col min="6" max="13" width="5.77734375" style="1" customWidth="1"/>
    <col min="14" max="16" width="5.99609375" style="1" customWidth="1"/>
    <col min="17" max="17" width="5.77734375" style="1" customWidth="1"/>
    <col min="18" max="25" width="5.88671875" style="1" customWidth="1"/>
    <col min="26" max="16384" width="8.88671875" style="1" customWidth="1"/>
  </cols>
  <sheetData>
    <row r="1" spans="1:25" ht="30" customHeight="1">
      <c r="A1" s="4"/>
      <c r="B1" s="4"/>
      <c r="C1" s="4"/>
      <c r="D1" s="4"/>
      <c r="E1" s="95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30" customHeight="1">
      <c r="A2" s="207" t="s">
        <v>208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</row>
    <row r="3" spans="1:25" ht="30" customHeight="1" thickBot="1">
      <c r="A3" s="214"/>
      <c r="B3" s="214"/>
      <c r="C3" s="214"/>
      <c r="D3" s="5"/>
      <c r="E3" s="97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219" t="s">
        <v>169</v>
      </c>
      <c r="X3" s="219"/>
      <c r="Y3" s="219"/>
    </row>
    <row r="4" spans="1:25" s="3" customFormat="1" ht="30" customHeight="1">
      <c r="A4" s="16" t="s">
        <v>162</v>
      </c>
      <c r="B4" s="177" t="s">
        <v>47</v>
      </c>
      <c r="C4" s="177"/>
      <c r="D4" s="177"/>
      <c r="E4" s="177"/>
      <c r="F4" s="177" t="s">
        <v>49</v>
      </c>
      <c r="G4" s="177"/>
      <c r="H4" s="177"/>
      <c r="I4" s="172"/>
      <c r="J4" s="172" t="s">
        <v>50</v>
      </c>
      <c r="K4" s="221"/>
      <c r="L4" s="221"/>
      <c r="M4" s="221"/>
      <c r="N4" s="186" t="s">
        <v>51</v>
      </c>
      <c r="O4" s="177"/>
      <c r="P4" s="177"/>
      <c r="Q4" s="177"/>
      <c r="R4" s="177" t="s">
        <v>52</v>
      </c>
      <c r="S4" s="177"/>
      <c r="T4" s="177"/>
      <c r="U4" s="177"/>
      <c r="V4" s="177" t="s">
        <v>53</v>
      </c>
      <c r="W4" s="177"/>
      <c r="X4" s="177"/>
      <c r="Y4" s="172"/>
    </row>
    <row r="5" spans="1:25" s="3" customFormat="1" ht="30" customHeight="1">
      <c r="A5" s="16"/>
      <c r="B5" s="208" t="s">
        <v>54</v>
      </c>
      <c r="C5" s="208"/>
      <c r="D5" s="208" t="s">
        <v>55</v>
      </c>
      <c r="E5" s="208"/>
      <c r="F5" s="208" t="s">
        <v>54</v>
      </c>
      <c r="G5" s="208"/>
      <c r="H5" s="208" t="s">
        <v>55</v>
      </c>
      <c r="I5" s="208"/>
      <c r="J5" s="177" t="s">
        <v>54</v>
      </c>
      <c r="K5" s="172"/>
      <c r="L5" s="172" t="s">
        <v>55</v>
      </c>
      <c r="M5" s="221"/>
      <c r="N5" s="218" t="s">
        <v>54</v>
      </c>
      <c r="O5" s="208"/>
      <c r="P5" s="208" t="s">
        <v>55</v>
      </c>
      <c r="Q5" s="208"/>
      <c r="R5" s="208" t="s">
        <v>54</v>
      </c>
      <c r="S5" s="208"/>
      <c r="T5" s="208" t="s">
        <v>55</v>
      </c>
      <c r="U5" s="208"/>
      <c r="V5" s="208" t="s">
        <v>54</v>
      </c>
      <c r="W5" s="208"/>
      <c r="X5" s="208" t="s">
        <v>55</v>
      </c>
      <c r="Y5" s="209"/>
    </row>
    <row r="6" spans="1:25" s="3" customFormat="1" ht="30" customHeight="1">
      <c r="A6" s="33" t="s">
        <v>1</v>
      </c>
      <c r="B6" s="10" t="s">
        <v>48</v>
      </c>
      <c r="C6" s="10" t="s">
        <v>10</v>
      </c>
      <c r="D6" s="10" t="s">
        <v>48</v>
      </c>
      <c r="E6" s="40" t="s">
        <v>10</v>
      </c>
      <c r="F6" s="10" t="s">
        <v>48</v>
      </c>
      <c r="G6" s="10" t="s">
        <v>10</v>
      </c>
      <c r="H6" s="10" t="s">
        <v>48</v>
      </c>
      <c r="I6" s="10" t="s">
        <v>10</v>
      </c>
      <c r="J6" s="10" t="s">
        <v>48</v>
      </c>
      <c r="K6" s="10" t="s">
        <v>10</v>
      </c>
      <c r="L6" s="13" t="s">
        <v>48</v>
      </c>
      <c r="M6" s="13" t="s">
        <v>10</v>
      </c>
      <c r="N6" s="32" t="s">
        <v>48</v>
      </c>
      <c r="O6" s="10" t="s">
        <v>10</v>
      </c>
      <c r="P6" s="10" t="s">
        <v>48</v>
      </c>
      <c r="Q6" s="10" t="s">
        <v>10</v>
      </c>
      <c r="R6" s="10" t="s">
        <v>48</v>
      </c>
      <c r="S6" s="10" t="s">
        <v>10</v>
      </c>
      <c r="T6" s="10" t="s">
        <v>48</v>
      </c>
      <c r="U6" s="10" t="s">
        <v>10</v>
      </c>
      <c r="V6" s="10" t="s">
        <v>48</v>
      </c>
      <c r="W6" s="10" t="s">
        <v>10</v>
      </c>
      <c r="X6" s="10" t="s">
        <v>48</v>
      </c>
      <c r="Y6" s="31" t="s">
        <v>10</v>
      </c>
    </row>
    <row r="7" spans="1:25" s="3" customFormat="1" ht="45" customHeight="1">
      <c r="A7" s="16">
        <v>1999</v>
      </c>
      <c r="B7" s="17">
        <f aca="true" t="shared" si="0" ref="B7:E8">SUM(F7,J7,N7,R7,V7)</f>
        <v>4</v>
      </c>
      <c r="C7" s="17">
        <f t="shared" si="0"/>
        <v>629.5</v>
      </c>
      <c r="D7" s="17">
        <f t="shared" si="0"/>
        <v>2</v>
      </c>
      <c r="E7" s="54">
        <f t="shared" si="0"/>
        <v>263.5</v>
      </c>
      <c r="F7" s="17">
        <v>2</v>
      </c>
      <c r="G7" s="17">
        <v>520</v>
      </c>
      <c r="H7" s="17">
        <v>1</v>
      </c>
      <c r="I7" s="17">
        <v>262</v>
      </c>
      <c r="J7" s="17">
        <v>1</v>
      </c>
      <c r="K7" s="17">
        <v>108</v>
      </c>
      <c r="L7" s="17" t="s">
        <v>11</v>
      </c>
      <c r="M7" s="17" t="s">
        <v>11</v>
      </c>
      <c r="N7" s="17">
        <v>1</v>
      </c>
      <c r="O7" s="17">
        <v>1.5</v>
      </c>
      <c r="P7" s="17">
        <v>1</v>
      </c>
      <c r="Q7" s="17">
        <v>1.5</v>
      </c>
      <c r="R7" s="17" t="s">
        <v>11</v>
      </c>
      <c r="S7" s="17" t="s">
        <v>11</v>
      </c>
      <c r="T7" s="17" t="s">
        <v>11</v>
      </c>
      <c r="U7" s="17" t="s">
        <v>11</v>
      </c>
      <c r="V7" s="17" t="s">
        <v>11</v>
      </c>
      <c r="W7" s="17" t="s">
        <v>11</v>
      </c>
      <c r="X7" s="17" t="s">
        <v>11</v>
      </c>
      <c r="Y7" s="17" t="s">
        <v>11</v>
      </c>
    </row>
    <row r="8" spans="1:25" s="3" customFormat="1" ht="45" customHeight="1">
      <c r="A8" s="16">
        <v>2000</v>
      </c>
      <c r="B8" s="17">
        <f t="shared" si="0"/>
        <v>4</v>
      </c>
      <c r="C8" s="17">
        <f t="shared" si="0"/>
        <v>630.3</v>
      </c>
      <c r="D8" s="17">
        <f t="shared" si="0"/>
        <v>1</v>
      </c>
      <c r="E8" s="54">
        <f t="shared" si="0"/>
        <v>238.9</v>
      </c>
      <c r="F8" s="17">
        <v>2</v>
      </c>
      <c r="G8" s="17">
        <v>520.3</v>
      </c>
      <c r="H8" s="17">
        <v>1</v>
      </c>
      <c r="I8" s="17">
        <v>238.9</v>
      </c>
      <c r="J8" s="17">
        <v>1</v>
      </c>
      <c r="K8" s="17">
        <v>108.5</v>
      </c>
      <c r="L8" s="17" t="s">
        <v>11</v>
      </c>
      <c r="M8" s="17" t="s">
        <v>11</v>
      </c>
      <c r="N8" s="17">
        <v>1</v>
      </c>
      <c r="O8" s="17">
        <v>1.5</v>
      </c>
      <c r="P8" s="17" t="s">
        <v>11</v>
      </c>
      <c r="Q8" s="17" t="s">
        <v>11</v>
      </c>
      <c r="R8" s="17" t="s">
        <v>11</v>
      </c>
      <c r="S8" s="17" t="s">
        <v>11</v>
      </c>
      <c r="T8" s="17" t="s">
        <v>11</v>
      </c>
      <c r="U8" s="17" t="s">
        <v>11</v>
      </c>
      <c r="V8" s="17" t="s">
        <v>11</v>
      </c>
      <c r="W8" s="17" t="s">
        <v>11</v>
      </c>
      <c r="X8" s="17" t="s">
        <v>11</v>
      </c>
      <c r="Y8" s="17" t="s">
        <v>11</v>
      </c>
    </row>
    <row r="9" spans="1:25" s="3" customFormat="1" ht="45" customHeight="1">
      <c r="A9" s="16">
        <v>2001</v>
      </c>
      <c r="B9" s="17">
        <v>4</v>
      </c>
      <c r="C9" s="17">
        <v>610.7</v>
      </c>
      <c r="D9" s="17">
        <v>2</v>
      </c>
      <c r="E9" s="54">
        <v>245.8</v>
      </c>
      <c r="F9" s="17">
        <v>2</v>
      </c>
      <c r="G9" s="17">
        <v>502.8</v>
      </c>
      <c r="H9" s="17">
        <v>1</v>
      </c>
      <c r="I9" s="17">
        <v>244.3</v>
      </c>
      <c r="J9" s="17">
        <v>1</v>
      </c>
      <c r="K9" s="17">
        <v>106.3</v>
      </c>
      <c r="L9" s="17" t="s">
        <v>11</v>
      </c>
      <c r="M9" s="17" t="s">
        <v>11</v>
      </c>
      <c r="N9" s="17">
        <v>1</v>
      </c>
      <c r="O9" s="17">
        <v>1.5</v>
      </c>
      <c r="P9" s="17">
        <v>1</v>
      </c>
      <c r="Q9" s="17">
        <v>1.5</v>
      </c>
      <c r="R9" s="17" t="s">
        <v>11</v>
      </c>
      <c r="S9" s="17" t="s">
        <v>11</v>
      </c>
      <c r="T9" s="17" t="s">
        <v>11</v>
      </c>
      <c r="U9" s="17" t="s">
        <v>11</v>
      </c>
      <c r="V9" s="17" t="s">
        <v>11</v>
      </c>
      <c r="W9" s="17" t="s">
        <v>11</v>
      </c>
      <c r="X9" s="17" t="s">
        <v>11</v>
      </c>
      <c r="Y9" s="17" t="s">
        <v>11</v>
      </c>
    </row>
    <row r="10" spans="1:25" s="3" customFormat="1" ht="45" customHeight="1">
      <c r="A10" s="16">
        <v>2002</v>
      </c>
      <c r="B10" s="15">
        <f>SUM(F10,J10,N10,R10,V10)</f>
        <v>4</v>
      </c>
      <c r="C10" s="15">
        <v>631</v>
      </c>
      <c r="D10" s="15">
        <f>SUM(H10,L10,P10,T10,X10)</f>
        <v>2</v>
      </c>
      <c r="E10" s="49">
        <f>SUM(I10,M10,Q10,U10,Y10)</f>
        <v>255.5</v>
      </c>
      <c r="F10" s="17">
        <f aca="true" t="shared" si="1" ref="F10:Y10">SUM(F12:F18)</f>
        <v>2</v>
      </c>
      <c r="G10" s="17">
        <f t="shared" si="1"/>
        <v>520.3</v>
      </c>
      <c r="H10" s="55">
        <f t="shared" si="1"/>
        <v>1</v>
      </c>
      <c r="I10" s="61">
        <v>254</v>
      </c>
      <c r="J10" s="55">
        <f t="shared" si="1"/>
        <v>1</v>
      </c>
      <c r="K10" s="56">
        <v>108.5</v>
      </c>
      <c r="L10" s="42"/>
      <c r="M10" s="42">
        <f t="shared" si="1"/>
        <v>0</v>
      </c>
      <c r="N10" s="17">
        <v>1</v>
      </c>
      <c r="O10" s="17">
        <v>1.5</v>
      </c>
      <c r="P10" s="17">
        <v>1</v>
      </c>
      <c r="Q10" s="17">
        <v>1.5</v>
      </c>
      <c r="R10" s="38">
        <f t="shared" si="1"/>
        <v>0</v>
      </c>
      <c r="S10" s="38">
        <f t="shared" si="1"/>
        <v>0</v>
      </c>
      <c r="T10" s="38">
        <f t="shared" si="1"/>
        <v>0</v>
      </c>
      <c r="U10" s="38">
        <f t="shared" si="1"/>
        <v>0</v>
      </c>
      <c r="V10" s="38">
        <f t="shared" si="1"/>
        <v>0</v>
      </c>
      <c r="W10" s="38">
        <f t="shared" si="1"/>
        <v>0</v>
      </c>
      <c r="X10" s="38">
        <f t="shared" si="1"/>
        <v>0</v>
      </c>
      <c r="Y10" s="38">
        <f t="shared" si="1"/>
        <v>0</v>
      </c>
    </row>
    <row r="11" spans="1:25" s="63" customFormat="1" ht="45" customHeight="1">
      <c r="A11" s="37">
        <v>2003</v>
      </c>
      <c r="B11" s="70">
        <v>4</v>
      </c>
      <c r="C11" s="70">
        <v>714</v>
      </c>
      <c r="D11" s="70">
        <v>2</v>
      </c>
      <c r="E11" s="62">
        <v>256</v>
      </c>
      <c r="F11" s="70">
        <f aca="true" t="shared" si="2" ref="F11:K11">SUM(F12:F18)</f>
        <v>2</v>
      </c>
      <c r="G11" s="70">
        <f t="shared" si="2"/>
        <v>520.3</v>
      </c>
      <c r="H11" s="70">
        <f t="shared" si="2"/>
        <v>1</v>
      </c>
      <c r="I11" s="70">
        <f t="shared" si="2"/>
        <v>254</v>
      </c>
      <c r="J11" s="70">
        <f t="shared" si="2"/>
        <v>1</v>
      </c>
      <c r="K11" s="70">
        <f t="shared" si="2"/>
        <v>192</v>
      </c>
      <c r="L11" s="42">
        <f>SUM(L13:L19)</f>
        <v>0</v>
      </c>
      <c r="M11" s="42">
        <f>SUM(M13:M19)</f>
        <v>0</v>
      </c>
      <c r="N11" s="70">
        <v>1</v>
      </c>
      <c r="O11" s="71">
        <v>1.5</v>
      </c>
      <c r="P11" s="70">
        <v>1</v>
      </c>
      <c r="Q11" s="71">
        <v>1.5</v>
      </c>
      <c r="R11" s="38">
        <f aca="true" t="shared" si="3" ref="R11:Y11">SUM(R13:R19)</f>
        <v>0</v>
      </c>
      <c r="S11" s="38">
        <f t="shared" si="3"/>
        <v>0</v>
      </c>
      <c r="T11" s="38">
        <f t="shared" si="3"/>
        <v>0</v>
      </c>
      <c r="U11" s="38">
        <f t="shared" si="3"/>
        <v>0</v>
      </c>
      <c r="V11" s="38">
        <f t="shared" si="3"/>
        <v>0</v>
      </c>
      <c r="W11" s="38">
        <f t="shared" si="3"/>
        <v>0</v>
      </c>
      <c r="X11" s="38">
        <f t="shared" si="3"/>
        <v>0</v>
      </c>
      <c r="Y11" s="38">
        <f t="shared" si="3"/>
        <v>0</v>
      </c>
    </row>
    <row r="12" spans="1:25" s="86" customFormat="1" ht="45" customHeight="1">
      <c r="A12" s="46" t="s">
        <v>163</v>
      </c>
      <c r="B12" s="94">
        <v>2</v>
      </c>
      <c r="C12" s="94">
        <f>SUM(G12,K12,O12,S12,W12)</f>
        <v>521.8</v>
      </c>
      <c r="D12" s="94">
        <f>SUM(H12,L12,P12,T12,X12)</f>
        <v>2</v>
      </c>
      <c r="E12" s="93">
        <f>SUM(I12,M12,Q12,U12,Y12)</f>
        <v>255.5</v>
      </c>
      <c r="F12" s="89">
        <v>1</v>
      </c>
      <c r="G12" s="89">
        <v>328.3</v>
      </c>
      <c r="H12" s="89">
        <v>1</v>
      </c>
      <c r="I12" s="89">
        <v>254</v>
      </c>
      <c r="J12" s="89">
        <v>1</v>
      </c>
      <c r="K12" s="89">
        <v>192</v>
      </c>
      <c r="L12" s="42">
        <f aca="true" t="shared" si="4" ref="L12:Q12">SUM(L14:L20)</f>
        <v>0</v>
      </c>
      <c r="M12" s="42">
        <f t="shared" si="4"/>
        <v>0</v>
      </c>
      <c r="N12" s="42">
        <f>SUM(N14:N20)</f>
        <v>1</v>
      </c>
      <c r="O12" s="42">
        <f t="shared" si="4"/>
        <v>1.5</v>
      </c>
      <c r="P12" s="42">
        <f t="shared" si="4"/>
        <v>1</v>
      </c>
      <c r="Q12" s="42">
        <f t="shared" si="4"/>
        <v>1.5</v>
      </c>
      <c r="R12" s="38">
        <f aca="true" t="shared" si="5" ref="R12:Y12">SUM(R14:R20)</f>
        <v>0</v>
      </c>
      <c r="S12" s="38">
        <f t="shared" si="5"/>
        <v>0</v>
      </c>
      <c r="T12" s="38">
        <f t="shared" si="5"/>
        <v>0</v>
      </c>
      <c r="U12" s="38">
        <f t="shared" si="5"/>
        <v>0</v>
      </c>
      <c r="V12" s="38">
        <f t="shared" si="5"/>
        <v>0</v>
      </c>
      <c r="W12" s="38">
        <f t="shared" si="5"/>
        <v>0</v>
      </c>
      <c r="X12" s="38">
        <f t="shared" si="5"/>
        <v>0</v>
      </c>
      <c r="Y12" s="38">
        <f t="shared" si="5"/>
        <v>0</v>
      </c>
    </row>
    <row r="13" spans="1:25" s="86" customFormat="1" ht="45" customHeight="1">
      <c r="A13" s="46" t="s">
        <v>137</v>
      </c>
      <c r="B13" s="94" t="s">
        <v>218</v>
      </c>
      <c r="C13" s="94" t="s">
        <v>218</v>
      </c>
      <c r="D13" s="94" t="s">
        <v>218</v>
      </c>
      <c r="E13" s="94" t="s">
        <v>218</v>
      </c>
      <c r="F13" s="94" t="s">
        <v>218</v>
      </c>
      <c r="G13" s="94" t="s">
        <v>218</v>
      </c>
      <c r="H13" s="94" t="s">
        <v>218</v>
      </c>
      <c r="I13" s="94" t="s">
        <v>218</v>
      </c>
      <c r="J13" s="94" t="s">
        <v>218</v>
      </c>
      <c r="K13" s="94" t="s">
        <v>218</v>
      </c>
      <c r="L13" s="42">
        <f aca="true" t="shared" si="6" ref="L13:Q13">SUM(L15:L21)</f>
        <v>0</v>
      </c>
      <c r="M13" s="42">
        <f t="shared" si="6"/>
        <v>0</v>
      </c>
      <c r="N13" s="42">
        <f t="shared" si="6"/>
        <v>1</v>
      </c>
      <c r="O13" s="42">
        <f t="shared" si="6"/>
        <v>1.5</v>
      </c>
      <c r="P13" s="42">
        <f t="shared" si="6"/>
        <v>1</v>
      </c>
      <c r="Q13" s="42">
        <f t="shared" si="6"/>
        <v>1.5</v>
      </c>
      <c r="R13" s="38">
        <f aca="true" t="shared" si="7" ref="R13:Y13">SUM(R15:R21)</f>
        <v>0</v>
      </c>
      <c r="S13" s="38">
        <f t="shared" si="7"/>
        <v>0</v>
      </c>
      <c r="T13" s="38">
        <f t="shared" si="7"/>
        <v>0</v>
      </c>
      <c r="U13" s="38">
        <f t="shared" si="7"/>
        <v>0</v>
      </c>
      <c r="V13" s="38">
        <f t="shared" si="7"/>
        <v>0</v>
      </c>
      <c r="W13" s="38">
        <f t="shared" si="7"/>
        <v>0</v>
      </c>
      <c r="X13" s="38">
        <f t="shared" si="7"/>
        <v>0</v>
      </c>
      <c r="Y13" s="38">
        <f t="shared" si="7"/>
        <v>0</v>
      </c>
    </row>
    <row r="14" spans="1:25" s="86" customFormat="1" ht="45" customHeight="1">
      <c r="A14" s="46" t="s">
        <v>138</v>
      </c>
      <c r="B14" s="94" t="s">
        <v>218</v>
      </c>
      <c r="C14" s="94" t="s">
        <v>218</v>
      </c>
      <c r="D14" s="94" t="s">
        <v>218</v>
      </c>
      <c r="E14" s="94" t="s">
        <v>218</v>
      </c>
      <c r="F14" s="94" t="s">
        <v>218</v>
      </c>
      <c r="G14" s="94" t="s">
        <v>218</v>
      </c>
      <c r="H14" s="94" t="s">
        <v>218</v>
      </c>
      <c r="I14" s="94" t="s">
        <v>218</v>
      </c>
      <c r="J14" s="94" t="s">
        <v>218</v>
      </c>
      <c r="K14" s="94" t="s">
        <v>218</v>
      </c>
      <c r="L14" s="42">
        <f aca="true" t="shared" si="8" ref="L14:Q14">SUM(L16:L22)</f>
        <v>0</v>
      </c>
      <c r="M14" s="42">
        <f t="shared" si="8"/>
        <v>0</v>
      </c>
      <c r="N14" s="42">
        <f t="shared" si="8"/>
        <v>0</v>
      </c>
      <c r="O14" s="42">
        <f t="shared" si="8"/>
        <v>0</v>
      </c>
      <c r="P14" s="42">
        <f t="shared" si="8"/>
        <v>0</v>
      </c>
      <c r="Q14" s="42">
        <f t="shared" si="8"/>
        <v>0</v>
      </c>
      <c r="R14" s="38">
        <f aca="true" t="shared" si="9" ref="R14:Y14">SUM(R16:R22)</f>
        <v>0</v>
      </c>
      <c r="S14" s="38">
        <f t="shared" si="9"/>
        <v>0</v>
      </c>
      <c r="T14" s="38">
        <f t="shared" si="9"/>
        <v>0</v>
      </c>
      <c r="U14" s="38">
        <f t="shared" si="9"/>
        <v>0</v>
      </c>
      <c r="V14" s="38">
        <f t="shared" si="9"/>
        <v>0</v>
      </c>
      <c r="W14" s="38">
        <f t="shared" si="9"/>
        <v>0</v>
      </c>
      <c r="X14" s="38">
        <f t="shared" si="9"/>
        <v>0</v>
      </c>
      <c r="Y14" s="38">
        <f t="shared" si="9"/>
        <v>0</v>
      </c>
    </row>
    <row r="15" spans="1:25" s="86" customFormat="1" ht="45" customHeight="1">
      <c r="A15" s="46" t="s">
        <v>164</v>
      </c>
      <c r="B15" s="94">
        <f>SUM(F15,J15,N15,R15,V15)</f>
        <v>2</v>
      </c>
      <c r="C15" s="94">
        <f>SUM(G15,K15,O15,S15,W15)</f>
        <v>193.5</v>
      </c>
      <c r="D15" s="94">
        <f>SUM(H15,L15,P15,T15,X15)</f>
        <v>1</v>
      </c>
      <c r="E15" s="93">
        <f>SUM(I15,M15,Q15,U15,Y15)</f>
        <v>1.5</v>
      </c>
      <c r="F15" s="89">
        <v>1</v>
      </c>
      <c r="G15" s="89">
        <v>192</v>
      </c>
      <c r="H15" s="94" t="s">
        <v>218</v>
      </c>
      <c r="I15" s="94" t="s">
        <v>218</v>
      </c>
      <c r="J15" s="94" t="s">
        <v>218</v>
      </c>
      <c r="K15" s="94" t="s">
        <v>218</v>
      </c>
      <c r="L15" s="42">
        <f>SUM(L17:L23)</f>
        <v>0</v>
      </c>
      <c r="M15" s="42">
        <f>SUM(M17:M23)</f>
        <v>0</v>
      </c>
      <c r="N15" s="89">
        <v>1</v>
      </c>
      <c r="O15" s="113">
        <v>1.5</v>
      </c>
      <c r="P15" s="89">
        <v>1</v>
      </c>
      <c r="Q15" s="113">
        <v>1.5</v>
      </c>
      <c r="R15" s="38">
        <f aca="true" t="shared" si="10" ref="R15:Y15">SUM(R17:R23)</f>
        <v>0</v>
      </c>
      <c r="S15" s="38">
        <f t="shared" si="10"/>
        <v>0</v>
      </c>
      <c r="T15" s="38">
        <f t="shared" si="10"/>
        <v>0</v>
      </c>
      <c r="U15" s="38">
        <f t="shared" si="10"/>
        <v>0</v>
      </c>
      <c r="V15" s="38">
        <f t="shared" si="10"/>
        <v>0</v>
      </c>
      <c r="W15" s="38">
        <f t="shared" si="10"/>
        <v>0</v>
      </c>
      <c r="X15" s="38">
        <f t="shared" si="10"/>
        <v>0</v>
      </c>
      <c r="Y15" s="38">
        <f t="shared" si="10"/>
        <v>0</v>
      </c>
    </row>
    <row r="16" spans="1:25" s="86" customFormat="1" ht="45" customHeight="1">
      <c r="A16" s="46" t="s">
        <v>140</v>
      </c>
      <c r="B16" s="155" t="s">
        <v>218</v>
      </c>
      <c r="C16" s="94" t="s">
        <v>218</v>
      </c>
      <c r="D16" s="94" t="s">
        <v>218</v>
      </c>
      <c r="E16" s="94" t="s">
        <v>218</v>
      </c>
      <c r="F16" s="94" t="s">
        <v>218</v>
      </c>
      <c r="G16" s="94" t="s">
        <v>218</v>
      </c>
      <c r="H16" s="94" t="s">
        <v>218</v>
      </c>
      <c r="I16" s="94" t="s">
        <v>218</v>
      </c>
      <c r="J16" s="94" t="s">
        <v>218</v>
      </c>
      <c r="K16" s="94" t="s">
        <v>218</v>
      </c>
      <c r="L16" s="42">
        <f aca="true" t="shared" si="11" ref="L16:Q16">SUM(L18:L24)</f>
        <v>0</v>
      </c>
      <c r="M16" s="38">
        <f t="shared" si="11"/>
        <v>0</v>
      </c>
      <c r="N16" s="38">
        <f t="shared" si="11"/>
        <v>0</v>
      </c>
      <c r="O16" s="38">
        <f t="shared" si="11"/>
        <v>0</v>
      </c>
      <c r="P16" s="38">
        <f t="shared" si="11"/>
        <v>0</v>
      </c>
      <c r="Q16" s="38">
        <f t="shared" si="11"/>
        <v>0</v>
      </c>
      <c r="R16" s="38">
        <f aca="true" t="shared" si="12" ref="R16:Y16">SUM(R18:R24)</f>
        <v>0</v>
      </c>
      <c r="S16" s="38">
        <f t="shared" si="12"/>
        <v>0</v>
      </c>
      <c r="T16" s="38">
        <f t="shared" si="12"/>
        <v>0</v>
      </c>
      <c r="U16" s="38">
        <f t="shared" si="12"/>
        <v>0</v>
      </c>
      <c r="V16" s="38">
        <f t="shared" si="12"/>
        <v>0</v>
      </c>
      <c r="W16" s="38">
        <f t="shared" si="12"/>
        <v>0</v>
      </c>
      <c r="X16" s="38">
        <f t="shared" si="12"/>
        <v>0</v>
      </c>
      <c r="Y16" s="38">
        <f t="shared" si="12"/>
        <v>0</v>
      </c>
    </row>
    <row r="17" spans="1:25" s="86" customFormat="1" ht="45" customHeight="1">
      <c r="A17" s="46" t="s">
        <v>165</v>
      </c>
      <c r="B17" s="155" t="s">
        <v>218</v>
      </c>
      <c r="C17" s="94" t="s">
        <v>218</v>
      </c>
      <c r="D17" s="94" t="s">
        <v>218</v>
      </c>
      <c r="E17" s="94" t="s">
        <v>218</v>
      </c>
      <c r="F17" s="94" t="s">
        <v>218</v>
      </c>
      <c r="G17" s="94" t="s">
        <v>218</v>
      </c>
      <c r="H17" s="94" t="s">
        <v>218</v>
      </c>
      <c r="I17" s="94" t="s">
        <v>218</v>
      </c>
      <c r="J17" s="94" t="s">
        <v>218</v>
      </c>
      <c r="K17" s="94" t="s">
        <v>218</v>
      </c>
      <c r="L17" s="42">
        <f aca="true" t="shared" si="13" ref="L17:Q17">SUM(L19:L25)</f>
        <v>0</v>
      </c>
      <c r="M17" s="38">
        <f t="shared" si="13"/>
        <v>0</v>
      </c>
      <c r="N17" s="38">
        <f t="shared" si="13"/>
        <v>0</v>
      </c>
      <c r="O17" s="38">
        <f t="shared" si="13"/>
        <v>0</v>
      </c>
      <c r="P17" s="38">
        <f t="shared" si="13"/>
        <v>0</v>
      </c>
      <c r="Q17" s="38">
        <f t="shared" si="13"/>
        <v>0</v>
      </c>
      <c r="R17" s="38">
        <f aca="true" t="shared" si="14" ref="R17:Y17">SUM(R19:R25)</f>
        <v>0</v>
      </c>
      <c r="S17" s="38">
        <f t="shared" si="14"/>
        <v>0</v>
      </c>
      <c r="T17" s="38">
        <f t="shared" si="14"/>
        <v>0</v>
      </c>
      <c r="U17" s="38">
        <f t="shared" si="14"/>
        <v>0</v>
      </c>
      <c r="V17" s="38">
        <f t="shared" si="14"/>
        <v>0</v>
      </c>
      <c r="W17" s="38">
        <f t="shared" si="14"/>
        <v>0</v>
      </c>
      <c r="X17" s="38">
        <f t="shared" si="14"/>
        <v>0</v>
      </c>
      <c r="Y17" s="38">
        <f t="shared" si="14"/>
        <v>0</v>
      </c>
    </row>
    <row r="18" spans="1:25" s="86" customFormat="1" ht="45" customHeight="1" thickBot="1">
      <c r="A18" s="90" t="s">
        <v>166</v>
      </c>
      <c r="B18" s="156" t="s">
        <v>218</v>
      </c>
      <c r="C18" s="114" t="s">
        <v>218</v>
      </c>
      <c r="D18" s="114" t="s">
        <v>218</v>
      </c>
      <c r="E18" s="114" t="s">
        <v>218</v>
      </c>
      <c r="F18" s="114" t="s">
        <v>218</v>
      </c>
      <c r="G18" s="114" t="s">
        <v>218</v>
      </c>
      <c r="H18" s="114" t="s">
        <v>218</v>
      </c>
      <c r="I18" s="114" t="s">
        <v>218</v>
      </c>
      <c r="J18" s="114" t="s">
        <v>218</v>
      </c>
      <c r="K18" s="114" t="s">
        <v>218</v>
      </c>
      <c r="L18" s="154">
        <f aca="true" t="shared" si="15" ref="L18:Q18">SUM(L20:L26)</f>
        <v>0</v>
      </c>
      <c r="M18" s="154">
        <f t="shared" si="15"/>
        <v>0</v>
      </c>
      <c r="N18" s="154">
        <f t="shared" si="15"/>
        <v>0</v>
      </c>
      <c r="O18" s="154">
        <f t="shared" si="15"/>
        <v>0</v>
      </c>
      <c r="P18" s="154">
        <f t="shared" si="15"/>
        <v>0</v>
      </c>
      <c r="Q18" s="154">
        <f t="shared" si="15"/>
        <v>0</v>
      </c>
      <c r="R18" s="154">
        <f aca="true" t="shared" si="16" ref="R18:Y18">SUM(R20:R26)</f>
        <v>0</v>
      </c>
      <c r="S18" s="154">
        <f t="shared" si="16"/>
        <v>0</v>
      </c>
      <c r="T18" s="154">
        <f t="shared" si="16"/>
        <v>0</v>
      </c>
      <c r="U18" s="154">
        <f t="shared" si="16"/>
        <v>0</v>
      </c>
      <c r="V18" s="154">
        <f t="shared" si="16"/>
        <v>0</v>
      </c>
      <c r="W18" s="154">
        <f t="shared" si="16"/>
        <v>0</v>
      </c>
      <c r="X18" s="154">
        <f t="shared" si="16"/>
        <v>0</v>
      </c>
      <c r="Y18" s="154">
        <f t="shared" si="16"/>
        <v>0</v>
      </c>
    </row>
    <row r="19" spans="1:25" ht="14.25">
      <c r="A19" s="182"/>
      <c r="B19" s="182"/>
      <c r="C19" s="182"/>
      <c r="X19" s="183" t="s">
        <v>24</v>
      </c>
      <c r="Y19" s="183"/>
    </row>
  </sheetData>
  <sheetProtection selectLockedCells="1"/>
  <mergeCells count="24">
    <mergeCell ref="A3:C3"/>
    <mergeCell ref="A19:C19"/>
    <mergeCell ref="X19:Y19"/>
    <mergeCell ref="J5:K5"/>
    <mergeCell ref="L5:M5"/>
    <mergeCell ref="N5:O5"/>
    <mergeCell ref="P5:Q5"/>
    <mergeCell ref="R5:S5"/>
    <mergeCell ref="N4:Q4"/>
    <mergeCell ref="R4:U4"/>
    <mergeCell ref="A2:M2"/>
    <mergeCell ref="T5:U5"/>
    <mergeCell ref="V5:W5"/>
    <mergeCell ref="X5:Y5"/>
    <mergeCell ref="B5:C5"/>
    <mergeCell ref="D5:E5"/>
    <mergeCell ref="F5:G5"/>
    <mergeCell ref="H5:I5"/>
    <mergeCell ref="W3:Y3"/>
    <mergeCell ref="N2:Y2"/>
    <mergeCell ref="V4:Y4"/>
    <mergeCell ref="B4:E4"/>
    <mergeCell ref="F4:I4"/>
    <mergeCell ref="J4:M4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김영숙</dc:creator>
  <cp:keywords/>
  <dc:description/>
  <cp:lastModifiedBy>이진화</cp:lastModifiedBy>
  <cp:lastPrinted>2004-12-08T08:10:57Z</cp:lastPrinted>
  <dcterms:created xsi:type="dcterms:W3CDTF">2002-02-28T04:44:49Z</dcterms:created>
  <dcterms:modified xsi:type="dcterms:W3CDTF">2005-01-03T02:20:23Z</dcterms:modified>
  <cp:category/>
  <cp:version/>
  <cp:contentType/>
  <cp:contentStatus/>
</cp:coreProperties>
</file>