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280" windowHeight="6360" tabRatio="599" activeTab="3"/>
  </bookViews>
  <sheets>
    <sheet name="1.자동차등록현황" sheetId="1" r:id="rId1"/>
    <sheet name="2.주차장" sheetId="2" r:id="rId2"/>
    <sheet name="3.관광객수및관광수입" sheetId="3" r:id="rId3"/>
    <sheet name="4.관광사업체등록" sheetId="4" r:id="rId4"/>
    <sheet name="5.우편시설" sheetId="5" r:id="rId5"/>
    <sheet name="6.우편물취급현황" sheetId="6" r:id="rId6"/>
    <sheet name="7.우편요금수입현황" sheetId="7" r:id="rId7"/>
    <sheet name="8.전화기보유및전화가입자현황" sheetId="8" r:id="rId8"/>
    <sheet name="9.행정전산장비보유현황" sheetId="9" r:id="rId9"/>
  </sheets>
  <definedNames/>
  <calcPr fullCalcOnLoad="1"/>
</workbook>
</file>

<file path=xl/sharedStrings.xml><?xml version="1.0" encoding="utf-8"?>
<sst xmlns="http://schemas.openxmlformats.org/spreadsheetml/2006/main" count="786" uniqueCount="188">
  <si>
    <t>총     계</t>
  </si>
  <si>
    <t>승  용  차</t>
  </si>
  <si>
    <t>화  물  차</t>
  </si>
  <si>
    <t>특  수  차</t>
  </si>
  <si>
    <t>이륜차</t>
  </si>
  <si>
    <t>읍면별</t>
  </si>
  <si>
    <t xml:space="preserve">계 </t>
  </si>
  <si>
    <t>관  용</t>
  </si>
  <si>
    <t>자가용</t>
  </si>
  <si>
    <t>영업용</t>
  </si>
  <si>
    <t>합     계</t>
  </si>
  <si>
    <t>노     상</t>
  </si>
  <si>
    <t>노     외</t>
  </si>
  <si>
    <t>건 축 물 부 설</t>
  </si>
  <si>
    <t>개소</t>
  </si>
  <si>
    <t>면수</t>
  </si>
  <si>
    <t>면적</t>
  </si>
  <si>
    <t>(단위 : 개소)</t>
  </si>
  <si>
    <t>호텔수</t>
  </si>
  <si>
    <t>객실수</t>
  </si>
  <si>
    <t>(단위 : 명, 천원)</t>
  </si>
  <si>
    <t>관   광   객</t>
  </si>
  <si>
    <t>관  광  수  입</t>
  </si>
  <si>
    <t>내국인</t>
  </si>
  <si>
    <t>외국인</t>
  </si>
  <si>
    <t>계</t>
  </si>
  <si>
    <t>내   화</t>
  </si>
  <si>
    <t>외   화</t>
  </si>
  <si>
    <t>1   월</t>
  </si>
  <si>
    <t>2   월</t>
  </si>
  <si>
    <t>3   월</t>
  </si>
  <si>
    <t>4   월</t>
  </si>
  <si>
    <t>5   월</t>
  </si>
  <si>
    <t>6   월</t>
  </si>
  <si>
    <t>7   월</t>
  </si>
  <si>
    <t>8   월</t>
  </si>
  <si>
    <t>9   월</t>
  </si>
  <si>
    <t>(단위 : 개소, 명)</t>
  </si>
  <si>
    <t>우   체   국   수</t>
  </si>
  <si>
    <t>우   체   통</t>
  </si>
  <si>
    <t>사서함</t>
  </si>
  <si>
    <t>수  송  장  비</t>
  </si>
  <si>
    <t>우표류</t>
  </si>
  <si>
    <t>일반국</t>
  </si>
  <si>
    <t>분국</t>
  </si>
  <si>
    <t>별정국</t>
  </si>
  <si>
    <t>군우국</t>
  </si>
  <si>
    <t>갑</t>
  </si>
  <si>
    <t>을</t>
  </si>
  <si>
    <t>시설수</t>
  </si>
  <si>
    <t>자동차</t>
  </si>
  <si>
    <t>자전거</t>
  </si>
  <si>
    <t>판매소</t>
  </si>
  <si>
    <t>(단위 : 천통)</t>
  </si>
  <si>
    <t>국      내</t>
  </si>
  <si>
    <t>일     반</t>
  </si>
  <si>
    <t>특     수</t>
  </si>
  <si>
    <t>소     포</t>
  </si>
  <si>
    <t>접  수</t>
  </si>
  <si>
    <t>배  달</t>
  </si>
  <si>
    <t>국      제</t>
  </si>
  <si>
    <t>업무용</t>
  </si>
  <si>
    <t>(단위  : 대, 회선)</t>
  </si>
  <si>
    <t>관   광    숙   박   업</t>
  </si>
  <si>
    <t>국외</t>
  </si>
  <si>
    <t>국내</t>
  </si>
  <si>
    <t>일반</t>
  </si>
  <si>
    <t>3. 관광객수 및 관광수입</t>
  </si>
  <si>
    <t>자료 : 민원과</t>
  </si>
  <si>
    <t>-</t>
  </si>
  <si>
    <t>자료 : 문화관광과</t>
  </si>
  <si>
    <t>자료: 문화관광과</t>
  </si>
  <si>
    <t>자료 : 자치행정과</t>
  </si>
  <si>
    <t>자료 : 장수우체국</t>
  </si>
  <si>
    <t>직원수</t>
  </si>
  <si>
    <t>-</t>
  </si>
  <si>
    <t>1. 자동차 등록 현황</t>
  </si>
  <si>
    <t>연도및</t>
  </si>
  <si>
    <t>장수읍</t>
  </si>
  <si>
    <t>산서면</t>
  </si>
  <si>
    <t>번암면</t>
  </si>
  <si>
    <t>장계면</t>
  </si>
  <si>
    <t>계남면</t>
  </si>
  <si>
    <t>계북면</t>
  </si>
  <si>
    <t>(단위 : 대)</t>
  </si>
  <si>
    <r>
      <t>(단위 :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, 개소)</t>
    </r>
  </si>
  <si>
    <t>번암면</t>
  </si>
  <si>
    <t>천천면</t>
  </si>
  <si>
    <t>2. 주 차 장</t>
  </si>
  <si>
    <t>10  월</t>
  </si>
  <si>
    <t>11  월</t>
  </si>
  <si>
    <t>12  월</t>
  </si>
  <si>
    <t>월    별</t>
  </si>
  <si>
    <t>여     행      업</t>
  </si>
  <si>
    <t>관  광  객  이  용  시  설  업</t>
  </si>
  <si>
    <t xml:space="preserve">국제회의 </t>
  </si>
  <si>
    <t>관광편의</t>
  </si>
  <si>
    <t>관 광 호 텔 업</t>
  </si>
  <si>
    <t>국민호텔업</t>
  </si>
  <si>
    <t>휴양콘도미니엄</t>
  </si>
  <si>
    <t>가족호텔업</t>
  </si>
  <si>
    <t>한국전통호텔업</t>
  </si>
  <si>
    <t>전  문</t>
  </si>
  <si>
    <t>종   합</t>
  </si>
  <si>
    <t>관    광</t>
  </si>
  <si>
    <t>관     광</t>
  </si>
  <si>
    <t>외국인전용관광</t>
  </si>
  <si>
    <t>휴 양 업</t>
  </si>
  <si>
    <t>휴양장업</t>
  </si>
  <si>
    <t>유람선업</t>
  </si>
  <si>
    <t>기념품판매점업</t>
  </si>
  <si>
    <t>용 역 업</t>
  </si>
  <si>
    <t>시 설 업</t>
  </si>
  <si>
    <t>4. 관광사업체 등록</t>
  </si>
  <si>
    <t>5. 우 편 시 설</t>
  </si>
  <si>
    <t>자료 : 장수우체국</t>
  </si>
  <si>
    <t>우편
취급소</t>
  </si>
  <si>
    <t>집배
원수</t>
  </si>
  <si>
    <t>연도별</t>
  </si>
  <si>
    <t>6. 우체국 취급 현황</t>
  </si>
  <si>
    <t>연도별</t>
  </si>
  <si>
    <t>(단위 : 천원)</t>
  </si>
  <si>
    <t>총     계</t>
  </si>
  <si>
    <t>일     반</t>
  </si>
  <si>
    <t>계</t>
  </si>
  <si>
    <t>국   제</t>
  </si>
  <si>
    <t>국   내</t>
  </si>
  <si>
    <t>특      수</t>
  </si>
  <si>
    <t>소     포</t>
  </si>
  <si>
    <t>자료 : 장수우체국</t>
  </si>
  <si>
    <t>국    내</t>
  </si>
  <si>
    <t>7. 우편요금 수입현황</t>
  </si>
  <si>
    <t>(단위 : 대, 명)</t>
  </si>
  <si>
    <t>전화국수</t>
  </si>
  <si>
    <t>시설수</t>
  </si>
  <si>
    <t>가  입  자  수</t>
  </si>
  <si>
    <t>공중전화</t>
  </si>
  <si>
    <t>계</t>
  </si>
  <si>
    <t>업무용</t>
  </si>
  <si>
    <t>주택용</t>
  </si>
  <si>
    <t>사업용</t>
  </si>
  <si>
    <t>-</t>
  </si>
  <si>
    <t>자료 : KT 장수지점</t>
  </si>
  <si>
    <t>통    신    장    비</t>
  </si>
  <si>
    <t>온라인통신회선</t>
  </si>
  <si>
    <t>행  정  전  산  망  용</t>
  </si>
  <si>
    <t>일   반</t>
  </si>
  <si>
    <t>교육용</t>
  </si>
  <si>
    <t>합  계</t>
  </si>
  <si>
    <t>데이터서</t>
  </si>
  <si>
    <t>패킷분해</t>
  </si>
  <si>
    <t>통신망</t>
  </si>
  <si>
    <t>망다중화</t>
  </si>
  <si>
    <t>망연결
장치</t>
  </si>
  <si>
    <t>합계</t>
  </si>
  <si>
    <t>전용</t>
  </si>
  <si>
    <t>구내</t>
  </si>
  <si>
    <t>DNS</t>
  </si>
  <si>
    <t>ATM</t>
  </si>
  <si>
    <t>소계</t>
  </si>
  <si>
    <t>주민</t>
  </si>
  <si>
    <t>부동산</t>
  </si>
  <si>
    <t>비스장치</t>
  </si>
  <si>
    <t>조립장치</t>
  </si>
  <si>
    <t>관리장비</t>
  </si>
  <si>
    <t>장비</t>
  </si>
  <si>
    <t>본  청</t>
  </si>
  <si>
    <t>읍  면</t>
  </si>
  <si>
    <t>개  인  용  컴  퓨  터  (PC)</t>
  </si>
  <si>
    <t>주  전  산  기</t>
  </si>
  <si>
    <t>변복조
장  치</t>
  </si>
  <si>
    <t>패킷
장비</t>
  </si>
  <si>
    <t>9. 행정전산 장비보유 현황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</si>
  <si>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</si>
  <si>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</si>
  <si>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</si>
  <si>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</si>
  <si>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</si>
  <si>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</si>
  <si>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</si>
  <si>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초 고 속</t>
  </si>
  <si>
    <t>교 환 기</t>
  </si>
  <si>
    <t>야영장업</t>
  </si>
  <si>
    <t>공연장업</t>
  </si>
  <si>
    <t>승 합 차</t>
  </si>
  <si>
    <t>8. 전화기보유 및 전화가입자 현황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</si>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</sst>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\-"/>
    <numFmt numFmtId="180" formatCode="0.0"/>
    <numFmt numFmtId="181" formatCode="0.0_ "/>
    <numFmt numFmtId="182" formatCode="0_ "/>
    <numFmt numFmtId="183" formatCode="0_);[Red]\(0\)"/>
  </numFmts>
  <fonts count="10">
    <font>
      <sz val="11"/>
      <name val="돋움"/>
      <family val="3"/>
    </font>
    <font>
      <sz val="8"/>
      <name val="돋움"/>
      <family val="3"/>
    </font>
    <font>
      <sz val="10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b/>
      <sz val="12"/>
      <name val="새굴림"/>
      <family val="1"/>
    </font>
    <font>
      <sz val="12"/>
      <name val="새굴림"/>
      <family val="1"/>
    </font>
    <font>
      <b/>
      <sz val="20"/>
      <name val="새굴림"/>
      <family val="1"/>
    </font>
    <font>
      <vertAlign val="superscript"/>
      <sz val="12"/>
      <name val="새굴림"/>
      <family val="1"/>
    </font>
    <font>
      <sz val="12"/>
      <color indexed="8"/>
      <name val="새굴림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176" fontId="6" fillId="0" borderId="0" xfId="0" applyNumberFormat="1" applyFont="1" applyAlignment="1" applyProtection="1">
      <alignment horizontal="center" vertical="center"/>
      <protection/>
    </xf>
    <xf numFmtId="41" fontId="6" fillId="0" borderId="0" xfId="17" applyFont="1" applyAlignment="1" applyProtection="1">
      <alignment horizontal="center" vertical="center" shrinkToFi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177" fontId="6" fillId="0" borderId="0" xfId="0" applyNumberFormat="1" applyFont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center" vertical="center" shrinkToFit="1"/>
      <protection/>
    </xf>
    <xf numFmtId="176" fontId="6" fillId="0" borderId="0" xfId="0" applyNumberFormat="1" applyFont="1" applyAlignment="1" applyProtection="1">
      <alignment horizontal="center" vertical="center" shrinkToFit="1"/>
      <protection/>
    </xf>
    <xf numFmtId="3" fontId="6" fillId="0" borderId="0" xfId="17" applyNumberFormat="1" applyFont="1" applyAlignment="1" applyProtection="1">
      <alignment horizontal="center" vertical="center" shrinkToFit="1"/>
      <protection/>
    </xf>
    <xf numFmtId="177" fontId="5" fillId="0" borderId="0" xfId="0" applyNumberFormat="1" applyFont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77" fontId="6" fillId="0" borderId="0" xfId="0" applyNumberFormat="1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 shrinkToFit="1"/>
      <protection/>
    </xf>
    <xf numFmtId="0" fontId="6" fillId="0" borderId="6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4" xfId="0" applyFont="1" applyBorder="1" applyAlignment="1" applyProtection="1">
      <alignment horizontal="center" vertical="center" shrinkToFit="1"/>
      <protection/>
    </xf>
    <xf numFmtId="0" fontId="6" fillId="0" borderId="5" xfId="0" applyFont="1" applyBorder="1" applyAlignment="1" applyProtection="1">
      <alignment horizontal="center" vertical="center" shrinkToFit="1"/>
      <protection/>
    </xf>
    <xf numFmtId="0" fontId="6" fillId="0" borderId="3" xfId="0" applyFont="1" applyBorder="1" applyAlignment="1" applyProtection="1">
      <alignment horizontal="center" vertical="center" shrinkToFit="1"/>
      <protection/>
    </xf>
    <xf numFmtId="0" fontId="6" fillId="0" borderId="9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4" xfId="0" applyFont="1" applyBorder="1" applyAlignment="1" applyProtection="1">
      <alignment horizontal="center" vertical="center" shrinkToFit="1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shrinkToFit="1"/>
      <protection/>
    </xf>
    <xf numFmtId="0" fontId="3" fillId="0" borderId="6" xfId="0" applyFont="1" applyBorder="1" applyAlignment="1" applyProtection="1">
      <alignment horizontal="center" vertical="center" wrapText="1" shrinkToFit="1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shrinkToFit="1"/>
      <protection/>
    </xf>
    <xf numFmtId="0" fontId="4" fillId="0" borderId="8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179" fontId="6" fillId="0" borderId="0" xfId="0" applyNumberFormat="1" applyFont="1" applyBorder="1" applyAlignment="1" applyProtection="1">
      <alignment horizontal="center" vertical="center"/>
      <protection/>
    </xf>
    <xf numFmtId="178" fontId="6" fillId="0" borderId="0" xfId="0" applyNumberFormat="1" applyFont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 shrinkToFit="1"/>
      <protection/>
    </xf>
    <xf numFmtId="0" fontId="4" fillId="0" borderId="3" xfId="0" applyFont="1" applyFill="1" applyBorder="1" applyAlignment="1" applyProtection="1">
      <alignment horizontal="center" vertical="center" shrinkToFit="1"/>
      <protection/>
    </xf>
    <xf numFmtId="183" fontId="6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177" fontId="6" fillId="0" borderId="1" xfId="0" applyNumberFormat="1" applyFont="1" applyFill="1" applyBorder="1" applyAlignment="1" applyProtection="1">
      <alignment horizontal="center" vertical="center"/>
      <protection/>
    </xf>
    <xf numFmtId="177" fontId="5" fillId="0" borderId="1" xfId="0" applyNumberFormat="1" applyFont="1" applyFill="1" applyBorder="1" applyAlignment="1" applyProtection="1">
      <alignment horizontal="center" vertical="center"/>
      <protection/>
    </xf>
    <xf numFmtId="17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 locked="0"/>
    </xf>
    <xf numFmtId="177" fontId="6" fillId="0" borderId="0" xfId="0" applyNumberFormat="1" applyFont="1" applyFill="1" applyBorder="1" applyAlignment="1" applyProtection="1">
      <alignment horizontal="center" vertical="center" shrinkToFit="1"/>
      <protection/>
    </xf>
    <xf numFmtId="177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177" fontId="6" fillId="0" borderId="1" xfId="0" applyNumberFormat="1" applyFont="1" applyFill="1" applyBorder="1" applyAlignment="1" applyProtection="1">
      <alignment horizontal="center" vertical="center" shrinkToFit="1"/>
      <protection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/>
    </xf>
    <xf numFmtId="176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17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177" fontId="6" fillId="0" borderId="4" xfId="0" applyNumberFormat="1" applyFont="1" applyFill="1" applyBorder="1" applyAlignment="1" applyProtection="1">
      <alignment horizontal="center" vertical="center" shrinkToFit="1"/>
      <protection/>
    </xf>
    <xf numFmtId="177" fontId="6" fillId="0" borderId="16" xfId="0" applyNumberFormat="1" applyFont="1" applyFill="1" applyBorder="1" applyAlignment="1" applyProtection="1">
      <alignment horizontal="center" vertical="center" shrinkToFit="1"/>
      <protection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1" xfId="0" applyNumberFormat="1" applyFont="1" applyBorder="1" applyAlignment="1" applyProtection="1">
      <alignment horizontal="center" vertical="center"/>
      <protection/>
    </xf>
    <xf numFmtId="177" fontId="9" fillId="0" borderId="1" xfId="0" applyNumberFormat="1" applyFont="1" applyFill="1" applyBorder="1" applyAlignment="1" applyProtection="1">
      <alignment horizontal="center" vertical="center"/>
      <protection locked="0"/>
    </xf>
    <xf numFmtId="177" fontId="6" fillId="0" borderId="16" xfId="0" applyNumberFormat="1" applyFont="1" applyFill="1" applyBorder="1" applyAlignment="1" applyProtection="1">
      <alignment horizontal="center" vertical="center"/>
      <protection/>
    </xf>
    <xf numFmtId="179" fontId="6" fillId="0" borderId="1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 shrinkToFit="1"/>
      <protection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 shrinkToFit="1"/>
      <protection/>
    </xf>
    <xf numFmtId="0" fontId="6" fillId="0" borderId="7" xfId="0" applyFont="1" applyBorder="1" applyAlignment="1" applyProtection="1">
      <alignment horizontal="center" vertical="center" shrinkToFit="1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wrapText="1" shrinkToFi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 shrinkToFit="1"/>
      <protection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view="pageBreakPreview" zoomScale="90" zoomScaleNormal="60" zoomScaleSheetLayoutView="9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" sqref="O2"/>
    </sheetView>
  </sheetViews>
  <sheetFormatPr defaultColWidth="8.88671875" defaultRowHeight="13.5"/>
  <cols>
    <col min="1" max="5" width="6.77734375" style="1" customWidth="1"/>
    <col min="6" max="6" width="7.88671875" style="1" customWidth="1"/>
    <col min="7" max="7" width="6.77734375" style="1" customWidth="1"/>
    <col min="8" max="8" width="8.5546875" style="1" customWidth="1"/>
    <col min="9" max="13" width="6.77734375" style="1" customWidth="1"/>
    <col min="14" max="14" width="8.4453125" style="1" customWidth="1"/>
    <col min="15" max="15" width="6.77734375" style="1" customWidth="1"/>
    <col min="16" max="16" width="8.4453125" style="1" customWidth="1"/>
    <col min="17" max="21" width="6.77734375" style="1" customWidth="1"/>
    <col min="22" max="22" width="8.4453125" style="1" customWidth="1"/>
    <col min="23" max="16384" width="8.88671875" style="1" customWidth="1"/>
  </cols>
  <sheetData>
    <row r="1" spans="1:22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0" customHeight="1">
      <c r="A2" s="122" t="s">
        <v>76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 customHeight="1" thickBot="1">
      <c r="A3" s="124"/>
      <c r="B3" s="12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28" t="s">
        <v>84</v>
      </c>
      <c r="U3" s="128"/>
      <c r="V3" s="128"/>
    </row>
    <row r="4" spans="1:22" s="2" customFormat="1" ht="45" customHeight="1">
      <c r="A4" s="5" t="s">
        <v>77</v>
      </c>
      <c r="B4" s="119" t="s">
        <v>0</v>
      </c>
      <c r="C4" s="119"/>
      <c r="D4" s="119"/>
      <c r="E4" s="119"/>
      <c r="F4" s="119" t="s">
        <v>1</v>
      </c>
      <c r="G4" s="119"/>
      <c r="H4" s="119"/>
      <c r="I4" s="119"/>
      <c r="J4" s="120" t="s">
        <v>184</v>
      </c>
      <c r="K4" s="121"/>
      <c r="L4" s="120" t="s">
        <v>184</v>
      </c>
      <c r="M4" s="121"/>
      <c r="N4" s="119" t="s">
        <v>2</v>
      </c>
      <c r="O4" s="119"/>
      <c r="P4" s="119"/>
      <c r="Q4" s="119"/>
      <c r="R4" s="119" t="s">
        <v>3</v>
      </c>
      <c r="S4" s="119"/>
      <c r="T4" s="119"/>
      <c r="U4" s="119"/>
      <c r="V4" s="126" t="s">
        <v>4</v>
      </c>
    </row>
    <row r="5" spans="1:22" s="2" customFormat="1" ht="45" customHeight="1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6</v>
      </c>
      <c r="G5" s="10" t="s">
        <v>7</v>
      </c>
      <c r="H5" s="10" t="s">
        <v>8</v>
      </c>
      <c r="I5" s="10" t="s">
        <v>9</v>
      </c>
      <c r="J5" s="11" t="s">
        <v>6</v>
      </c>
      <c r="K5" s="11" t="s">
        <v>7</v>
      </c>
      <c r="L5" s="12" t="s">
        <v>8</v>
      </c>
      <c r="M5" s="10" t="s">
        <v>9</v>
      </c>
      <c r="N5" s="10" t="s">
        <v>6</v>
      </c>
      <c r="O5" s="10" t="s">
        <v>7</v>
      </c>
      <c r="P5" s="10" t="s">
        <v>8</v>
      </c>
      <c r="Q5" s="10" t="s">
        <v>9</v>
      </c>
      <c r="R5" s="10" t="s">
        <v>6</v>
      </c>
      <c r="S5" s="10" t="s">
        <v>7</v>
      </c>
      <c r="T5" s="10" t="s">
        <v>8</v>
      </c>
      <c r="U5" s="10" t="s">
        <v>9</v>
      </c>
      <c r="V5" s="127"/>
    </row>
    <row r="6" spans="1:22" s="2" customFormat="1" ht="45" customHeight="1">
      <c r="A6" s="5">
        <v>1999</v>
      </c>
      <c r="B6" s="13">
        <f aca="true" t="shared" si="0" ref="B6:E7">SUM(F6,J6,N6,R6)</f>
        <v>5068</v>
      </c>
      <c r="C6" s="13">
        <f t="shared" si="0"/>
        <v>86</v>
      </c>
      <c r="D6" s="13">
        <f t="shared" si="0"/>
        <v>4761</v>
      </c>
      <c r="E6" s="13">
        <f t="shared" si="0"/>
        <v>221</v>
      </c>
      <c r="F6" s="13">
        <f>SUM(G6:I6)</f>
        <v>2409</v>
      </c>
      <c r="G6" s="8">
        <v>22</v>
      </c>
      <c r="H6" s="13">
        <v>2340</v>
      </c>
      <c r="I6" s="8">
        <v>47</v>
      </c>
      <c r="J6" s="8">
        <f>SUM(K6:M6)</f>
        <v>383</v>
      </c>
      <c r="K6" s="8">
        <v>28</v>
      </c>
      <c r="L6" s="8">
        <v>329</v>
      </c>
      <c r="M6" s="8">
        <v>26</v>
      </c>
      <c r="N6" s="13">
        <f>SUM(O6:Q6)</f>
        <v>2267</v>
      </c>
      <c r="O6" s="8">
        <v>35</v>
      </c>
      <c r="P6" s="13">
        <v>2088</v>
      </c>
      <c r="Q6" s="8">
        <v>144</v>
      </c>
      <c r="R6" s="8">
        <f>SUM(S6:U6)</f>
        <v>9</v>
      </c>
      <c r="S6" s="8">
        <v>1</v>
      </c>
      <c r="T6" s="8">
        <v>4</v>
      </c>
      <c r="U6" s="8">
        <v>4</v>
      </c>
      <c r="V6" s="13">
        <v>2039</v>
      </c>
    </row>
    <row r="7" spans="1:22" s="2" customFormat="1" ht="45" customHeight="1">
      <c r="A7" s="5">
        <v>2000</v>
      </c>
      <c r="B7" s="13">
        <f t="shared" si="0"/>
        <v>5494</v>
      </c>
      <c r="C7" s="13">
        <f t="shared" si="0"/>
        <v>85</v>
      </c>
      <c r="D7" s="13">
        <f t="shared" si="0"/>
        <v>5184</v>
      </c>
      <c r="E7" s="13">
        <f t="shared" si="0"/>
        <v>225</v>
      </c>
      <c r="F7" s="13">
        <f>SUM(G7:I7)</f>
        <v>2492</v>
      </c>
      <c r="G7" s="8">
        <v>21</v>
      </c>
      <c r="H7" s="13">
        <v>2423</v>
      </c>
      <c r="I7" s="8">
        <v>48</v>
      </c>
      <c r="J7" s="8">
        <f>SUM(K7:M7)</f>
        <v>527</v>
      </c>
      <c r="K7" s="8">
        <v>27</v>
      </c>
      <c r="L7" s="8">
        <v>476</v>
      </c>
      <c r="M7" s="8">
        <v>24</v>
      </c>
      <c r="N7" s="13">
        <f>SUM(O7:Q7)</f>
        <v>2464</v>
      </c>
      <c r="O7" s="8">
        <v>36</v>
      </c>
      <c r="P7" s="13">
        <v>2280</v>
      </c>
      <c r="Q7" s="8">
        <v>148</v>
      </c>
      <c r="R7" s="8">
        <f>SUM(S7:U7)</f>
        <v>11</v>
      </c>
      <c r="S7" s="8">
        <v>1</v>
      </c>
      <c r="T7" s="8">
        <v>5</v>
      </c>
      <c r="U7" s="8">
        <v>5</v>
      </c>
      <c r="V7" s="13">
        <v>1273</v>
      </c>
    </row>
    <row r="8" spans="1:22" s="2" customFormat="1" ht="45" customHeight="1">
      <c r="A8" s="5">
        <v>2001</v>
      </c>
      <c r="B8" s="13">
        <v>5851</v>
      </c>
      <c r="C8" s="13">
        <v>88</v>
      </c>
      <c r="D8" s="13">
        <v>5549</v>
      </c>
      <c r="E8" s="13">
        <v>214</v>
      </c>
      <c r="F8" s="13">
        <v>2811</v>
      </c>
      <c r="G8" s="8">
        <v>23</v>
      </c>
      <c r="H8" s="13">
        <v>2741</v>
      </c>
      <c r="I8" s="8">
        <v>47</v>
      </c>
      <c r="J8" s="8">
        <v>433</v>
      </c>
      <c r="K8" s="8">
        <v>27</v>
      </c>
      <c r="L8" s="8">
        <v>386</v>
      </c>
      <c r="M8" s="8">
        <v>20</v>
      </c>
      <c r="N8" s="13">
        <v>2596</v>
      </c>
      <c r="O8" s="8">
        <v>37</v>
      </c>
      <c r="P8" s="13">
        <v>2417</v>
      </c>
      <c r="Q8" s="8">
        <v>142</v>
      </c>
      <c r="R8" s="8">
        <v>11</v>
      </c>
      <c r="S8" s="8">
        <v>1</v>
      </c>
      <c r="T8" s="8">
        <v>5</v>
      </c>
      <c r="U8" s="8">
        <v>5</v>
      </c>
      <c r="V8" s="13">
        <v>1257</v>
      </c>
    </row>
    <row r="9" spans="1:22" s="2" customFormat="1" ht="45" customHeight="1">
      <c r="A9" s="5">
        <v>2002</v>
      </c>
      <c r="B9" s="13">
        <f>SUM(C9:E9)</f>
        <v>6191</v>
      </c>
      <c r="C9" s="13">
        <f>SUM(G9,K9,O9,S9)</f>
        <v>93</v>
      </c>
      <c r="D9" s="13">
        <f aca="true" t="shared" si="1" ref="D9:E17">SUM(H9,L9,P9,T9)</f>
        <v>5896</v>
      </c>
      <c r="E9" s="13">
        <f t="shared" si="1"/>
        <v>202</v>
      </c>
      <c r="F9" s="13">
        <f>SUM(G9:I9)</f>
        <v>3020</v>
      </c>
      <c r="G9" s="8">
        <v>26</v>
      </c>
      <c r="H9" s="13">
        <v>2947</v>
      </c>
      <c r="I9" s="8">
        <v>47</v>
      </c>
      <c r="J9" s="8">
        <f>SUM(K9:M9)</f>
        <v>455</v>
      </c>
      <c r="K9" s="8">
        <v>26</v>
      </c>
      <c r="L9" s="8">
        <v>409</v>
      </c>
      <c r="M9" s="8">
        <v>20</v>
      </c>
      <c r="N9" s="13">
        <f>SUM(O9:Q9)</f>
        <v>2704</v>
      </c>
      <c r="O9" s="8">
        <v>40</v>
      </c>
      <c r="P9" s="14">
        <v>2536</v>
      </c>
      <c r="Q9" s="8">
        <v>128</v>
      </c>
      <c r="R9" s="8">
        <f>SUM(S9:U9)</f>
        <v>12</v>
      </c>
      <c r="S9" s="8">
        <v>1</v>
      </c>
      <c r="T9" s="8">
        <v>4</v>
      </c>
      <c r="U9" s="8">
        <v>7</v>
      </c>
      <c r="V9" s="13">
        <v>1276</v>
      </c>
    </row>
    <row r="10" spans="1:22" s="63" customFormat="1" ht="45" customHeight="1">
      <c r="A10" s="15">
        <v>2003</v>
      </c>
      <c r="B10" s="24">
        <f aca="true" t="shared" si="2" ref="B10:B17">SUM(C10:E10)</f>
        <v>6547</v>
      </c>
      <c r="C10" s="24">
        <f aca="true" t="shared" si="3" ref="C10:C17">SUM(G10,K10,O10,S10)</f>
        <v>98</v>
      </c>
      <c r="D10" s="24">
        <f t="shared" si="1"/>
        <v>6262</v>
      </c>
      <c r="E10" s="24">
        <f t="shared" si="1"/>
        <v>187</v>
      </c>
      <c r="F10" s="28">
        <f>SUM(G10:I10)</f>
        <v>3274</v>
      </c>
      <c r="G10" s="28">
        <f aca="true" t="shared" si="4" ref="G10:V10">SUM(G11:G17)</f>
        <v>26</v>
      </c>
      <c r="H10" s="28">
        <f t="shared" si="4"/>
        <v>3204</v>
      </c>
      <c r="I10" s="28">
        <f t="shared" si="4"/>
        <v>44</v>
      </c>
      <c r="J10" s="28">
        <f>SUM(K10:M10)</f>
        <v>459</v>
      </c>
      <c r="K10" s="28">
        <f t="shared" si="4"/>
        <v>27</v>
      </c>
      <c r="L10" s="28">
        <f t="shared" si="4"/>
        <v>417</v>
      </c>
      <c r="M10" s="28">
        <f t="shared" si="4"/>
        <v>15</v>
      </c>
      <c r="N10" s="28">
        <f>SUM(O10:Q10)</f>
        <v>2800</v>
      </c>
      <c r="O10" s="28">
        <f t="shared" si="4"/>
        <v>44</v>
      </c>
      <c r="P10" s="28">
        <f t="shared" si="4"/>
        <v>2636</v>
      </c>
      <c r="Q10" s="28">
        <f t="shared" si="4"/>
        <v>120</v>
      </c>
      <c r="R10" s="28">
        <f>SUM(S10:U10)</f>
        <v>14</v>
      </c>
      <c r="S10" s="28">
        <f t="shared" si="4"/>
        <v>1</v>
      </c>
      <c r="T10" s="28">
        <f t="shared" si="4"/>
        <v>5</v>
      </c>
      <c r="U10" s="28">
        <f t="shared" si="4"/>
        <v>8</v>
      </c>
      <c r="V10" s="28">
        <f t="shared" si="4"/>
        <v>1298</v>
      </c>
    </row>
    <row r="11" spans="1:22" s="70" customFormat="1" ht="45" customHeight="1">
      <c r="A11" s="71" t="s">
        <v>173</v>
      </c>
      <c r="B11" s="67">
        <f t="shared" si="2"/>
        <v>2083</v>
      </c>
      <c r="C11" s="67">
        <f t="shared" si="3"/>
        <v>93</v>
      </c>
      <c r="D11" s="67">
        <f t="shared" si="1"/>
        <v>1928</v>
      </c>
      <c r="E11" s="67">
        <f t="shared" si="1"/>
        <v>62</v>
      </c>
      <c r="F11" s="67">
        <f aca="true" t="shared" si="5" ref="F11:F17">SUM(G11:I11)</f>
        <v>1112</v>
      </c>
      <c r="G11" s="69">
        <v>25</v>
      </c>
      <c r="H11" s="69">
        <v>1075</v>
      </c>
      <c r="I11" s="69">
        <v>12</v>
      </c>
      <c r="J11" s="67">
        <f aca="true" t="shared" si="6" ref="J11:J17">SUM(K11:M11)</f>
        <v>127</v>
      </c>
      <c r="K11" s="69">
        <v>25</v>
      </c>
      <c r="L11" s="69">
        <v>100</v>
      </c>
      <c r="M11" s="69">
        <v>2</v>
      </c>
      <c r="N11" s="67">
        <f aca="true" t="shared" si="7" ref="N11:N17">SUM(O11:Q11)</f>
        <v>838</v>
      </c>
      <c r="O11" s="69">
        <v>42</v>
      </c>
      <c r="P11" s="69">
        <v>748</v>
      </c>
      <c r="Q11" s="69">
        <v>48</v>
      </c>
      <c r="R11" s="67">
        <f>SUM(S11:U11)</f>
        <v>6</v>
      </c>
      <c r="S11" s="69">
        <v>1</v>
      </c>
      <c r="T11" s="69">
        <v>5</v>
      </c>
      <c r="U11" s="69" t="s">
        <v>75</v>
      </c>
      <c r="V11" s="69">
        <v>332</v>
      </c>
    </row>
    <row r="12" spans="1:22" s="70" customFormat="1" ht="45" customHeight="1">
      <c r="A12" s="71" t="s">
        <v>174</v>
      </c>
      <c r="B12" s="67">
        <f t="shared" si="2"/>
        <v>623</v>
      </c>
      <c r="C12" s="67" t="s">
        <v>75</v>
      </c>
      <c r="D12" s="67">
        <f t="shared" si="1"/>
        <v>615</v>
      </c>
      <c r="E12" s="67">
        <f t="shared" si="1"/>
        <v>8</v>
      </c>
      <c r="F12" s="67">
        <f t="shared" si="5"/>
        <v>287</v>
      </c>
      <c r="G12" s="69" t="s">
        <v>75</v>
      </c>
      <c r="H12" s="69">
        <v>283</v>
      </c>
      <c r="I12" s="69">
        <v>4</v>
      </c>
      <c r="J12" s="67">
        <f t="shared" si="6"/>
        <v>39</v>
      </c>
      <c r="K12" s="69" t="s">
        <v>75</v>
      </c>
      <c r="L12" s="69">
        <v>39</v>
      </c>
      <c r="M12" s="69" t="s">
        <v>75</v>
      </c>
      <c r="N12" s="67">
        <f t="shared" si="7"/>
        <v>297</v>
      </c>
      <c r="O12" s="69" t="s">
        <v>75</v>
      </c>
      <c r="P12" s="69">
        <v>293</v>
      </c>
      <c r="Q12" s="69">
        <v>4</v>
      </c>
      <c r="R12" s="67" t="s">
        <v>75</v>
      </c>
      <c r="S12" s="69" t="s">
        <v>75</v>
      </c>
      <c r="T12" s="69" t="s">
        <v>75</v>
      </c>
      <c r="U12" s="69" t="s">
        <v>75</v>
      </c>
      <c r="V12" s="69">
        <v>336</v>
      </c>
    </row>
    <row r="13" spans="1:22" s="70" customFormat="1" ht="45" customHeight="1">
      <c r="A13" s="71" t="s">
        <v>175</v>
      </c>
      <c r="B13" s="67">
        <f t="shared" si="2"/>
        <v>709</v>
      </c>
      <c r="C13" s="67" t="s">
        <v>75</v>
      </c>
      <c r="D13" s="67">
        <f t="shared" si="1"/>
        <v>696</v>
      </c>
      <c r="E13" s="67">
        <f t="shared" si="1"/>
        <v>13</v>
      </c>
      <c r="F13" s="67">
        <f t="shared" si="5"/>
        <v>321</v>
      </c>
      <c r="G13" s="69" t="s">
        <v>75</v>
      </c>
      <c r="H13" s="69">
        <v>317</v>
      </c>
      <c r="I13" s="69">
        <v>4</v>
      </c>
      <c r="J13" s="67">
        <f t="shared" si="6"/>
        <v>57</v>
      </c>
      <c r="K13" s="69" t="s">
        <v>75</v>
      </c>
      <c r="L13" s="69">
        <v>57</v>
      </c>
      <c r="M13" s="69" t="s">
        <v>75</v>
      </c>
      <c r="N13" s="67">
        <f t="shared" si="7"/>
        <v>331</v>
      </c>
      <c r="O13" s="69" t="s">
        <v>75</v>
      </c>
      <c r="P13" s="69">
        <v>322</v>
      </c>
      <c r="Q13" s="69">
        <v>9</v>
      </c>
      <c r="R13" s="67" t="s">
        <v>75</v>
      </c>
      <c r="S13" s="70" t="s">
        <v>75</v>
      </c>
      <c r="T13" s="69" t="s">
        <v>75</v>
      </c>
      <c r="U13" s="69" t="s">
        <v>75</v>
      </c>
      <c r="V13" s="69">
        <v>110</v>
      </c>
    </row>
    <row r="14" spans="1:22" s="70" customFormat="1" ht="45" customHeight="1">
      <c r="A14" s="71" t="s">
        <v>176</v>
      </c>
      <c r="B14" s="67">
        <f t="shared" si="2"/>
        <v>1509</v>
      </c>
      <c r="C14" s="67">
        <f t="shared" si="3"/>
        <v>3</v>
      </c>
      <c r="D14" s="67">
        <f t="shared" si="1"/>
        <v>1422</v>
      </c>
      <c r="E14" s="67">
        <f t="shared" si="1"/>
        <v>84</v>
      </c>
      <c r="F14" s="67">
        <f t="shared" si="5"/>
        <v>768</v>
      </c>
      <c r="G14" s="69" t="s">
        <v>75</v>
      </c>
      <c r="H14" s="69">
        <v>753</v>
      </c>
      <c r="I14" s="69">
        <v>15</v>
      </c>
      <c r="J14" s="67">
        <f t="shared" si="6"/>
        <v>124</v>
      </c>
      <c r="K14" s="69">
        <v>1</v>
      </c>
      <c r="L14" s="69">
        <v>110</v>
      </c>
      <c r="M14" s="69">
        <v>13</v>
      </c>
      <c r="N14" s="67">
        <f t="shared" si="7"/>
        <v>609</v>
      </c>
      <c r="O14" s="69">
        <v>2</v>
      </c>
      <c r="P14" s="69">
        <v>559</v>
      </c>
      <c r="Q14" s="69">
        <v>48</v>
      </c>
      <c r="R14" s="67">
        <f>SUM(S14:U14)</f>
        <v>8</v>
      </c>
      <c r="S14" s="69" t="s">
        <v>75</v>
      </c>
      <c r="T14" s="69" t="s">
        <v>75</v>
      </c>
      <c r="U14" s="69">
        <v>8</v>
      </c>
      <c r="V14" s="69">
        <v>271</v>
      </c>
    </row>
    <row r="15" spans="1:22" s="70" customFormat="1" ht="45" customHeight="1">
      <c r="A15" s="71" t="s">
        <v>177</v>
      </c>
      <c r="B15" s="67">
        <f t="shared" si="2"/>
        <v>588</v>
      </c>
      <c r="C15" s="67">
        <f t="shared" si="3"/>
        <v>1</v>
      </c>
      <c r="D15" s="67">
        <f t="shared" si="1"/>
        <v>580</v>
      </c>
      <c r="E15" s="67">
        <f t="shared" si="1"/>
        <v>7</v>
      </c>
      <c r="F15" s="67">
        <f t="shared" si="5"/>
        <v>298</v>
      </c>
      <c r="G15" s="69" t="s">
        <v>75</v>
      </c>
      <c r="H15" s="69">
        <v>293</v>
      </c>
      <c r="I15" s="69">
        <v>5</v>
      </c>
      <c r="J15" s="67">
        <f t="shared" si="6"/>
        <v>48</v>
      </c>
      <c r="K15" s="69">
        <v>1</v>
      </c>
      <c r="L15" s="69">
        <v>47</v>
      </c>
      <c r="M15" s="69" t="s">
        <v>75</v>
      </c>
      <c r="N15" s="67">
        <f t="shared" si="7"/>
        <v>242</v>
      </c>
      <c r="O15" s="69" t="s">
        <v>75</v>
      </c>
      <c r="P15" s="69">
        <v>240</v>
      </c>
      <c r="Q15" s="69">
        <v>2</v>
      </c>
      <c r="R15" s="67" t="s">
        <v>75</v>
      </c>
      <c r="S15" s="69" t="s">
        <v>75</v>
      </c>
      <c r="T15" s="69" t="s">
        <v>75</v>
      </c>
      <c r="U15" s="69" t="s">
        <v>75</v>
      </c>
      <c r="V15" s="69">
        <v>47</v>
      </c>
    </row>
    <row r="16" spans="1:22" s="70" customFormat="1" ht="45" customHeight="1">
      <c r="A16" s="71" t="s">
        <v>178</v>
      </c>
      <c r="B16" s="67">
        <f t="shared" si="2"/>
        <v>606</v>
      </c>
      <c r="C16" s="67" t="s">
        <v>75</v>
      </c>
      <c r="D16" s="67">
        <f t="shared" si="1"/>
        <v>599</v>
      </c>
      <c r="E16" s="67">
        <f t="shared" si="1"/>
        <v>7</v>
      </c>
      <c r="F16" s="67">
        <f t="shared" si="5"/>
        <v>305</v>
      </c>
      <c r="G16" s="69" t="s">
        <v>75</v>
      </c>
      <c r="H16" s="69">
        <v>303</v>
      </c>
      <c r="I16" s="69">
        <v>2</v>
      </c>
      <c r="J16" s="67">
        <f t="shared" si="6"/>
        <v>36</v>
      </c>
      <c r="K16" s="69" t="s">
        <v>75</v>
      </c>
      <c r="L16" s="69">
        <v>36</v>
      </c>
      <c r="M16" s="69" t="s">
        <v>75</v>
      </c>
      <c r="N16" s="67">
        <f t="shared" si="7"/>
        <v>265</v>
      </c>
      <c r="O16" s="69" t="s">
        <v>75</v>
      </c>
      <c r="P16" s="69">
        <v>260</v>
      </c>
      <c r="Q16" s="69">
        <v>5</v>
      </c>
      <c r="R16" s="67" t="s">
        <v>75</v>
      </c>
      <c r="S16" s="69" t="s">
        <v>75</v>
      </c>
      <c r="T16" s="69" t="s">
        <v>75</v>
      </c>
      <c r="U16" s="69" t="s">
        <v>75</v>
      </c>
      <c r="V16" s="69">
        <v>143</v>
      </c>
    </row>
    <row r="17" spans="1:22" s="70" customFormat="1" ht="45" customHeight="1" thickBot="1">
      <c r="A17" s="72" t="s">
        <v>179</v>
      </c>
      <c r="B17" s="73">
        <f t="shared" si="2"/>
        <v>429</v>
      </c>
      <c r="C17" s="73">
        <f t="shared" si="3"/>
        <v>1</v>
      </c>
      <c r="D17" s="73">
        <f t="shared" si="1"/>
        <v>422</v>
      </c>
      <c r="E17" s="73">
        <f t="shared" si="1"/>
        <v>6</v>
      </c>
      <c r="F17" s="73">
        <f t="shared" si="5"/>
        <v>183</v>
      </c>
      <c r="G17" s="75">
        <v>1</v>
      </c>
      <c r="H17" s="75">
        <v>180</v>
      </c>
      <c r="I17" s="75">
        <v>2</v>
      </c>
      <c r="J17" s="73">
        <f t="shared" si="6"/>
        <v>28</v>
      </c>
      <c r="K17" s="75" t="s">
        <v>75</v>
      </c>
      <c r="L17" s="75">
        <v>28</v>
      </c>
      <c r="M17" s="75" t="s">
        <v>75</v>
      </c>
      <c r="N17" s="73">
        <f t="shared" si="7"/>
        <v>218</v>
      </c>
      <c r="O17" s="75" t="s">
        <v>75</v>
      </c>
      <c r="P17" s="75">
        <v>214</v>
      </c>
      <c r="Q17" s="75">
        <v>4</v>
      </c>
      <c r="R17" s="73" t="s">
        <v>75</v>
      </c>
      <c r="S17" s="75" t="s">
        <v>75</v>
      </c>
      <c r="T17" s="75" t="s">
        <v>75</v>
      </c>
      <c r="U17" s="75" t="s">
        <v>75</v>
      </c>
      <c r="V17" s="75">
        <v>59</v>
      </c>
    </row>
    <row r="18" spans="1:22" ht="14.25">
      <c r="A18" s="125"/>
      <c r="B18" s="125"/>
      <c r="C18" s="125"/>
      <c r="D18" s="125"/>
      <c r="T18" s="123" t="s">
        <v>68</v>
      </c>
      <c r="U18" s="123"/>
      <c r="V18" s="123"/>
    </row>
  </sheetData>
  <sheetProtection selectLockedCells="1"/>
  <mergeCells count="12">
    <mergeCell ref="T18:V18"/>
    <mergeCell ref="A3:B3"/>
    <mergeCell ref="A18:D18"/>
    <mergeCell ref="L4:M4"/>
    <mergeCell ref="N4:Q4"/>
    <mergeCell ref="R4:U4"/>
    <mergeCell ref="V4:V5"/>
    <mergeCell ref="T3:V3"/>
    <mergeCell ref="B4:E4"/>
    <mergeCell ref="F4:I4"/>
    <mergeCell ref="J4:K4"/>
    <mergeCell ref="A2:K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8" r:id="rId1"/>
  <colBreaks count="1" manualBreakCount="1">
    <brk id="1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zoomScale="70" zoomScaleNormal="70" workbookViewId="0" topLeftCell="A7">
      <selection activeCell="B11" sqref="B11"/>
    </sheetView>
  </sheetViews>
  <sheetFormatPr defaultColWidth="8.88671875" defaultRowHeight="13.5"/>
  <cols>
    <col min="1" max="13" width="5.77734375" style="17" customWidth="1"/>
    <col min="14" max="16384" width="8.88671875" style="17" customWidth="1"/>
  </cols>
  <sheetData>
    <row r="1" s="18" customFormat="1" ht="30" customHeight="1"/>
    <row r="2" spans="1:13" s="18" customFormat="1" ht="30" customHeight="1">
      <c r="A2" s="122" t="s">
        <v>88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18" customFormat="1" ht="30" customHeight="1" thickBot="1">
      <c r="A3" s="129" t="s">
        <v>85</v>
      </c>
      <c r="B3" s="129"/>
      <c r="C3" s="12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18" customFormat="1" ht="30" customHeight="1">
      <c r="A4" s="5" t="s">
        <v>77</v>
      </c>
      <c r="B4" s="119" t="s">
        <v>10</v>
      </c>
      <c r="C4" s="119"/>
      <c r="D4" s="119"/>
      <c r="E4" s="119" t="s">
        <v>11</v>
      </c>
      <c r="F4" s="119"/>
      <c r="G4" s="119"/>
      <c r="H4" s="119" t="s">
        <v>12</v>
      </c>
      <c r="I4" s="119"/>
      <c r="J4" s="119"/>
      <c r="K4" s="119" t="s">
        <v>13</v>
      </c>
      <c r="L4" s="119"/>
      <c r="M4" s="127"/>
    </row>
    <row r="5" spans="1:13" s="18" customFormat="1" ht="30" customHeight="1">
      <c r="A5" s="9" t="s">
        <v>5</v>
      </c>
      <c r="B5" s="10" t="s">
        <v>14</v>
      </c>
      <c r="C5" s="10" t="s">
        <v>15</v>
      </c>
      <c r="D5" s="10" t="s">
        <v>16</v>
      </c>
      <c r="E5" s="10" t="s">
        <v>14</v>
      </c>
      <c r="F5" s="10" t="s">
        <v>15</v>
      </c>
      <c r="G5" s="10" t="s">
        <v>16</v>
      </c>
      <c r="H5" s="10" t="s">
        <v>14</v>
      </c>
      <c r="I5" s="10" t="s">
        <v>15</v>
      </c>
      <c r="J5" s="10" t="s">
        <v>16</v>
      </c>
      <c r="K5" s="10" t="s">
        <v>14</v>
      </c>
      <c r="L5" s="10" t="s">
        <v>15</v>
      </c>
      <c r="M5" s="11" t="s">
        <v>16</v>
      </c>
    </row>
    <row r="6" spans="1:13" s="18" customFormat="1" ht="45" customHeight="1">
      <c r="A6" s="5">
        <v>1998</v>
      </c>
      <c r="B6" s="20">
        <f aca="true" t="shared" si="0" ref="B6:D8">SUM(E6,H6,K6)</f>
        <v>1365</v>
      </c>
      <c r="C6" s="20">
        <f t="shared" si="0"/>
        <v>4637</v>
      </c>
      <c r="D6" s="20">
        <f t="shared" si="0"/>
        <v>60281</v>
      </c>
      <c r="E6" s="21">
        <v>12</v>
      </c>
      <c r="F6" s="21">
        <v>642</v>
      </c>
      <c r="G6" s="22">
        <v>8346</v>
      </c>
      <c r="H6" s="21">
        <v>14</v>
      </c>
      <c r="I6" s="21">
        <v>740</v>
      </c>
      <c r="J6" s="22">
        <v>9620</v>
      </c>
      <c r="K6" s="22">
        <v>1339</v>
      </c>
      <c r="L6" s="22">
        <v>3255</v>
      </c>
      <c r="M6" s="22">
        <v>42315</v>
      </c>
    </row>
    <row r="7" spans="1:13" s="18" customFormat="1" ht="45" customHeight="1">
      <c r="A7" s="5">
        <v>1999</v>
      </c>
      <c r="B7" s="20">
        <f t="shared" si="0"/>
        <v>1365</v>
      </c>
      <c r="C7" s="20">
        <f t="shared" si="0"/>
        <v>4637</v>
      </c>
      <c r="D7" s="20">
        <f t="shared" si="0"/>
        <v>60281</v>
      </c>
      <c r="E7" s="21">
        <v>12</v>
      </c>
      <c r="F7" s="21">
        <v>642</v>
      </c>
      <c r="G7" s="22">
        <v>8346</v>
      </c>
      <c r="H7" s="21">
        <v>14</v>
      </c>
      <c r="I7" s="21">
        <v>740</v>
      </c>
      <c r="J7" s="22">
        <v>9620</v>
      </c>
      <c r="K7" s="22">
        <v>1339</v>
      </c>
      <c r="L7" s="22">
        <v>3255</v>
      </c>
      <c r="M7" s="22">
        <v>42315</v>
      </c>
    </row>
    <row r="8" spans="1:13" s="18" customFormat="1" ht="45" customHeight="1">
      <c r="A8" s="5">
        <v>2000</v>
      </c>
      <c r="B8" s="20">
        <f t="shared" si="0"/>
        <v>1365</v>
      </c>
      <c r="C8" s="20">
        <f t="shared" si="0"/>
        <v>4637</v>
      </c>
      <c r="D8" s="20">
        <f t="shared" si="0"/>
        <v>60281</v>
      </c>
      <c r="E8" s="21">
        <v>12</v>
      </c>
      <c r="F8" s="21">
        <v>642</v>
      </c>
      <c r="G8" s="22">
        <v>8346</v>
      </c>
      <c r="H8" s="21">
        <v>14</v>
      </c>
      <c r="I8" s="21">
        <v>740</v>
      </c>
      <c r="J8" s="22">
        <v>9620</v>
      </c>
      <c r="K8" s="22">
        <v>1339</v>
      </c>
      <c r="L8" s="22">
        <v>3255</v>
      </c>
      <c r="M8" s="22">
        <v>42315</v>
      </c>
    </row>
    <row r="9" spans="1:13" s="18" customFormat="1" ht="45" customHeight="1">
      <c r="A9" s="5">
        <v>2001</v>
      </c>
      <c r="B9" s="20">
        <v>1368</v>
      </c>
      <c r="C9" s="20">
        <v>4729</v>
      </c>
      <c r="D9" s="20">
        <v>65288</v>
      </c>
      <c r="E9" s="21">
        <v>12</v>
      </c>
      <c r="F9" s="21">
        <v>642</v>
      </c>
      <c r="G9" s="22">
        <v>8346</v>
      </c>
      <c r="H9" s="21">
        <v>15</v>
      </c>
      <c r="I9" s="21">
        <v>799</v>
      </c>
      <c r="J9" s="22">
        <v>11944</v>
      </c>
      <c r="K9" s="22">
        <v>1341</v>
      </c>
      <c r="L9" s="22">
        <v>3288</v>
      </c>
      <c r="M9" s="22">
        <v>44998</v>
      </c>
    </row>
    <row r="10" spans="1:13" s="18" customFormat="1" ht="45" customHeight="1">
      <c r="A10" s="5">
        <v>2002</v>
      </c>
      <c r="B10" s="20">
        <f aca="true" t="shared" si="1" ref="B10:D12">SUM(E10,H10,K10)</f>
        <v>217</v>
      </c>
      <c r="C10" s="20">
        <f t="shared" si="1"/>
        <v>3892</v>
      </c>
      <c r="D10" s="20">
        <f t="shared" si="1"/>
        <v>50596</v>
      </c>
      <c r="E10" s="21">
        <v>29</v>
      </c>
      <c r="F10" s="14">
        <v>1990</v>
      </c>
      <c r="G10" s="23">
        <v>25870</v>
      </c>
      <c r="H10" s="23">
        <v>4</v>
      </c>
      <c r="I10" s="23">
        <v>240</v>
      </c>
      <c r="J10" s="23">
        <v>3120</v>
      </c>
      <c r="K10" s="23">
        <v>184</v>
      </c>
      <c r="L10" s="23">
        <v>1662</v>
      </c>
      <c r="M10" s="23">
        <v>21606</v>
      </c>
    </row>
    <row r="11" spans="1:13" s="18" customFormat="1" ht="45" customHeight="1">
      <c r="A11" s="15">
        <v>2003</v>
      </c>
      <c r="B11" s="20">
        <f t="shared" si="1"/>
        <v>221</v>
      </c>
      <c r="C11" s="20">
        <f t="shared" si="1"/>
        <v>3864</v>
      </c>
      <c r="D11" s="20">
        <f t="shared" si="1"/>
        <v>50232</v>
      </c>
      <c r="E11" s="24">
        <f aca="true" t="shared" si="2" ref="E11:M11">SUM(E12:E18)</f>
        <v>29</v>
      </c>
      <c r="F11" s="24">
        <f>SUM(F12:F18)</f>
        <v>1990</v>
      </c>
      <c r="G11" s="24">
        <f t="shared" si="2"/>
        <v>25870</v>
      </c>
      <c r="H11" s="24">
        <f>SUM(H12:H18)</f>
        <v>4</v>
      </c>
      <c r="I11" s="24">
        <f t="shared" si="2"/>
        <v>240</v>
      </c>
      <c r="J11" s="24">
        <f t="shared" si="2"/>
        <v>3120</v>
      </c>
      <c r="K11" s="24">
        <f t="shared" si="2"/>
        <v>188</v>
      </c>
      <c r="L11" s="24">
        <f t="shared" si="2"/>
        <v>1634</v>
      </c>
      <c r="M11" s="24">
        <f t="shared" si="2"/>
        <v>21242</v>
      </c>
    </row>
    <row r="12" spans="1:13" s="80" customFormat="1" ht="45" customHeight="1">
      <c r="A12" s="81" t="s">
        <v>78</v>
      </c>
      <c r="B12" s="78">
        <f t="shared" si="1"/>
        <v>221</v>
      </c>
      <c r="C12" s="78">
        <f t="shared" si="1"/>
        <v>3864</v>
      </c>
      <c r="D12" s="78">
        <f t="shared" si="1"/>
        <v>50232</v>
      </c>
      <c r="E12" s="79">
        <v>29</v>
      </c>
      <c r="F12" s="79">
        <v>1990</v>
      </c>
      <c r="G12" s="79">
        <v>25870</v>
      </c>
      <c r="H12" s="79">
        <v>4</v>
      </c>
      <c r="I12" s="79">
        <v>240</v>
      </c>
      <c r="J12" s="79">
        <v>3120</v>
      </c>
      <c r="K12" s="79">
        <v>188</v>
      </c>
      <c r="L12" s="79">
        <v>1634</v>
      </c>
      <c r="M12" s="79">
        <v>21242</v>
      </c>
    </row>
    <row r="13" spans="1:13" s="80" customFormat="1" ht="45" customHeight="1">
      <c r="A13" s="81" t="s">
        <v>79</v>
      </c>
      <c r="B13" s="96" t="s">
        <v>75</v>
      </c>
      <c r="C13" s="78" t="s">
        <v>75</v>
      </c>
      <c r="D13" s="78" t="s">
        <v>75</v>
      </c>
      <c r="E13" s="78" t="s">
        <v>75</v>
      </c>
      <c r="F13" s="78" t="s">
        <v>75</v>
      </c>
      <c r="G13" s="78" t="s">
        <v>75</v>
      </c>
      <c r="H13" s="78" t="s">
        <v>75</v>
      </c>
      <c r="I13" s="78" t="s">
        <v>75</v>
      </c>
      <c r="J13" s="78" t="s">
        <v>75</v>
      </c>
      <c r="K13" s="78" t="s">
        <v>75</v>
      </c>
      <c r="L13" s="78" t="s">
        <v>75</v>
      </c>
      <c r="M13" s="78" t="s">
        <v>75</v>
      </c>
    </row>
    <row r="14" spans="1:13" s="80" customFormat="1" ht="45" customHeight="1">
      <c r="A14" s="81" t="s">
        <v>86</v>
      </c>
      <c r="B14" s="96" t="s">
        <v>75</v>
      </c>
      <c r="C14" s="78" t="s">
        <v>75</v>
      </c>
      <c r="D14" s="78" t="s">
        <v>75</v>
      </c>
      <c r="E14" s="78" t="s">
        <v>75</v>
      </c>
      <c r="F14" s="78" t="s">
        <v>75</v>
      </c>
      <c r="G14" s="78" t="s">
        <v>75</v>
      </c>
      <c r="H14" s="78" t="s">
        <v>75</v>
      </c>
      <c r="I14" s="78" t="s">
        <v>75</v>
      </c>
      <c r="J14" s="78" t="s">
        <v>75</v>
      </c>
      <c r="K14" s="78" t="s">
        <v>75</v>
      </c>
      <c r="L14" s="78" t="s">
        <v>75</v>
      </c>
      <c r="M14" s="78" t="s">
        <v>75</v>
      </c>
    </row>
    <row r="15" spans="1:13" s="80" customFormat="1" ht="45" customHeight="1">
      <c r="A15" s="81" t="s">
        <v>81</v>
      </c>
      <c r="B15" s="96" t="s">
        <v>75</v>
      </c>
      <c r="C15" s="78" t="s">
        <v>75</v>
      </c>
      <c r="D15" s="78" t="s">
        <v>75</v>
      </c>
      <c r="E15" s="78" t="s">
        <v>75</v>
      </c>
      <c r="F15" s="78" t="s">
        <v>75</v>
      </c>
      <c r="G15" s="78" t="s">
        <v>75</v>
      </c>
      <c r="H15" s="78" t="s">
        <v>75</v>
      </c>
      <c r="I15" s="78" t="s">
        <v>75</v>
      </c>
      <c r="J15" s="78" t="s">
        <v>75</v>
      </c>
      <c r="K15" s="78" t="s">
        <v>75</v>
      </c>
      <c r="L15" s="78" t="s">
        <v>75</v>
      </c>
      <c r="M15" s="78" t="s">
        <v>75</v>
      </c>
    </row>
    <row r="16" spans="1:13" s="80" customFormat="1" ht="45" customHeight="1">
      <c r="A16" s="81" t="s">
        <v>87</v>
      </c>
      <c r="B16" s="96" t="s">
        <v>75</v>
      </c>
      <c r="C16" s="78" t="s">
        <v>75</v>
      </c>
      <c r="D16" s="78" t="s">
        <v>75</v>
      </c>
      <c r="E16" s="78" t="s">
        <v>75</v>
      </c>
      <c r="F16" s="78" t="s">
        <v>75</v>
      </c>
      <c r="G16" s="78" t="s">
        <v>75</v>
      </c>
      <c r="H16" s="78" t="s">
        <v>75</v>
      </c>
      <c r="I16" s="78" t="s">
        <v>75</v>
      </c>
      <c r="J16" s="78" t="s">
        <v>75</v>
      </c>
      <c r="K16" s="78" t="s">
        <v>75</v>
      </c>
      <c r="L16" s="78" t="s">
        <v>75</v>
      </c>
      <c r="M16" s="78" t="s">
        <v>75</v>
      </c>
    </row>
    <row r="17" spans="1:13" s="80" customFormat="1" ht="45" customHeight="1">
      <c r="A17" s="81" t="s">
        <v>82</v>
      </c>
      <c r="B17" s="96" t="s">
        <v>75</v>
      </c>
      <c r="C17" s="78" t="s">
        <v>75</v>
      </c>
      <c r="D17" s="78" t="s">
        <v>75</v>
      </c>
      <c r="E17" s="78" t="s">
        <v>75</v>
      </c>
      <c r="F17" s="78" t="s">
        <v>75</v>
      </c>
      <c r="G17" s="78" t="s">
        <v>75</v>
      </c>
      <c r="H17" s="78" t="s">
        <v>75</v>
      </c>
      <c r="I17" s="78" t="s">
        <v>75</v>
      </c>
      <c r="J17" s="78" t="s">
        <v>75</v>
      </c>
      <c r="K17" s="78" t="s">
        <v>75</v>
      </c>
      <c r="L17" s="78" t="s">
        <v>75</v>
      </c>
      <c r="M17" s="78" t="s">
        <v>75</v>
      </c>
    </row>
    <row r="18" spans="1:13" s="80" customFormat="1" ht="45" customHeight="1" thickBot="1">
      <c r="A18" s="82" t="s">
        <v>83</v>
      </c>
      <c r="B18" s="97" t="s">
        <v>75</v>
      </c>
      <c r="C18" s="83" t="s">
        <v>75</v>
      </c>
      <c r="D18" s="83" t="s">
        <v>75</v>
      </c>
      <c r="E18" s="83" t="s">
        <v>75</v>
      </c>
      <c r="F18" s="83" t="s">
        <v>75</v>
      </c>
      <c r="G18" s="83" t="s">
        <v>75</v>
      </c>
      <c r="H18" s="83" t="s">
        <v>75</v>
      </c>
      <c r="I18" s="83" t="s">
        <v>75</v>
      </c>
      <c r="J18" s="83" t="s">
        <v>75</v>
      </c>
      <c r="K18" s="83" t="s">
        <v>75</v>
      </c>
      <c r="L18" s="83" t="s">
        <v>75</v>
      </c>
      <c r="M18" s="83" t="s">
        <v>75</v>
      </c>
    </row>
    <row r="19" spans="1:2" ht="14.25">
      <c r="A19" s="125" t="s">
        <v>68</v>
      </c>
      <c r="B19" s="125"/>
    </row>
  </sheetData>
  <sheetProtection selectLockedCells="1"/>
  <mergeCells count="7">
    <mergeCell ref="A2:M2"/>
    <mergeCell ref="A19:B19"/>
    <mergeCell ref="A3:C3"/>
    <mergeCell ref="H4:J4"/>
    <mergeCell ref="K4:M4"/>
    <mergeCell ref="B4:D4"/>
    <mergeCell ref="E4:G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8" sqref="I18"/>
    </sheetView>
  </sheetViews>
  <sheetFormatPr defaultColWidth="8.88671875" defaultRowHeight="13.5"/>
  <cols>
    <col min="1" max="1" width="7.21484375" style="17" customWidth="1"/>
    <col min="2" max="7" width="11.77734375" style="17" customWidth="1"/>
    <col min="8" max="16384" width="8.88671875" style="17" customWidth="1"/>
  </cols>
  <sheetData>
    <row r="1" spans="1:7" ht="30" customHeight="1">
      <c r="A1" s="18"/>
      <c r="B1" s="18"/>
      <c r="C1" s="18"/>
      <c r="D1" s="18"/>
      <c r="E1" s="18"/>
      <c r="F1" s="18"/>
      <c r="G1" s="18"/>
    </row>
    <row r="2" spans="1:7" ht="30" customHeight="1">
      <c r="A2" s="122" t="s">
        <v>67</v>
      </c>
      <c r="B2" s="122"/>
      <c r="C2" s="122"/>
      <c r="D2" s="122"/>
      <c r="E2" s="122"/>
      <c r="F2" s="122"/>
      <c r="G2" s="122"/>
    </row>
    <row r="3" spans="1:8" ht="30" customHeight="1" thickBot="1">
      <c r="A3" s="129"/>
      <c r="B3" s="129"/>
      <c r="C3" s="19"/>
      <c r="D3" s="19"/>
      <c r="E3" s="19"/>
      <c r="F3" s="128" t="s">
        <v>20</v>
      </c>
      <c r="G3" s="128"/>
      <c r="H3" s="66"/>
    </row>
    <row r="4" spans="1:7" ht="30" customHeight="1">
      <c r="A4" s="25" t="s">
        <v>77</v>
      </c>
      <c r="B4" s="120" t="s">
        <v>21</v>
      </c>
      <c r="C4" s="121"/>
      <c r="D4" s="130"/>
      <c r="E4" s="131" t="s">
        <v>22</v>
      </c>
      <c r="F4" s="131"/>
      <c r="G4" s="131"/>
    </row>
    <row r="5" spans="1:7" ht="30" customHeight="1">
      <c r="A5" s="26" t="s">
        <v>92</v>
      </c>
      <c r="B5" s="10" t="s">
        <v>6</v>
      </c>
      <c r="C5" s="10" t="s">
        <v>23</v>
      </c>
      <c r="D5" s="10" t="s">
        <v>24</v>
      </c>
      <c r="E5" s="10" t="s">
        <v>25</v>
      </c>
      <c r="F5" s="10" t="s">
        <v>26</v>
      </c>
      <c r="G5" s="11" t="s">
        <v>27</v>
      </c>
    </row>
    <row r="6" spans="1:7" ht="33" customHeight="1">
      <c r="A6" s="5">
        <v>1999</v>
      </c>
      <c r="B6" s="27">
        <f>SUM(C6:D6)</f>
        <v>50991</v>
      </c>
      <c r="C6" s="27">
        <v>50991</v>
      </c>
      <c r="D6" s="27" t="s">
        <v>75</v>
      </c>
      <c r="E6" s="27">
        <f>SUM(F6:G6)</f>
        <v>14678</v>
      </c>
      <c r="F6" s="27">
        <v>14678</v>
      </c>
      <c r="G6" s="27" t="s">
        <v>75</v>
      </c>
    </row>
    <row r="7" spans="1:7" ht="33" customHeight="1">
      <c r="A7" s="5">
        <v>2000</v>
      </c>
      <c r="B7" s="27">
        <f>SUM(C7:D7)</f>
        <v>361080</v>
      </c>
      <c r="C7" s="27">
        <v>360839</v>
      </c>
      <c r="D7" s="27">
        <v>241</v>
      </c>
      <c r="E7" s="27">
        <f>SUM(F7:G7)</f>
        <v>56149</v>
      </c>
      <c r="F7" s="27">
        <v>56149</v>
      </c>
      <c r="G7" s="27" t="s">
        <v>75</v>
      </c>
    </row>
    <row r="8" spans="1:7" ht="33" customHeight="1">
      <c r="A8" s="5">
        <v>2001</v>
      </c>
      <c r="B8" s="27">
        <v>591031</v>
      </c>
      <c r="C8" s="27">
        <v>590792</v>
      </c>
      <c r="D8" s="27">
        <v>239</v>
      </c>
      <c r="E8" s="27">
        <v>61529</v>
      </c>
      <c r="F8" s="27">
        <v>61529</v>
      </c>
      <c r="G8" s="27" t="s">
        <v>69</v>
      </c>
    </row>
    <row r="9" spans="1:7" ht="33" customHeight="1">
      <c r="A9" s="5">
        <v>2002</v>
      </c>
      <c r="B9" s="27">
        <f>SUM(C9:D9)</f>
        <v>627978</v>
      </c>
      <c r="C9" s="27">
        <v>627674</v>
      </c>
      <c r="D9" s="27">
        <v>304</v>
      </c>
      <c r="E9" s="27">
        <f>SUM(F9:G9)</f>
        <v>57715</v>
      </c>
      <c r="F9" s="27">
        <v>57715</v>
      </c>
      <c r="G9" s="27" t="s">
        <v>75</v>
      </c>
    </row>
    <row r="10" spans="1:7" ht="33" customHeight="1">
      <c r="A10" s="15">
        <v>2003</v>
      </c>
      <c r="B10" s="27">
        <f aca="true" t="shared" si="0" ref="B10:B22">SUM(C10:D10)</f>
        <v>858281</v>
      </c>
      <c r="C10" s="28">
        <f>SUM(C11:C22)</f>
        <v>857768</v>
      </c>
      <c r="D10" s="28">
        <f>SUM(D11:D22)</f>
        <v>513</v>
      </c>
      <c r="E10" s="27">
        <f aca="true" t="shared" si="1" ref="E10:E22">SUM(F10:G10)</f>
        <v>53439</v>
      </c>
      <c r="F10" s="28">
        <f>SUM(F11:F22)</f>
        <v>53439</v>
      </c>
      <c r="G10" s="98" t="s">
        <v>75</v>
      </c>
    </row>
    <row r="11" spans="1:7" s="80" customFormat="1" ht="33" customHeight="1">
      <c r="A11" s="71" t="s">
        <v>28</v>
      </c>
      <c r="B11" s="67">
        <f t="shared" si="0"/>
        <v>31706</v>
      </c>
      <c r="C11" s="69">
        <v>31698</v>
      </c>
      <c r="D11" s="69">
        <v>8</v>
      </c>
      <c r="E11" s="67">
        <f t="shared" si="1"/>
        <v>516</v>
      </c>
      <c r="F11" s="69">
        <v>516</v>
      </c>
      <c r="G11" s="98" t="s">
        <v>75</v>
      </c>
    </row>
    <row r="12" spans="1:7" s="80" customFormat="1" ht="33" customHeight="1">
      <c r="A12" s="71" t="s">
        <v>29</v>
      </c>
      <c r="B12" s="67">
        <f t="shared" si="0"/>
        <v>49463</v>
      </c>
      <c r="C12" s="69">
        <v>49432</v>
      </c>
      <c r="D12" s="69">
        <v>31</v>
      </c>
      <c r="E12" s="67">
        <f t="shared" si="1"/>
        <v>294</v>
      </c>
      <c r="F12" s="69">
        <v>294</v>
      </c>
      <c r="G12" s="98" t="s">
        <v>75</v>
      </c>
    </row>
    <row r="13" spans="1:7" s="80" customFormat="1" ht="33" customHeight="1">
      <c r="A13" s="71" t="s">
        <v>30</v>
      </c>
      <c r="B13" s="67">
        <f t="shared" si="0"/>
        <v>66210</v>
      </c>
      <c r="C13" s="69">
        <v>66188</v>
      </c>
      <c r="D13" s="69">
        <v>22</v>
      </c>
      <c r="E13" s="67">
        <f t="shared" si="1"/>
        <v>595</v>
      </c>
      <c r="F13" s="69">
        <v>595</v>
      </c>
      <c r="G13" s="98" t="s">
        <v>75</v>
      </c>
    </row>
    <row r="14" spans="1:7" s="80" customFormat="1" ht="33" customHeight="1">
      <c r="A14" s="71" t="s">
        <v>31</v>
      </c>
      <c r="B14" s="67">
        <f t="shared" si="0"/>
        <v>77400</v>
      </c>
      <c r="C14" s="69">
        <v>77358</v>
      </c>
      <c r="D14" s="69">
        <v>42</v>
      </c>
      <c r="E14" s="67">
        <f t="shared" si="1"/>
        <v>1650</v>
      </c>
      <c r="F14" s="69">
        <v>1650</v>
      </c>
      <c r="G14" s="98" t="s">
        <v>75</v>
      </c>
    </row>
    <row r="15" spans="1:7" s="80" customFormat="1" ht="33" customHeight="1">
      <c r="A15" s="71" t="s">
        <v>32</v>
      </c>
      <c r="B15" s="67">
        <f t="shared" si="0"/>
        <v>67070</v>
      </c>
      <c r="C15" s="69">
        <v>67051</v>
      </c>
      <c r="D15" s="69">
        <v>19</v>
      </c>
      <c r="E15" s="67">
        <f t="shared" si="1"/>
        <v>2455</v>
      </c>
      <c r="F15" s="69">
        <v>2455</v>
      </c>
      <c r="G15" s="98" t="s">
        <v>75</v>
      </c>
    </row>
    <row r="16" spans="1:7" s="80" customFormat="1" ht="33" customHeight="1">
      <c r="A16" s="71" t="s">
        <v>33</v>
      </c>
      <c r="B16" s="67">
        <f t="shared" si="0"/>
        <v>64406</v>
      </c>
      <c r="C16" s="69">
        <v>64388</v>
      </c>
      <c r="D16" s="69">
        <v>18</v>
      </c>
      <c r="E16" s="67">
        <f t="shared" si="1"/>
        <v>2834</v>
      </c>
      <c r="F16" s="69">
        <v>2834</v>
      </c>
      <c r="G16" s="98" t="s">
        <v>75</v>
      </c>
    </row>
    <row r="17" spans="1:7" s="80" customFormat="1" ht="33" customHeight="1">
      <c r="A17" s="71" t="s">
        <v>34</v>
      </c>
      <c r="B17" s="67">
        <f t="shared" si="0"/>
        <v>83855</v>
      </c>
      <c r="C17" s="69">
        <v>83812</v>
      </c>
      <c r="D17" s="69">
        <v>43</v>
      </c>
      <c r="E17" s="67">
        <f t="shared" si="1"/>
        <v>13499</v>
      </c>
      <c r="F17" s="69">
        <v>13499</v>
      </c>
      <c r="G17" s="98" t="s">
        <v>75</v>
      </c>
    </row>
    <row r="18" spans="1:7" s="80" customFormat="1" ht="33" customHeight="1">
      <c r="A18" s="71" t="s">
        <v>35</v>
      </c>
      <c r="B18" s="67">
        <f t="shared" si="0"/>
        <v>110719</v>
      </c>
      <c r="C18" s="69">
        <v>110610</v>
      </c>
      <c r="D18" s="69">
        <v>109</v>
      </c>
      <c r="E18" s="67">
        <f t="shared" si="1"/>
        <v>28488</v>
      </c>
      <c r="F18" s="69">
        <v>28488</v>
      </c>
      <c r="G18" s="98" t="s">
        <v>75</v>
      </c>
    </row>
    <row r="19" spans="1:7" s="80" customFormat="1" ht="33" customHeight="1">
      <c r="A19" s="71" t="s">
        <v>36</v>
      </c>
      <c r="B19" s="67">
        <f t="shared" si="0"/>
        <v>100064</v>
      </c>
      <c r="C19" s="69">
        <v>99929</v>
      </c>
      <c r="D19" s="69">
        <v>135</v>
      </c>
      <c r="E19" s="67">
        <f t="shared" si="1"/>
        <v>374</v>
      </c>
      <c r="F19" s="69">
        <v>374</v>
      </c>
      <c r="G19" s="98" t="s">
        <v>75</v>
      </c>
    </row>
    <row r="20" spans="1:7" s="80" customFormat="1" ht="33" customHeight="1">
      <c r="A20" s="71" t="s">
        <v>89</v>
      </c>
      <c r="B20" s="67">
        <f t="shared" si="0"/>
        <v>90297</v>
      </c>
      <c r="C20" s="69">
        <v>90259</v>
      </c>
      <c r="D20" s="69">
        <v>38</v>
      </c>
      <c r="E20" s="67">
        <f t="shared" si="1"/>
        <v>908</v>
      </c>
      <c r="F20" s="69">
        <v>908</v>
      </c>
      <c r="G20" s="98" t="s">
        <v>75</v>
      </c>
    </row>
    <row r="21" spans="1:7" s="80" customFormat="1" ht="33" customHeight="1">
      <c r="A21" s="71" t="s">
        <v>90</v>
      </c>
      <c r="B21" s="67">
        <f t="shared" si="0"/>
        <v>70435</v>
      </c>
      <c r="C21" s="69">
        <v>70399</v>
      </c>
      <c r="D21" s="69">
        <v>36</v>
      </c>
      <c r="E21" s="67">
        <f t="shared" si="1"/>
        <v>976</v>
      </c>
      <c r="F21" s="69">
        <v>976</v>
      </c>
      <c r="G21" s="98" t="s">
        <v>75</v>
      </c>
    </row>
    <row r="22" spans="1:7" s="80" customFormat="1" ht="33" customHeight="1" thickBot="1">
      <c r="A22" s="72" t="s">
        <v>91</v>
      </c>
      <c r="B22" s="73">
        <f t="shared" si="0"/>
        <v>46656</v>
      </c>
      <c r="C22" s="75">
        <v>46644</v>
      </c>
      <c r="D22" s="75">
        <v>12</v>
      </c>
      <c r="E22" s="73">
        <f t="shared" si="1"/>
        <v>850</v>
      </c>
      <c r="F22" s="75">
        <v>850</v>
      </c>
      <c r="G22" s="99" t="s">
        <v>75</v>
      </c>
    </row>
    <row r="23" spans="1:7" ht="14.25">
      <c r="A23" s="125"/>
      <c r="B23" s="125"/>
      <c r="F23" s="123" t="s">
        <v>70</v>
      </c>
      <c r="G23" s="123"/>
    </row>
    <row r="24" spans="1:7" ht="14.25">
      <c r="A24" s="66"/>
      <c r="B24" s="66"/>
      <c r="F24" s="65"/>
      <c r="G24" s="65"/>
    </row>
  </sheetData>
  <sheetProtection selectLockedCells="1"/>
  <mergeCells count="7">
    <mergeCell ref="A2:G2"/>
    <mergeCell ref="A23:B23"/>
    <mergeCell ref="A3:B3"/>
    <mergeCell ref="B4:D4"/>
    <mergeCell ref="E4:G4"/>
    <mergeCell ref="F3:G3"/>
    <mergeCell ref="F23:G2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9"/>
  <sheetViews>
    <sheetView tabSelected="1" zoomScale="70" zoomScaleNormal="7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8" sqref="S8"/>
    </sheetView>
  </sheetViews>
  <sheetFormatPr defaultColWidth="8.88671875" defaultRowHeight="13.5"/>
  <cols>
    <col min="1" max="1" width="7.21484375" style="17" customWidth="1"/>
    <col min="2" max="4" width="4.99609375" style="17" customWidth="1"/>
    <col min="5" max="14" width="5.5546875" style="17" customWidth="1"/>
    <col min="15" max="15" width="8.3359375" style="17" customWidth="1"/>
    <col min="16" max="19" width="7.88671875" style="17" customWidth="1"/>
    <col min="20" max="20" width="10.5546875" style="17" customWidth="1"/>
    <col min="21" max="22" width="8.10546875" style="17" customWidth="1"/>
    <col min="23" max="16384" width="8.88671875" style="17" customWidth="1"/>
  </cols>
  <sheetData>
    <row r="1" spans="1:22" ht="30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30" customHeight="1">
      <c r="A2" s="122" t="s">
        <v>113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8"/>
      <c r="P2" s="18"/>
      <c r="Q2" s="18"/>
      <c r="R2" s="18"/>
      <c r="S2" s="18"/>
      <c r="T2" s="18"/>
      <c r="U2" s="18"/>
      <c r="V2" s="18"/>
    </row>
    <row r="3" spans="1:22" ht="30" customHeight="1" thickBot="1">
      <c r="A3" s="129"/>
      <c r="B3" s="129"/>
      <c r="C3" s="129"/>
      <c r="D3" s="129"/>
      <c r="E3" s="129"/>
      <c r="F3" s="12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28" t="s">
        <v>17</v>
      </c>
      <c r="V3" s="128"/>
    </row>
    <row r="4" spans="1:22" s="2" customFormat="1" ht="30" customHeight="1">
      <c r="A4" s="29" t="s">
        <v>77</v>
      </c>
      <c r="B4" s="120" t="s">
        <v>93</v>
      </c>
      <c r="C4" s="121"/>
      <c r="D4" s="130"/>
      <c r="E4" s="120" t="s">
        <v>63</v>
      </c>
      <c r="F4" s="121"/>
      <c r="G4" s="121"/>
      <c r="H4" s="121"/>
      <c r="I4" s="121"/>
      <c r="J4" s="121"/>
      <c r="K4" s="121"/>
      <c r="L4" s="121"/>
      <c r="M4" s="121"/>
      <c r="N4" s="121"/>
      <c r="O4" s="156" t="s">
        <v>94</v>
      </c>
      <c r="P4" s="131"/>
      <c r="Q4" s="131"/>
      <c r="R4" s="131"/>
      <c r="S4" s="131"/>
      <c r="T4" s="134"/>
      <c r="U4" s="5" t="s">
        <v>95</v>
      </c>
      <c r="V4" s="7" t="s">
        <v>96</v>
      </c>
    </row>
    <row r="5" spans="1:22" s="2" customFormat="1" ht="30" customHeight="1">
      <c r="A5" s="5"/>
      <c r="B5" s="136" t="s">
        <v>66</v>
      </c>
      <c r="C5" s="137" t="s">
        <v>64</v>
      </c>
      <c r="D5" s="137" t="s">
        <v>65</v>
      </c>
      <c r="E5" s="133" t="s">
        <v>97</v>
      </c>
      <c r="F5" s="138"/>
      <c r="G5" s="132" t="s">
        <v>98</v>
      </c>
      <c r="H5" s="132"/>
      <c r="I5" s="132" t="s">
        <v>99</v>
      </c>
      <c r="J5" s="132"/>
      <c r="K5" s="132" t="s">
        <v>100</v>
      </c>
      <c r="L5" s="132"/>
      <c r="M5" s="132" t="s">
        <v>101</v>
      </c>
      <c r="N5" s="133"/>
      <c r="O5" s="157" t="s">
        <v>102</v>
      </c>
      <c r="P5" s="155" t="s">
        <v>103</v>
      </c>
      <c r="Q5" s="2" t="s">
        <v>50</v>
      </c>
      <c r="R5" s="32" t="s">
        <v>104</v>
      </c>
      <c r="S5" s="32" t="s">
        <v>105</v>
      </c>
      <c r="T5" s="33" t="s">
        <v>106</v>
      </c>
      <c r="U5" s="32"/>
      <c r="V5" s="34"/>
    </row>
    <row r="6" spans="1:22" s="2" customFormat="1" ht="30" customHeight="1">
      <c r="A6" s="9" t="s">
        <v>5</v>
      </c>
      <c r="B6" s="134"/>
      <c r="C6" s="137"/>
      <c r="D6" s="137"/>
      <c r="E6" s="30" t="s">
        <v>18</v>
      </c>
      <c r="F6" s="30" t="s">
        <v>19</v>
      </c>
      <c r="G6" s="31" t="s">
        <v>18</v>
      </c>
      <c r="H6" s="30" t="s">
        <v>19</v>
      </c>
      <c r="I6" s="31" t="s">
        <v>18</v>
      </c>
      <c r="J6" s="30" t="s">
        <v>19</v>
      </c>
      <c r="K6" s="31" t="s">
        <v>18</v>
      </c>
      <c r="L6" s="31" t="s">
        <v>19</v>
      </c>
      <c r="M6" s="31" t="s">
        <v>18</v>
      </c>
      <c r="N6" s="30" t="s">
        <v>19</v>
      </c>
      <c r="O6" s="37" t="s">
        <v>107</v>
      </c>
      <c r="P6" s="35" t="s">
        <v>108</v>
      </c>
      <c r="Q6" s="154" t="s">
        <v>182</v>
      </c>
      <c r="R6" s="36" t="s">
        <v>109</v>
      </c>
      <c r="S6" s="36" t="s">
        <v>183</v>
      </c>
      <c r="T6" s="37" t="s">
        <v>110</v>
      </c>
      <c r="U6" s="36" t="s">
        <v>111</v>
      </c>
      <c r="V6" s="38" t="s">
        <v>112</v>
      </c>
    </row>
    <row r="7" spans="1:22" s="2" customFormat="1" ht="45" customHeight="1">
      <c r="A7" s="5">
        <v>1999</v>
      </c>
      <c r="B7" s="8" t="s">
        <v>75</v>
      </c>
      <c r="C7" s="8">
        <v>3</v>
      </c>
      <c r="D7" s="8">
        <v>3</v>
      </c>
      <c r="E7" s="25" t="s">
        <v>75</v>
      </c>
      <c r="F7" s="25" t="s">
        <v>75</v>
      </c>
      <c r="G7" s="8" t="s">
        <v>75</v>
      </c>
      <c r="H7" s="8" t="s">
        <v>75</v>
      </c>
      <c r="I7" s="8" t="s">
        <v>75</v>
      </c>
      <c r="J7" s="8" t="s">
        <v>75</v>
      </c>
      <c r="K7" s="8" t="s">
        <v>75</v>
      </c>
      <c r="L7" s="8" t="s">
        <v>75</v>
      </c>
      <c r="M7" s="8" t="s">
        <v>75</v>
      </c>
      <c r="N7" s="8" t="s">
        <v>75</v>
      </c>
      <c r="O7" s="8" t="s">
        <v>75</v>
      </c>
      <c r="P7" s="8" t="s">
        <v>75</v>
      </c>
      <c r="Q7" s="8" t="s">
        <v>75</v>
      </c>
      <c r="R7" s="8" t="s">
        <v>75</v>
      </c>
      <c r="S7" s="8" t="s">
        <v>75</v>
      </c>
      <c r="T7" s="8" t="s">
        <v>75</v>
      </c>
      <c r="U7" s="8" t="s">
        <v>75</v>
      </c>
      <c r="V7" s="8" t="s">
        <v>75</v>
      </c>
    </row>
    <row r="8" spans="1:22" s="2" customFormat="1" ht="45" customHeight="1">
      <c r="A8" s="5">
        <v>2000</v>
      </c>
      <c r="B8" s="8" t="s">
        <v>75</v>
      </c>
      <c r="C8" s="8">
        <v>2</v>
      </c>
      <c r="D8" s="8">
        <v>3</v>
      </c>
      <c r="E8" s="8" t="s">
        <v>75</v>
      </c>
      <c r="F8" s="8" t="s">
        <v>75</v>
      </c>
      <c r="G8" s="8" t="s">
        <v>75</v>
      </c>
      <c r="H8" s="8" t="s">
        <v>75</v>
      </c>
      <c r="I8" s="8" t="s">
        <v>75</v>
      </c>
      <c r="J8" s="8" t="s">
        <v>75</v>
      </c>
      <c r="K8" s="8" t="s">
        <v>75</v>
      </c>
      <c r="L8" s="8" t="s">
        <v>75</v>
      </c>
      <c r="M8" s="8" t="s">
        <v>75</v>
      </c>
      <c r="N8" s="8" t="s">
        <v>75</v>
      </c>
      <c r="O8" s="8" t="s">
        <v>75</v>
      </c>
      <c r="P8" s="8" t="s">
        <v>75</v>
      </c>
      <c r="Q8" s="8" t="s">
        <v>75</v>
      </c>
      <c r="R8" s="8" t="s">
        <v>75</v>
      </c>
      <c r="S8" s="8" t="s">
        <v>75</v>
      </c>
      <c r="T8" s="8" t="s">
        <v>75</v>
      </c>
      <c r="U8" s="8" t="s">
        <v>75</v>
      </c>
      <c r="V8" s="8">
        <v>1</v>
      </c>
    </row>
    <row r="9" spans="1:22" s="2" customFormat="1" ht="45" customHeight="1">
      <c r="A9" s="5">
        <v>2001</v>
      </c>
      <c r="B9" s="8" t="s">
        <v>69</v>
      </c>
      <c r="C9" s="8">
        <v>2</v>
      </c>
      <c r="D9" s="8">
        <v>3</v>
      </c>
      <c r="E9" s="8" t="s">
        <v>69</v>
      </c>
      <c r="F9" s="8" t="s">
        <v>69</v>
      </c>
      <c r="G9" s="8" t="s">
        <v>69</v>
      </c>
      <c r="H9" s="8" t="s">
        <v>69</v>
      </c>
      <c r="I9" s="8" t="s">
        <v>69</v>
      </c>
      <c r="J9" s="8" t="s">
        <v>69</v>
      </c>
      <c r="K9" s="8" t="s">
        <v>69</v>
      </c>
      <c r="L9" s="8" t="s">
        <v>69</v>
      </c>
      <c r="M9" s="8" t="s">
        <v>69</v>
      </c>
      <c r="N9" s="8" t="s">
        <v>69</v>
      </c>
      <c r="O9" s="8" t="s">
        <v>69</v>
      </c>
      <c r="P9" s="8" t="s">
        <v>69</v>
      </c>
      <c r="Q9" s="8" t="s">
        <v>69</v>
      </c>
      <c r="R9" s="8" t="s">
        <v>69</v>
      </c>
      <c r="S9" s="8" t="s">
        <v>69</v>
      </c>
      <c r="T9" s="8" t="s">
        <v>69</v>
      </c>
      <c r="U9" s="8" t="s">
        <v>69</v>
      </c>
      <c r="V9" s="8">
        <v>1</v>
      </c>
    </row>
    <row r="10" spans="1:22" s="2" customFormat="1" ht="45" customHeight="1">
      <c r="A10" s="5">
        <v>2002</v>
      </c>
      <c r="B10" s="8" t="s">
        <v>75</v>
      </c>
      <c r="C10" s="8">
        <v>2</v>
      </c>
      <c r="D10" s="8">
        <v>3</v>
      </c>
      <c r="E10" s="8" t="s">
        <v>75</v>
      </c>
      <c r="F10" s="8" t="s">
        <v>75</v>
      </c>
      <c r="G10" s="8" t="s">
        <v>75</v>
      </c>
      <c r="H10" s="8" t="s">
        <v>75</v>
      </c>
      <c r="I10" s="8" t="s">
        <v>75</v>
      </c>
      <c r="J10" s="8" t="s">
        <v>75</v>
      </c>
      <c r="K10" s="8" t="s">
        <v>75</v>
      </c>
      <c r="L10" s="8" t="s">
        <v>75</v>
      </c>
      <c r="M10" s="8" t="s">
        <v>75</v>
      </c>
      <c r="N10" s="8" t="s">
        <v>75</v>
      </c>
      <c r="O10" s="8" t="s">
        <v>75</v>
      </c>
      <c r="P10" s="8" t="s">
        <v>75</v>
      </c>
      <c r="Q10" s="8" t="s">
        <v>75</v>
      </c>
      <c r="R10" s="8" t="s">
        <v>75</v>
      </c>
      <c r="S10" s="8" t="s">
        <v>75</v>
      </c>
      <c r="T10" s="8" t="s">
        <v>75</v>
      </c>
      <c r="U10" s="8" t="s">
        <v>75</v>
      </c>
      <c r="V10" s="8" t="s">
        <v>75</v>
      </c>
    </row>
    <row r="11" spans="1:22" s="2" customFormat="1" ht="45" customHeight="1">
      <c r="A11" s="15">
        <v>2003</v>
      </c>
      <c r="B11" s="8" t="s">
        <v>75</v>
      </c>
      <c r="C11" s="28">
        <f>SUM(C12:C18)</f>
        <v>1</v>
      </c>
      <c r="D11" s="28">
        <f>SUM(D12:D18)</f>
        <v>1</v>
      </c>
      <c r="E11" s="8" t="s">
        <v>75</v>
      </c>
      <c r="F11" s="8" t="s">
        <v>75</v>
      </c>
      <c r="G11" s="8" t="s">
        <v>75</v>
      </c>
      <c r="H11" s="8" t="s">
        <v>75</v>
      </c>
      <c r="I11" s="8" t="s">
        <v>75</v>
      </c>
      <c r="J11" s="8" t="s">
        <v>75</v>
      </c>
      <c r="K11" s="8" t="s">
        <v>75</v>
      </c>
      <c r="L11" s="8" t="s">
        <v>75</v>
      </c>
      <c r="M11" s="8" t="s">
        <v>75</v>
      </c>
      <c r="N11" s="8" t="s">
        <v>75</v>
      </c>
      <c r="O11" s="8" t="s">
        <v>75</v>
      </c>
      <c r="P11" s="8" t="s">
        <v>75</v>
      </c>
      <c r="Q11" s="8" t="s">
        <v>75</v>
      </c>
      <c r="R11" s="8" t="s">
        <v>75</v>
      </c>
      <c r="S11" s="8" t="s">
        <v>75</v>
      </c>
      <c r="T11" s="8" t="s">
        <v>75</v>
      </c>
      <c r="U11" s="8" t="s">
        <v>75</v>
      </c>
      <c r="V11" s="8" t="s">
        <v>75</v>
      </c>
    </row>
    <row r="12" spans="1:39" s="70" customFormat="1" ht="45" customHeight="1">
      <c r="A12" s="71" t="s">
        <v>78</v>
      </c>
      <c r="B12" s="84" t="s">
        <v>75</v>
      </c>
      <c r="C12" s="84" t="s">
        <v>75</v>
      </c>
      <c r="D12" s="84" t="s">
        <v>75</v>
      </c>
      <c r="E12" s="84" t="s">
        <v>75</v>
      </c>
      <c r="F12" s="84" t="s">
        <v>75</v>
      </c>
      <c r="G12" s="84" t="s">
        <v>75</v>
      </c>
      <c r="H12" s="84" t="s">
        <v>75</v>
      </c>
      <c r="I12" s="84" t="s">
        <v>75</v>
      </c>
      <c r="J12" s="84" t="s">
        <v>75</v>
      </c>
      <c r="K12" s="84" t="s">
        <v>75</v>
      </c>
      <c r="L12" s="84" t="s">
        <v>75</v>
      </c>
      <c r="M12" s="84" t="s">
        <v>75</v>
      </c>
      <c r="N12" s="84" t="s">
        <v>75</v>
      </c>
      <c r="O12" s="84" t="s">
        <v>75</v>
      </c>
      <c r="P12" s="84" t="s">
        <v>75</v>
      </c>
      <c r="Q12" s="84" t="s">
        <v>75</v>
      </c>
      <c r="R12" s="84" t="s">
        <v>75</v>
      </c>
      <c r="S12" s="84" t="s">
        <v>75</v>
      </c>
      <c r="T12" s="84" t="s">
        <v>75</v>
      </c>
      <c r="U12" s="84" t="s">
        <v>75</v>
      </c>
      <c r="V12" s="84" t="s">
        <v>75</v>
      </c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</row>
    <row r="13" spans="1:39" s="70" customFormat="1" ht="45" customHeight="1">
      <c r="A13" s="71" t="s">
        <v>79</v>
      </c>
      <c r="B13" s="84" t="s">
        <v>75</v>
      </c>
      <c r="C13" s="84" t="s">
        <v>75</v>
      </c>
      <c r="D13" s="84" t="s">
        <v>75</v>
      </c>
      <c r="E13" s="84" t="s">
        <v>75</v>
      </c>
      <c r="F13" s="84" t="s">
        <v>75</v>
      </c>
      <c r="G13" s="84" t="s">
        <v>75</v>
      </c>
      <c r="H13" s="84" t="s">
        <v>75</v>
      </c>
      <c r="I13" s="84" t="s">
        <v>75</v>
      </c>
      <c r="J13" s="84" t="s">
        <v>75</v>
      </c>
      <c r="K13" s="84" t="s">
        <v>75</v>
      </c>
      <c r="L13" s="84" t="s">
        <v>75</v>
      </c>
      <c r="M13" s="84" t="s">
        <v>75</v>
      </c>
      <c r="N13" s="84" t="s">
        <v>75</v>
      </c>
      <c r="O13" s="84" t="s">
        <v>75</v>
      </c>
      <c r="P13" s="84" t="s">
        <v>75</v>
      </c>
      <c r="Q13" s="84" t="s">
        <v>75</v>
      </c>
      <c r="R13" s="84" t="s">
        <v>75</v>
      </c>
      <c r="S13" s="84" t="s">
        <v>75</v>
      </c>
      <c r="T13" s="84" t="s">
        <v>75</v>
      </c>
      <c r="U13" s="84" t="s">
        <v>75</v>
      </c>
      <c r="V13" s="84" t="s">
        <v>75</v>
      </c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</row>
    <row r="14" spans="1:39" s="70" customFormat="1" ht="45" customHeight="1">
      <c r="A14" s="71" t="s">
        <v>80</v>
      </c>
      <c r="B14" s="84" t="s">
        <v>75</v>
      </c>
      <c r="C14" s="84" t="s">
        <v>75</v>
      </c>
      <c r="D14" s="84" t="s">
        <v>75</v>
      </c>
      <c r="E14" s="84" t="s">
        <v>75</v>
      </c>
      <c r="F14" s="84" t="s">
        <v>75</v>
      </c>
      <c r="G14" s="84" t="s">
        <v>75</v>
      </c>
      <c r="H14" s="84" t="s">
        <v>75</v>
      </c>
      <c r="I14" s="84" t="s">
        <v>75</v>
      </c>
      <c r="J14" s="84" t="s">
        <v>75</v>
      </c>
      <c r="K14" s="84" t="s">
        <v>75</v>
      </c>
      <c r="L14" s="84" t="s">
        <v>75</v>
      </c>
      <c r="M14" s="84" t="s">
        <v>75</v>
      </c>
      <c r="N14" s="84" t="s">
        <v>75</v>
      </c>
      <c r="O14" s="84" t="s">
        <v>75</v>
      </c>
      <c r="P14" s="84" t="s">
        <v>75</v>
      </c>
      <c r="Q14" s="84" t="s">
        <v>75</v>
      </c>
      <c r="R14" s="84" t="s">
        <v>75</v>
      </c>
      <c r="S14" s="84" t="s">
        <v>75</v>
      </c>
      <c r="T14" s="84" t="s">
        <v>75</v>
      </c>
      <c r="U14" s="84" t="s">
        <v>75</v>
      </c>
      <c r="V14" s="84" t="s">
        <v>75</v>
      </c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</row>
    <row r="15" spans="1:39" s="70" customFormat="1" ht="45" customHeight="1">
      <c r="A15" s="71" t="s">
        <v>81</v>
      </c>
      <c r="B15" s="84" t="s">
        <v>75</v>
      </c>
      <c r="C15" s="84">
        <v>1</v>
      </c>
      <c r="D15" s="84">
        <v>1</v>
      </c>
      <c r="E15" s="84" t="s">
        <v>75</v>
      </c>
      <c r="F15" s="84" t="s">
        <v>75</v>
      </c>
      <c r="G15" s="84" t="s">
        <v>75</v>
      </c>
      <c r="H15" s="84" t="s">
        <v>75</v>
      </c>
      <c r="I15" s="84" t="s">
        <v>75</v>
      </c>
      <c r="J15" s="84" t="s">
        <v>75</v>
      </c>
      <c r="K15" s="84" t="s">
        <v>75</v>
      </c>
      <c r="L15" s="84" t="s">
        <v>75</v>
      </c>
      <c r="M15" s="84" t="s">
        <v>75</v>
      </c>
      <c r="N15" s="84" t="s">
        <v>75</v>
      </c>
      <c r="O15" s="84" t="s">
        <v>75</v>
      </c>
      <c r="P15" s="84" t="s">
        <v>75</v>
      </c>
      <c r="Q15" s="84" t="s">
        <v>75</v>
      </c>
      <c r="R15" s="84" t="s">
        <v>75</v>
      </c>
      <c r="S15" s="84" t="s">
        <v>75</v>
      </c>
      <c r="T15" s="84" t="s">
        <v>75</v>
      </c>
      <c r="U15" s="84" t="s">
        <v>75</v>
      </c>
      <c r="V15" s="84" t="s">
        <v>75</v>
      </c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</row>
    <row r="16" spans="1:39" s="70" customFormat="1" ht="45" customHeight="1">
      <c r="A16" s="71" t="s">
        <v>87</v>
      </c>
      <c r="B16" s="84" t="s">
        <v>186</v>
      </c>
      <c r="C16" s="84" t="s">
        <v>186</v>
      </c>
      <c r="D16" s="84" t="s">
        <v>186</v>
      </c>
      <c r="E16" s="84" t="s">
        <v>186</v>
      </c>
      <c r="F16" s="84" t="s">
        <v>186</v>
      </c>
      <c r="G16" s="84" t="s">
        <v>186</v>
      </c>
      <c r="H16" s="84" t="s">
        <v>186</v>
      </c>
      <c r="I16" s="84" t="s">
        <v>186</v>
      </c>
      <c r="J16" s="84" t="s">
        <v>186</v>
      </c>
      <c r="K16" s="84" t="s">
        <v>186</v>
      </c>
      <c r="L16" s="84" t="s">
        <v>186</v>
      </c>
      <c r="M16" s="84" t="s">
        <v>186</v>
      </c>
      <c r="N16" s="84" t="s">
        <v>186</v>
      </c>
      <c r="O16" s="84" t="s">
        <v>186</v>
      </c>
      <c r="P16" s="84" t="s">
        <v>186</v>
      </c>
      <c r="Q16" s="84" t="s">
        <v>186</v>
      </c>
      <c r="R16" s="84" t="s">
        <v>186</v>
      </c>
      <c r="S16" s="84" t="s">
        <v>186</v>
      </c>
      <c r="T16" s="84" t="s">
        <v>186</v>
      </c>
      <c r="U16" s="84" t="s">
        <v>186</v>
      </c>
      <c r="V16" s="84" t="s">
        <v>186</v>
      </c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</row>
    <row r="17" spans="1:39" s="70" customFormat="1" ht="45" customHeight="1">
      <c r="A17" s="71" t="s">
        <v>82</v>
      </c>
      <c r="B17" s="84" t="s">
        <v>186</v>
      </c>
      <c r="C17" s="84" t="s">
        <v>186</v>
      </c>
      <c r="D17" s="84" t="s">
        <v>186</v>
      </c>
      <c r="E17" s="84" t="s">
        <v>186</v>
      </c>
      <c r="F17" s="84" t="s">
        <v>186</v>
      </c>
      <c r="G17" s="84" t="s">
        <v>186</v>
      </c>
      <c r="H17" s="84" t="s">
        <v>186</v>
      </c>
      <c r="I17" s="84" t="s">
        <v>186</v>
      </c>
      <c r="J17" s="84" t="s">
        <v>186</v>
      </c>
      <c r="K17" s="84" t="s">
        <v>186</v>
      </c>
      <c r="L17" s="84" t="s">
        <v>186</v>
      </c>
      <c r="M17" s="84" t="s">
        <v>186</v>
      </c>
      <c r="N17" s="84" t="s">
        <v>186</v>
      </c>
      <c r="O17" s="84" t="s">
        <v>186</v>
      </c>
      <c r="P17" s="84" t="s">
        <v>186</v>
      </c>
      <c r="Q17" s="84" t="s">
        <v>186</v>
      </c>
      <c r="R17" s="84" t="s">
        <v>186</v>
      </c>
      <c r="S17" s="84" t="s">
        <v>186</v>
      </c>
      <c r="T17" s="84" t="s">
        <v>186</v>
      </c>
      <c r="U17" s="84" t="s">
        <v>186</v>
      </c>
      <c r="V17" s="84" t="s">
        <v>186</v>
      </c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</row>
    <row r="18" spans="1:39" s="70" customFormat="1" ht="45" customHeight="1" thickBot="1">
      <c r="A18" s="72" t="s">
        <v>83</v>
      </c>
      <c r="B18" s="100" t="s">
        <v>186</v>
      </c>
      <c r="C18" s="100" t="s">
        <v>186</v>
      </c>
      <c r="D18" s="100" t="s">
        <v>186</v>
      </c>
      <c r="E18" s="100" t="s">
        <v>186</v>
      </c>
      <c r="F18" s="100" t="s">
        <v>186</v>
      </c>
      <c r="G18" s="100" t="s">
        <v>186</v>
      </c>
      <c r="H18" s="100" t="s">
        <v>186</v>
      </c>
      <c r="I18" s="100" t="s">
        <v>186</v>
      </c>
      <c r="J18" s="100" t="s">
        <v>186</v>
      </c>
      <c r="K18" s="100" t="s">
        <v>186</v>
      </c>
      <c r="L18" s="100" t="s">
        <v>186</v>
      </c>
      <c r="M18" s="100" t="s">
        <v>186</v>
      </c>
      <c r="N18" s="100" t="s">
        <v>186</v>
      </c>
      <c r="O18" s="100" t="s">
        <v>186</v>
      </c>
      <c r="P18" s="100" t="s">
        <v>186</v>
      </c>
      <c r="Q18" s="100" t="s">
        <v>186</v>
      </c>
      <c r="R18" s="100" t="s">
        <v>186</v>
      </c>
      <c r="S18" s="100" t="s">
        <v>186</v>
      </c>
      <c r="T18" s="100" t="s">
        <v>186</v>
      </c>
      <c r="U18" s="100" t="s">
        <v>186</v>
      </c>
      <c r="V18" s="100" t="s">
        <v>186</v>
      </c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</row>
    <row r="19" spans="1:22" ht="14.25">
      <c r="A19" s="135"/>
      <c r="B19" s="135"/>
      <c r="V19" s="62" t="s">
        <v>71</v>
      </c>
    </row>
    <row r="21" ht="22.5" customHeight="1"/>
  </sheetData>
  <sheetProtection selectLockedCells="1"/>
  <mergeCells count="15">
    <mergeCell ref="A19:B19"/>
    <mergeCell ref="U3:V3"/>
    <mergeCell ref="A2:N2"/>
    <mergeCell ref="B5:B6"/>
    <mergeCell ref="C5:C6"/>
    <mergeCell ref="D5:D6"/>
    <mergeCell ref="E5:F5"/>
    <mergeCell ref="G5:H5"/>
    <mergeCell ref="I5:J5"/>
    <mergeCell ref="A3:F3"/>
    <mergeCell ref="K5:L5"/>
    <mergeCell ref="M5:N5"/>
    <mergeCell ref="O4:T4"/>
    <mergeCell ref="B4:D4"/>
    <mergeCell ref="E4:N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="70" zoomScaleNormal="70" workbookViewId="0" topLeftCell="A4">
      <selection activeCell="A11" sqref="A11"/>
    </sheetView>
  </sheetViews>
  <sheetFormatPr defaultColWidth="8.88671875" defaultRowHeight="13.5"/>
  <cols>
    <col min="1" max="1" width="5.77734375" style="17" customWidth="1"/>
    <col min="2" max="17" width="4.77734375" style="17" customWidth="1"/>
    <col min="18" max="16384" width="8.88671875" style="17" customWidth="1"/>
  </cols>
  <sheetData>
    <row r="1" spans="1:17" ht="30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0" customHeight="1">
      <c r="A2" s="122" t="s">
        <v>114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30" customHeight="1" thickBot="1">
      <c r="A3" s="129" t="s">
        <v>37</v>
      </c>
      <c r="B3" s="129"/>
      <c r="C3" s="12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8"/>
      <c r="P3" s="128"/>
      <c r="Q3" s="128"/>
    </row>
    <row r="4" spans="1:17" ht="30" customHeight="1">
      <c r="A4" s="25" t="s">
        <v>77</v>
      </c>
      <c r="B4" s="139" t="s">
        <v>38</v>
      </c>
      <c r="C4" s="140"/>
      <c r="D4" s="140"/>
      <c r="E4" s="140"/>
      <c r="F4" s="140"/>
      <c r="G4" s="141"/>
      <c r="H4" s="142" t="s">
        <v>74</v>
      </c>
      <c r="I4" s="106" t="s">
        <v>117</v>
      </c>
      <c r="J4" s="139" t="s">
        <v>39</v>
      </c>
      <c r="K4" s="140"/>
      <c r="L4" s="141"/>
      <c r="M4" s="39" t="s">
        <v>40</v>
      </c>
      <c r="N4" s="139" t="s">
        <v>41</v>
      </c>
      <c r="O4" s="140"/>
      <c r="P4" s="141"/>
      <c r="Q4" s="40" t="s">
        <v>42</v>
      </c>
    </row>
    <row r="5" spans="1:17" ht="30" customHeight="1">
      <c r="A5" s="9" t="s">
        <v>5</v>
      </c>
      <c r="B5" s="41" t="s">
        <v>25</v>
      </c>
      <c r="C5" s="42" t="s">
        <v>43</v>
      </c>
      <c r="D5" s="42" t="s">
        <v>44</v>
      </c>
      <c r="E5" s="42" t="s">
        <v>45</v>
      </c>
      <c r="F5" s="42" t="s">
        <v>46</v>
      </c>
      <c r="G5" s="43" t="s">
        <v>116</v>
      </c>
      <c r="H5" s="105"/>
      <c r="I5" s="105"/>
      <c r="J5" s="44" t="s">
        <v>6</v>
      </c>
      <c r="K5" s="41" t="s">
        <v>47</v>
      </c>
      <c r="L5" s="41" t="s">
        <v>48</v>
      </c>
      <c r="M5" s="45" t="s">
        <v>49</v>
      </c>
      <c r="N5" s="46" t="s">
        <v>50</v>
      </c>
      <c r="O5" s="42" t="s">
        <v>4</v>
      </c>
      <c r="P5" s="42" t="s">
        <v>51</v>
      </c>
      <c r="Q5" s="47" t="s">
        <v>52</v>
      </c>
    </row>
    <row r="6" spans="1:17" ht="45" customHeight="1">
      <c r="A6" s="5">
        <v>1998</v>
      </c>
      <c r="B6" s="8">
        <f>SUM(C6:G6)</f>
        <v>7</v>
      </c>
      <c r="C6" s="8">
        <v>3</v>
      </c>
      <c r="D6" s="8" t="s">
        <v>75</v>
      </c>
      <c r="E6" s="8">
        <v>4</v>
      </c>
      <c r="F6" s="8" t="s">
        <v>75</v>
      </c>
      <c r="G6" s="8" t="s">
        <v>75</v>
      </c>
      <c r="H6" s="8">
        <v>42</v>
      </c>
      <c r="I6" s="8">
        <v>24</v>
      </c>
      <c r="J6" s="8">
        <f>SUM(K6:L6)</f>
        <v>112</v>
      </c>
      <c r="K6" s="8">
        <v>31</v>
      </c>
      <c r="L6" s="8">
        <v>81</v>
      </c>
      <c r="M6" s="8">
        <v>12</v>
      </c>
      <c r="N6" s="8">
        <v>1</v>
      </c>
      <c r="O6" s="8">
        <v>24</v>
      </c>
      <c r="P6" s="8" t="s">
        <v>75</v>
      </c>
      <c r="Q6" s="8">
        <v>48</v>
      </c>
    </row>
    <row r="7" spans="1:17" ht="45" customHeight="1">
      <c r="A7" s="5">
        <v>1999</v>
      </c>
      <c r="B7" s="8">
        <f>SUM(C7:G7)</f>
        <v>7</v>
      </c>
      <c r="C7" s="8">
        <v>3</v>
      </c>
      <c r="D7" s="8" t="s">
        <v>75</v>
      </c>
      <c r="E7" s="8">
        <v>4</v>
      </c>
      <c r="F7" s="8" t="s">
        <v>75</v>
      </c>
      <c r="G7" s="8" t="s">
        <v>75</v>
      </c>
      <c r="H7" s="8">
        <v>62</v>
      </c>
      <c r="I7" s="8">
        <v>21</v>
      </c>
      <c r="J7" s="8">
        <f>SUM(K7:L7)</f>
        <v>103</v>
      </c>
      <c r="K7" s="8">
        <v>29</v>
      </c>
      <c r="L7" s="8">
        <v>74</v>
      </c>
      <c r="M7" s="8">
        <v>10</v>
      </c>
      <c r="N7" s="8">
        <v>2</v>
      </c>
      <c r="O7" s="8">
        <v>24</v>
      </c>
      <c r="P7" s="8" t="s">
        <v>75</v>
      </c>
      <c r="Q7" s="8">
        <v>47</v>
      </c>
    </row>
    <row r="8" spans="1:17" ht="45" customHeight="1">
      <c r="A8" s="5">
        <v>2000</v>
      </c>
      <c r="B8" s="8">
        <f>SUM(C8:G8)</f>
        <v>7</v>
      </c>
      <c r="C8" s="8">
        <v>3</v>
      </c>
      <c r="D8" s="8" t="s">
        <v>75</v>
      </c>
      <c r="E8" s="8">
        <v>4</v>
      </c>
      <c r="F8" s="8" t="s">
        <v>75</v>
      </c>
      <c r="G8" s="8" t="s">
        <v>75</v>
      </c>
      <c r="H8" s="8">
        <v>64</v>
      </c>
      <c r="I8" s="8">
        <v>23</v>
      </c>
      <c r="J8" s="8">
        <f>SUM(K8:L8)</f>
        <v>73</v>
      </c>
      <c r="K8" s="8">
        <v>28</v>
      </c>
      <c r="L8" s="8">
        <v>45</v>
      </c>
      <c r="M8" s="8">
        <v>10</v>
      </c>
      <c r="N8" s="8">
        <v>2</v>
      </c>
      <c r="O8" s="8">
        <v>24</v>
      </c>
      <c r="P8" s="8" t="s">
        <v>75</v>
      </c>
      <c r="Q8" s="8">
        <v>34</v>
      </c>
    </row>
    <row r="9" spans="1:17" ht="45" customHeight="1">
      <c r="A9" s="5">
        <v>2001</v>
      </c>
      <c r="B9" s="8">
        <v>7</v>
      </c>
      <c r="C9" s="8">
        <v>3</v>
      </c>
      <c r="D9" s="8" t="s">
        <v>75</v>
      </c>
      <c r="E9" s="8">
        <v>4</v>
      </c>
      <c r="F9" s="8" t="s">
        <v>75</v>
      </c>
      <c r="G9" s="8" t="s">
        <v>75</v>
      </c>
      <c r="H9" s="8">
        <v>53</v>
      </c>
      <c r="I9" s="8">
        <v>23</v>
      </c>
      <c r="J9" s="8">
        <v>73</v>
      </c>
      <c r="K9" s="8">
        <v>26</v>
      </c>
      <c r="L9" s="8">
        <v>47</v>
      </c>
      <c r="M9" s="8">
        <v>10</v>
      </c>
      <c r="N9" s="8">
        <v>3</v>
      </c>
      <c r="O9" s="8">
        <v>24</v>
      </c>
      <c r="P9" s="8" t="s">
        <v>75</v>
      </c>
      <c r="Q9" s="8">
        <v>32</v>
      </c>
    </row>
    <row r="10" spans="1:17" ht="45" customHeight="1">
      <c r="A10" s="5">
        <v>2002</v>
      </c>
      <c r="B10" s="8">
        <f>SUM(C10:G10)</f>
        <v>7</v>
      </c>
      <c r="C10" s="8">
        <v>3</v>
      </c>
      <c r="D10" s="48">
        <v>0</v>
      </c>
      <c r="E10" s="8">
        <v>4</v>
      </c>
      <c r="F10" s="48">
        <v>0</v>
      </c>
      <c r="G10" s="48">
        <v>0</v>
      </c>
      <c r="H10" s="8">
        <v>61</v>
      </c>
      <c r="I10" s="8">
        <v>23</v>
      </c>
      <c r="J10" s="8">
        <v>65</v>
      </c>
      <c r="K10" s="8">
        <v>26</v>
      </c>
      <c r="L10" s="8">
        <v>39</v>
      </c>
      <c r="M10" s="8">
        <v>10</v>
      </c>
      <c r="N10" s="8">
        <v>4</v>
      </c>
      <c r="O10" s="8">
        <v>24</v>
      </c>
      <c r="P10" s="48">
        <v>0</v>
      </c>
      <c r="Q10" s="8">
        <v>34</v>
      </c>
    </row>
    <row r="11" spans="1:17" ht="45" customHeight="1">
      <c r="A11" s="15">
        <v>2003</v>
      </c>
      <c r="B11" s="27">
        <f>SUM(C11:G11)</f>
        <v>7</v>
      </c>
      <c r="C11" s="28">
        <f aca="true" t="shared" si="0" ref="C11:Q11">SUM(C12:C18)</f>
        <v>3</v>
      </c>
      <c r="D11" s="48">
        <v>0</v>
      </c>
      <c r="E11" s="28">
        <f t="shared" si="0"/>
        <v>4</v>
      </c>
      <c r="F11" s="48">
        <v>0</v>
      </c>
      <c r="G11" s="48">
        <v>0</v>
      </c>
      <c r="H11" s="28">
        <f t="shared" si="0"/>
        <v>62</v>
      </c>
      <c r="I11" s="28">
        <f t="shared" si="0"/>
        <v>23</v>
      </c>
      <c r="J11" s="28">
        <f>SUM(K11:L11)</f>
        <v>61</v>
      </c>
      <c r="K11" s="28">
        <f t="shared" si="0"/>
        <v>26</v>
      </c>
      <c r="L11" s="28">
        <f t="shared" si="0"/>
        <v>35</v>
      </c>
      <c r="M11" s="28">
        <f t="shared" si="0"/>
        <v>10</v>
      </c>
      <c r="N11" s="28">
        <f t="shared" si="0"/>
        <v>3</v>
      </c>
      <c r="O11" s="28">
        <f t="shared" si="0"/>
        <v>24</v>
      </c>
      <c r="P11" s="28" t="s">
        <v>187</v>
      </c>
      <c r="Q11" s="28">
        <f t="shared" si="0"/>
        <v>29</v>
      </c>
    </row>
    <row r="12" spans="1:17" s="80" customFormat="1" ht="45" customHeight="1">
      <c r="A12" s="71" t="s">
        <v>78</v>
      </c>
      <c r="B12" s="67">
        <f aca="true" t="shared" si="1" ref="B12:B18">SUM(C12:G12)</f>
        <v>1</v>
      </c>
      <c r="C12" s="69">
        <v>1</v>
      </c>
      <c r="D12" s="48">
        <v>0</v>
      </c>
      <c r="E12" s="69" t="s">
        <v>186</v>
      </c>
      <c r="F12" s="48">
        <v>0</v>
      </c>
      <c r="G12" s="48">
        <v>0</v>
      </c>
      <c r="H12" s="69">
        <v>32</v>
      </c>
      <c r="I12" s="69">
        <v>13</v>
      </c>
      <c r="J12" s="68">
        <f>SUM(K12:L12)</f>
        <v>33</v>
      </c>
      <c r="K12" s="69">
        <v>13</v>
      </c>
      <c r="L12" s="69">
        <v>20</v>
      </c>
      <c r="M12" s="69">
        <v>10</v>
      </c>
      <c r="N12" s="69">
        <v>3</v>
      </c>
      <c r="O12" s="69">
        <v>13</v>
      </c>
      <c r="P12" s="69" t="s">
        <v>186</v>
      </c>
      <c r="Q12" s="69">
        <v>9</v>
      </c>
    </row>
    <row r="13" spans="1:17" s="80" customFormat="1" ht="45" customHeight="1">
      <c r="A13" s="71" t="s">
        <v>79</v>
      </c>
      <c r="B13" s="67">
        <f t="shared" si="1"/>
        <v>1</v>
      </c>
      <c r="C13" s="69"/>
      <c r="D13" s="48">
        <v>0</v>
      </c>
      <c r="E13" s="69">
        <v>1</v>
      </c>
      <c r="F13" s="48">
        <v>0</v>
      </c>
      <c r="G13" s="48">
        <v>0</v>
      </c>
      <c r="H13" s="69">
        <v>7</v>
      </c>
      <c r="I13" s="69">
        <v>3</v>
      </c>
      <c r="J13" s="68">
        <f>SUM(K13:L13)</f>
        <v>4</v>
      </c>
      <c r="K13" s="69">
        <v>3</v>
      </c>
      <c r="L13" s="69">
        <v>1</v>
      </c>
      <c r="M13" s="69" t="s">
        <v>186</v>
      </c>
      <c r="N13" s="69" t="s">
        <v>186</v>
      </c>
      <c r="O13" s="69">
        <v>3</v>
      </c>
      <c r="P13" s="69" t="s">
        <v>186</v>
      </c>
      <c r="Q13" s="69">
        <v>6</v>
      </c>
    </row>
    <row r="14" spans="1:17" s="80" customFormat="1" ht="45" customHeight="1">
      <c r="A14" s="71" t="s">
        <v>80</v>
      </c>
      <c r="B14" s="67">
        <f t="shared" si="1"/>
        <v>1</v>
      </c>
      <c r="C14" s="69">
        <v>1</v>
      </c>
      <c r="D14" s="48">
        <v>0</v>
      </c>
      <c r="E14" s="69" t="s">
        <v>186</v>
      </c>
      <c r="F14" s="48">
        <v>0</v>
      </c>
      <c r="G14" s="48">
        <v>0</v>
      </c>
      <c r="H14" s="69">
        <v>3</v>
      </c>
      <c r="I14" s="69" t="s">
        <v>186</v>
      </c>
      <c r="J14" s="69" t="s">
        <v>186</v>
      </c>
      <c r="K14" s="69" t="s">
        <v>186</v>
      </c>
      <c r="L14" s="69" t="s">
        <v>186</v>
      </c>
      <c r="M14" s="69" t="s">
        <v>186</v>
      </c>
      <c r="N14" s="69" t="s">
        <v>186</v>
      </c>
      <c r="O14" s="69" t="s">
        <v>186</v>
      </c>
      <c r="P14" s="69" t="s">
        <v>186</v>
      </c>
      <c r="Q14" s="69">
        <v>4</v>
      </c>
    </row>
    <row r="15" spans="1:17" s="80" customFormat="1" ht="45" customHeight="1">
      <c r="A15" s="71" t="s">
        <v>81</v>
      </c>
      <c r="B15" s="67">
        <f t="shared" si="1"/>
        <v>1</v>
      </c>
      <c r="C15" s="69">
        <v>1</v>
      </c>
      <c r="D15" s="48">
        <v>0</v>
      </c>
      <c r="E15" s="69" t="s">
        <v>186</v>
      </c>
      <c r="F15" s="48">
        <v>0</v>
      </c>
      <c r="G15" s="48">
        <v>0</v>
      </c>
      <c r="H15" s="69">
        <v>11</v>
      </c>
      <c r="I15" s="69">
        <v>7</v>
      </c>
      <c r="J15" s="68">
        <f>SUM(K15:L15)</f>
        <v>24</v>
      </c>
      <c r="K15" s="69">
        <v>10</v>
      </c>
      <c r="L15" s="69">
        <v>14</v>
      </c>
      <c r="M15" s="69" t="s">
        <v>186</v>
      </c>
      <c r="N15" s="69" t="s">
        <v>186</v>
      </c>
      <c r="O15" s="69">
        <v>8</v>
      </c>
      <c r="P15" s="69" t="s">
        <v>186</v>
      </c>
      <c r="Q15" s="69">
        <v>7</v>
      </c>
    </row>
    <row r="16" spans="1:17" s="80" customFormat="1" ht="45" customHeight="1">
      <c r="A16" s="71" t="s">
        <v>87</v>
      </c>
      <c r="B16" s="67">
        <f t="shared" si="1"/>
        <v>1</v>
      </c>
      <c r="C16" s="69" t="s">
        <v>186</v>
      </c>
      <c r="D16" s="48">
        <v>0</v>
      </c>
      <c r="E16" s="69">
        <v>1</v>
      </c>
      <c r="F16" s="48">
        <v>0</v>
      </c>
      <c r="G16" s="48">
        <v>0</v>
      </c>
      <c r="H16" s="69">
        <v>3</v>
      </c>
      <c r="I16" s="69" t="s">
        <v>186</v>
      </c>
      <c r="J16" s="69" t="s">
        <v>186</v>
      </c>
      <c r="K16" s="69" t="s">
        <v>186</v>
      </c>
      <c r="L16" s="69" t="s">
        <v>186</v>
      </c>
      <c r="M16" s="69" t="s">
        <v>186</v>
      </c>
      <c r="N16" s="69" t="s">
        <v>186</v>
      </c>
      <c r="O16" s="69" t="s">
        <v>186</v>
      </c>
      <c r="P16" s="69" t="s">
        <v>186</v>
      </c>
      <c r="Q16" s="69" t="s">
        <v>186</v>
      </c>
    </row>
    <row r="17" spans="1:17" s="80" customFormat="1" ht="45" customHeight="1">
      <c r="A17" s="71" t="s">
        <v>82</v>
      </c>
      <c r="B17" s="67">
        <f t="shared" si="1"/>
        <v>1</v>
      </c>
      <c r="C17" s="69" t="s">
        <v>186</v>
      </c>
      <c r="D17" s="48">
        <v>0</v>
      </c>
      <c r="E17" s="69">
        <v>1</v>
      </c>
      <c r="F17" s="48">
        <v>0</v>
      </c>
      <c r="G17" s="48">
        <v>0</v>
      </c>
      <c r="H17" s="69">
        <v>3</v>
      </c>
      <c r="I17" s="69" t="s">
        <v>186</v>
      </c>
      <c r="J17" s="69" t="s">
        <v>186</v>
      </c>
      <c r="K17" s="69" t="s">
        <v>186</v>
      </c>
      <c r="L17" s="69" t="s">
        <v>186</v>
      </c>
      <c r="M17" s="69" t="s">
        <v>186</v>
      </c>
      <c r="N17" s="69" t="s">
        <v>186</v>
      </c>
      <c r="O17" s="69" t="s">
        <v>186</v>
      </c>
      <c r="P17" s="69" t="s">
        <v>186</v>
      </c>
      <c r="Q17" s="69">
        <v>3</v>
      </c>
    </row>
    <row r="18" spans="1:17" s="80" customFormat="1" ht="45" customHeight="1" thickBot="1">
      <c r="A18" s="72" t="s">
        <v>83</v>
      </c>
      <c r="B18" s="101">
        <f t="shared" si="1"/>
        <v>1</v>
      </c>
      <c r="C18" s="75" t="s">
        <v>186</v>
      </c>
      <c r="D18" s="102">
        <v>0</v>
      </c>
      <c r="E18" s="75">
        <v>1</v>
      </c>
      <c r="F18" s="102">
        <v>0</v>
      </c>
      <c r="G18" s="102">
        <v>0</v>
      </c>
      <c r="H18" s="75">
        <v>3</v>
      </c>
      <c r="I18" s="75" t="s">
        <v>186</v>
      </c>
      <c r="J18" s="75" t="s">
        <v>186</v>
      </c>
      <c r="K18" s="75" t="s">
        <v>186</v>
      </c>
      <c r="L18" s="75" t="s">
        <v>186</v>
      </c>
      <c r="M18" s="75" t="s">
        <v>186</v>
      </c>
      <c r="N18" s="75" t="s">
        <v>186</v>
      </c>
      <c r="O18" s="75" t="s">
        <v>186</v>
      </c>
      <c r="P18" s="75" t="s">
        <v>186</v>
      </c>
      <c r="Q18" s="75" t="s">
        <v>186</v>
      </c>
    </row>
    <row r="19" spans="1:17" ht="14.25">
      <c r="A19" s="17" t="s">
        <v>115</v>
      </c>
      <c r="N19" s="123"/>
      <c r="O19" s="123"/>
      <c r="P19" s="123"/>
      <c r="Q19" s="123"/>
    </row>
  </sheetData>
  <sheetProtection selectLockedCells="1"/>
  <mergeCells count="9">
    <mergeCell ref="A2:Q2"/>
    <mergeCell ref="A3:C3"/>
    <mergeCell ref="N19:Q19"/>
    <mergeCell ref="O3:Q3"/>
    <mergeCell ref="B4:G4"/>
    <mergeCell ref="H4:H5"/>
    <mergeCell ref="I4:I5"/>
    <mergeCell ref="J4:L4"/>
    <mergeCell ref="N4:P4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="70" zoomScaleNormal="70" workbookViewId="0" topLeftCell="A1">
      <selection activeCell="F12" sqref="F12"/>
    </sheetView>
  </sheetViews>
  <sheetFormatPr defaultColWidth="8.88671875" defaultRowHeight="13.5"/>
  <cols>
    <col min="1" max="1" width="7.21484375" style="17" customWidth="1"/>
    <col min="2" max="10" width="7.77734375" style="17" customWidth="1"/>
    <col min="11" max="16384" width="8.88671875" style="17" customWidth="1"/>
  </cols>
  <sheetData>
    <row r="1" spans="1:10" ht="30" customHeigh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30" customHeight="1">
      <c r="A2" s="122" t="s">
        <v>119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30" customHeight="1" thickBot="1">
      <c r="A3" s="19"/>
      <c r="B3" s="19"/>
      <c r="C3" s="19"/>
      <c r="D3" s="19"/>
      <c r="E3" s="19"/>
      <c r="F3" s="19"/>
      <c r="G3" s="19"/>
      <c r="H3" s="19"/>
      <c r="I3" s="128" t="s">
        <v>53</v>
      </c>
      <c r="J3" s="128"/>
    </row>
    <row r="4" spans="1:10" ht="19.5" customHeight="1">
      <c r="A4" s="107" t="s">
        <v>118</v>
      </c>
      <c r="B4" s="131" t="s">
        <v>54</v>
      </c>
      <c r="C4" s="131"/>
      <c r="D4" s="131"/>
      <c r="E4" s="131"/>
      <c r="F4" s="131"/>
      <c r="G4" s="131"/>
      <c r="H4" s="131"/>
      <c r="I4" s="131"/>
      <c r="J4" s="131"/>
    </row>
    <row r="5" spans="1:10" ht="19.5" customHeight="1">
      <c r="A5" s="108"/>
      <c r="B5" s="134" t="s">
        <v>0</v>
      </c>
      <c r="C5" s="119"/>
      <c r="D5" s="119"/>
      <c r="E5" s="127" t="s">
        <v>55</v>
      </c>
      <c r="F5" s="134"/>
      <c r="G5" s="111" t="s">
        <v>56</v>
      </c>
      <c r="H5" s="110"/>
      <c r="I5" s="131" t="s">
        <v>57</v>
      </c>
      <c r="J5" s="131"/>
    </row>
    <row r="6" spans="1:10" ht="19.5" customHeight="1">
      <c r="A6" s="134"/>
      <c r="B6" s="12" t="s">
        <v>25</v>
      </c>
      <c r="C6" s="10" t="s">
        <v>58</v>
      </c>
      <c r="D6" s="10" t="s">
        <v>59</v>
      </c>
      <c r="E6" s="10" t="s">
        <v>58</v>
      </c>
      <c r="F6" s="10" t="s">
        <v>59</v>
      </c>
      <c r="G6" s="10" t="s">
        <v>58</v>
      </c>
      <c r="H6" s="10" t="s">
        <v>59</v>
      </c>
      <c r="I6" s="10" t="s">
        <v>58</v>
      </c>
      <c r="J6" s="11" t="s">
        <v>59</v>
      </c>
    </row>
    <row r="7" spans="1:10" ht="39.75" customHeight="1">
      <c r="A7" s="5">
        <v>1998</v>
      </c>
      <c r="B7" s="49">
        <v>4734</v>
      </c>
      <c r="C7" s="49">
        <v>1749</v>
      </c>
      <c r="D7" s="8">
        <v>2985</v>
      </c>
      <c r="E7" s="49">
        <v>1675</v>
      </c>
      <c r="F7" s="49">
        <v>2887</v>
      </c>
      <c r="G7" s="8">
        <v>67</v>
      </c>
      <c r="H7" s="8">
        <v>87</v>
      </c>
      <c r="I7" s="8">
        <v>7</v>
      </c>
      <c r="J7" s="8">
        <v>11</v>
      </c>
    </row>
    <row r="8" spans="1:10" ht="39.75" customHeight="1">
      <c r="A8" s="5">
        <v>1999</v>
      </c>
      <c r="B8" s="13">
        <v>6284</v>
      </c>
      <c r="C8" s="13">
        <v>2245</v>
      </c>
      <c r="D8" s="13">
        <v>4039</v>
      </c>
      <c r="E8" s="49">
        <v>2165.8</v>
      </c>
      <c r="F8" s="49">
        <v>3932.9</v>
      </c>
      <c r="G8" s="8">
        <v>66.6</v>
      </c>
      <c r="H8" s="8">
        <v>92.2</v>
      </c>
      <c r="I8" s="8">
        <v>12.6</v>
      </c>
      <c r="J8" s="8">
        <v>13.9</v>
      </c>
    </row>
    <row r="9" spans="1:10" ht="39.75" customHeight="1">
      <c r="A9" s="5">
        <v>2000</v>
      </c>
      <c r="B9" s="13">
        <v>6910</v>
      </c>
      <c r="C9" s="13">
        <v>2401</v>
      </c>
      <c r="D9" s="13">
        <v>4509</v>
      </c>
      <c r="E9" s="49">
        <v>2303</v>
      </c>
      <c r="F9" s="49">
        <v>4384</v>
      </c>
      <c r="G9" s="8">
        <v>72</v>
      </c>
      <c r="H9" s="8">
        <v>106</v>
      </c>
      <c r="I9" s="8">
        <v>26</v>
      </c>
      <c r="J9" s="8">
        <v>19</v>
      </c>
    </row>
    <row r="10" spans="1:10" ht="39.75" customHeight="1">
      <c r="A10" s="5">
        <v>2001</v>
      </c>
      <c r="B10" s="13">
        <v>7911.9</v>
      </c>
      <c r="C10" s="13">
        <v>2714.2</v>
      </c>
      <c r="D10" s="13">
        <v>5197.7</v>
      </c>
      <c r="E10" s="49">
        <v>2597</v>
      </c>
      <c r="F10" s="49">
        <v>5054.7</v>
      </c>
      <c r="G10" s="8">
        <v>76.2</v>
      </c>
      <c r="H10" s="8">
        <v>115</v>
      </c>
      <c r="I10" s="8">
        <v>41</v>
      </c>
      <c r="J10" s="8">
        <v>28</v>
      </c>
    </row>
    <row r="11" spans="1:10" ht="39.75" customHeight="1">
      <c r="A11" s="5">
        <v>2002</v>
      </c>
      <c r="B11" s="50">
        <v>5996</v>
      </c>
      <c r="C11" s="50">
        <v>2516</v>
      </c>
      <c r="D11" s="50">
        <v>3480</v>
      </c>
      <c r="E11" s="50">
        <v>2374</v>
      </c>
      <c r="F11" s="50">
        <v>3313</v>
      </c>
      <c r="G11" s="50">
        <v>82</v>
      </c>
      <c r="H11" s="25">
        <v>128</v>
      </c>
      <c r="I11" s="25">
        <v>60</v>
      </c>
      <c r="J11" s="25">
        <v>39</v>
      </c>
    </row>
    <row r="12" spans="1:10" s="77" customFormat="1" ht="39.75" customHeight="1" thickBot="1">
      <c r="A12" s="76">
        <v>2003</v>
      </c>
      <c r="B12" s="86">
        <f>SUM(C12:D12)</f>
        <v>6191</v>
      </c>
      <c r="C12" s="86">
        <f>SUM(E12,G12,I12)</f>
        <v>2409</v>
      </c>
      <c r="D12" s="86">
        <f>SUM(F12,H12,J12)</f>
        <v>3782</v>
      </c>
      <c r="E12" s="87">
        <v>2277</v>
      </c>
      <c r="F12" s="88">
        <v>3622</v>
      </c>
      <c r="G12" s="87">
        <v>78</v>
      </c>
      <c r="H12" s="89">
        <v>125</v>
      </c>
      <c r="I12" s="89">
        <v>54</v>
      </c>
      <c r="J12" s="89">
        <v>35</v>
      </c>
    </row>
    <row r="13" spans="1:10" ht="34.5" customHeight="1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9.5" customHeight="1">
      <c r="A14" s="107" t="s">
        <v>120</v>
      </c>
      <c r="B14" s="131" t="s">
        <v>60</v>
      </c>
      <c r="C14" s="131"/>
      <c r="D14" s="131"/>
      <c r="E14" s="131"/>
      <c r="F14" s="131"/>
      <c r="G14" s="131"/>
      <c r="H14" s="131"/>
      <c r="I14" s="131"/>
      <c r="J14" s="131"/>
    </row>
    <row r="15" spans="1:10" ht="19.5" customHeight="1">
      <c r="A15" s="108"/>
      <c r="B15" s="109" t="s">
        <v>0</v>
      </c>
      <c r="C15" s="109"/>
      <c r="D15" s="110"/>
      <c r="E15" s="127" t="s">
        <v>55</v>
      </c>
      <c r="F15" s="134"/>
      <c r="G15" s="111" t="s">
        <v>56</v>
      </c>
      <c r="H15" s="110"/>
      <c r="I15" s="131" t="s">
        <v>57</v>
      </c>
      <c r="J15" s="131"/>
    </row>
    <row r="16" spans="1:10" ht="19.5" customHeight="1">
      <c r="A16" s="134"/>
      <c r="B16" s="51" t="s">
        <v>25</v>
      </c>
      <c r="C16" s="6" t="s">
        <v>58</v>
      </c>
      <c r="D16" s="6" t="s">
        <v>59</v>
      </c>
      <c r="E16" s="10" t="s">
        <v>58</v>
      </c>
      <c r="F16" s="10" t="s">
        <v>59</v>
      </c>
      <c r="G16" s="10" t="s">
        <v>58</v>
      </c>
      <c r="H16" s="10" t="s">
        <v>59</v>
      </c>
      <c r="I16" s="10" t="s">
        <v>58</v>
      </c>
      <c r="J16" s="11" t="s">
        <v>59</v>
      </c>
    </row>
    <row r="17" spans="1:10" ht="39.75" customHeight="1">
      <c r="A17" s="5">
        <v>1998</v>
      </c>
      <c r="B17" s="25">
        <f>SUM(C17:D17)</f>
        <v>4.567</v>
      </c>
      <c r="C17" s="8">
        <f aca="true" t="shared" si="0" ref="C17:D19">SUM(E17,G17,I17)</f>
        <v>1.9749999999999999</v>
      </c>
      <c r="D17" s="8">
        <f t="shared" si="0"/>
        <v>2.592</v>
      </c>
      <c r="E17" s="8">
        <v>1.7</v>
      </c>
      <c r="F17" s="8">
        <v>2.2</v>
      </c>
      <c r="G17" s="8">
        <v>0.111</v>
      </c>
      <c r="H17" s="8">
        <v>0.21</v>
      </c>
      <c r="I17" s="8">
        <v>0.164</v>
      </c>
      <c r="J17" s="8">
        <v>0.182</v>
      </c>
    </row>
    <row r="18" spans="1:10" ht="39.75" customHeight="1">
      <c r="A18" s="5">
        <v>1999</v>
      </c>
      <c r="B18" s="25">
        <f>SUM(C18:D18)</f>
        <v>4.471</v>
      </c>
      <c r="C18" s="8">
        <f t="shared" si="0"/>
        <v>2.5199999999999996</v>
      </c>
      <c r="D18" s="8">
        <f t="shared" si="0"/>
        <v>1.951</v>
      </c>
      <c r="E18" s="8">
        <v>2.198</v>
      </c>
      <c r="F18" s="8">
        <v>1.701</v>
      </c>
      <c r="G18" s="8">
        <v>0.195</v>
      </c>
      <c r="H18" s="8">
        <v>0.143</v>
      </c>
      <c r="I18" s="8">
        <v>0.127</v>
      </c>
      <c r="J18" s="8">
        <v>0.107</v>
      </c>
    </row>
    <row r="19" spans="1:10" ht="39.75" customHeight="1">
      <c r="A19" s="5">
        <v>2000</v>
      </c>
      <c r="B19" s="25">
        <v>3.7</v>
      </c>
      <c r="C19" s="25">
        <f t="shared" si="0"/>
        <v>2</v>
      </c>
      <c r="D19" s="25">
        <f t="shared" si="0"/>
        <v>1.7000000000000002</v>
      </c>
      <c r="E19" s="25">
        <v>1.6</v>
      </c>
      <c r="F19" s="25">
        <v>1.5</v>
      </c>
      <c r="G19" s="25">
        <v>0.3</v>
      </c>
      <c r="H19" s="25">
        <v>0.1</v>
      </c>
      <c r="I19" s="25">
        <v>0.1</v>
      </c>
      <c r="J19" s="25">
        <v>0.1</v>
      </c>
    </row>
    <row r="20" spans="1:10" ht="39.75" customHeight="1">
      <c r="A20" s="5">
        <v>2001</v>
      </c>
      <c r="B20" s="25">
        <v>2.3</v>
      </c>
      <c r="C20" s="25">
        <v>1.4</v>
      </c>
      <c r="D20" s="25">
        <v>0.9</v>
      </c>
      <c r="E20" s="25">
        <v>1</v>
      </c>
      <c r="F20" s="25">
        <v>0.6</v>
      </c>
      <c r="G20" s="25">
        <v>0.3</v>
      </c>
      <c r="H20" s="25">
        <v>0.1</v>
      </c>
      <c r="I20" s="25">
        <v>0.1</v>
      </c>
      <c r="J20" s="25">
        <v>0.1</v>
      </c>
    </row>
    <row r="21" spans="1:10" ht="39.75" customHeight="1">
      <c r="A21" s="5">
        <v>2002</v>
      </c>
      <c r="B21" s="25">
        <f>C21+D21</f>
        <v>2.3</v>
      </c>
      <c r="C21" s="25">
        <v>1.5</v>
      </c>
      <c r="D21" s="25">
        <v>0.8</v>
      </c>
      <c r="E21" s="52">
        <v>1.1</v>
      </c>
      <c r="F21" s="25">
        <v>0.6</v>
      </c>
      <c r="G21" s="25">
        <v>0.3</v>
      </c>
      <c r="H21" s="25">
        <v>0.1</v>
      </c>
      <c r="I21" s="25">
        <v>0.1</v>
      </c>
      <c r="J21" s="25">
        <v>0.1</v>
      </c>
    </row>
    <row r="22" spans="1:10" s="77" customFormat="1" ht="39.75" customHeight="1" thickBot="1">
      <c r="A22" s="76">
        <v>2003</v>
      </c>
      <c r="B22" s="74">
        <v>10</v>
      </c>
      <c r="C22" s="74">
        <v>7</v>
      </c>
      <c r="D22" s="74">
        <v>3</v>
      </c>
      <c r="E22" s="95">
        <v>6</v>
      </c>
      <c r="F22" s="95">
        <v>1</v>
      </c>
      <c r="G22" s="95">
        <v>1</v>
      </c>
      <c r="H22" s="95">
        <v>1</v>
      </c>
      <c r="I22" s="95">
        <v>1</v>
      </c>
      <c r="J22" s="95">
        <v>1</v>
      </c>
    </row>
    <row r="23" spans="9:10" ht="26.25" customHeight="1">
      <c r="I23" s="123" t="s">
        <v>73</v>
      </c>
      <c r="J23" s="123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</sheetData>
  <sheetProtection selectLockedCells="1"/>
  <mergeCells count="15">
    <mergeCell ref="B4:J4"/>
    <mergeCell ref="B5:D5"/>
    <mergeCell ref="E5:F5"/>
    <mergeCell ref="G5:H5"/>
    <mergeCell ref="I5:J5"/>
    <mergeCell ref="I23:J23"/>
    <mergeCell ref="A4:A6"/>
    <mergeCell ref="A2:J2"/>
    <mergeCell ref="A14:A16"/>
    <mergeCell ref="B14:J14"/>
    <mergeCell ref="B15:D15"/>
    <mergeCell ref="E15:F15"/>
    <mergeCell ref="G15:H15"/>
    <mergeCell ref="I15:J15"/>
    <mergeCell ref="I3:J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="70" zoomScaleNormal="7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3" sqref="C23"/>
    </sheetView>
  </sheetViews>
  <sheetFormatPr defaultColWidth="8.88671875" defaultRowHeight="13.5"/>
  <cols>
    <col min="1" max="7" width="10.77734375" style="17" customWidth="1"/>
    <col min="8" max="16384" width="8.88671875" style="17" customWidth="1"/>
  </cols>
  <sheetData>
    <row r="1" spans="1:7" ht="30" customHeight="1">
      <c r="A1" s="18"/>
      <c r="B1" s="18"/>
      <c r="C1" s="18"/>
      <c r="D1" s="18"/>
      <c r="E1" s="18"/>
      <c r="F1" s="18"/>
      <c r="G1" s="18"/>
    </row>
    <row r="2" spans="1:7" ht="30" customHeight="1">
      <c r="A2" s="122" t="s">
        <v>131</v>
      </c>
      <c r="B2" s="122"/>
      <c r="C2" s="122"/>
      <c r="D2" s="122"/>
      <c r="E2" s="122"/>
      <c r="F2" s="122"/>
      <c r="G2" s="122"/>
    </row>
    <row r="3" spans="1:7" ht="30" customHeight="1" thickBot="1">
      <c r="A3" s="114" t="s">
        <v>121</v>
      </c>
      <c r="B3" s="114"/>
      <c r="C3" s="18"/>
      <c r="D3" s="18"/>
      <c r="E3" s="18"/>
      <c r="F3" s="112"/>
      <c r="G3" s="112"/>
    </row>
    <row r="4" spans="1:7" ht="30" customHeight="1">
      <c r="A4" s="107" t="s">
        <v>118</v>
      </c>
      <c r="B4" s="113" t="s">
        <v>122</v>
      </c>
      <c r="C4" s="113"/>
      <c r="D4" s="113"/>
      <c r="E4" s="113" t="s">
        <v>123</v>
      </c>
      <c r="F4" s="113"/>
      <c r="G4" s="120"/>
    </row>
    <row r="5" spans="1:7" ht="30" customHeight="1">
      <c r="A5" s="134"/>
      <c r="B5" s="10" t="s">
        <v>124</v>
      </c>
      <c r="C5" s="10" t="s">
        <v>130</v>
      </c>
      <c r="D5" s="10" t="s">
        <v>125</v>
      </c>
      <c r="E5" s="10" t="s">
        <v>124</v>
      </c>
      <c r="F5" s="10" t="s">
        <v>126</v>
      </c>
      <c r="G5" s="11" t="s">
        <v>125</v>
      </c>
    </row>
    <row r="6" spans="1:7" ht="39.75" customHeight="1">
      <c r="A6" s="5">
        <v>1998</v>
      </c>
      <c r="B6" s="50">
        <v>368955</v>
      </c>
      <c r="C6" s="50">
        <v>361944</v>
      </c>
      <c r="D6" s="50">
        <v>7011</v>
      </c>
      <c r="E6" s="50">
        <v>270616</v>
      </c>
      <c r="F6" s="50">
        <v>269614</v>
      </c>
      <c r="G6" s="50">
        <v>1002</v>
      </c>
    </row>
    <row r="7" spans="1:7" ht="39.75" customHeight="1">
      <c r="A7" s="5">
        <v>1999</v>
      </c>
      <c r="B7" s="50">
        <v>490235</v>
      </c>
      <c r="C7" s="50">
        <v>481136</v>
      </c>
      <c r="D7" s="50">
        <v>9099</v>
      </c>
      <c r="E7" s="50">
        <v>360131</v>
      </c>
      <c r="F7" s="50">
        <v>359050</v>
      </c>
      <c r="G7" s="50">
        <v>1081</v>
      </c>
    </row>
    <row r="8" spans="1:7" ht="39.75" customHeight="1">
      <c r="A8" s="5">
        <v>2000</v>
      </c>
      <c r="B8" s="50">
        <v>574066</v>
      </c>
      <c r="C8" s="50">
        <v>563018</v>
      </c>
      <c r="D8" s="50">
        <v>11048</v>
      </c>
      <c r="E8" s="50">
        <v>387105</v>
      </c>
      <c r="F8" s="50">
        <v>386246</v>
      </c>
      <c r="G8" s="50">
        <v>859</v>
      </c>
    </row>
    <row r="9" spans="1:7" ht="39.75" customHeight="1">
      <c r="A9" s="5">
        <v>2001</v>
      </c>
      <c r="B9" s="50">
        <v>678669</v>
      </c>
      <c r="C9" s="50">
        <v>665945</v>
      </c>
      <c r="D9" s="50">
        <v>12724</v>
      </c>
      <c r="E9" s="50">
        <v>425302</v>
      </c>
      <c r="F9" s="50">
        <v>424607</v>
      </c>
      <c r="G9" s="50">
        <v>695</v>
      </c>
    </row>
    <row r="10" spans="1:7" ht="39.75" customHeight="1">
      <c r="A10" s="5">
        <v>2002</v>
      </c>
      <c r="B10" s="50">
        <v>780695</v>
      </c>
      <c r="C10" s="50">
        <v>765156</v>
      </c>
      <c r="D10" s="50">
        <v>15539</v>
      </c>
      <c r="E10" s="50">
        <v>449949</v>
      </c>
      <c r="F10" s="50">
        <v>449030</v>
      </c>
      <c r="G10" s="50">
        <v>919</v>
      </c>
    </row>
    <row r="11" spans="1:7" s="77" customFormat="1" ht="39.75" customHeight="1" thickBot="1">
      <c r="A11" s="76">
        <v>2003</v>
      </c>
      <c r="B11" s="86">
        <f>SUM(C11:D11)</f>
        <v>767127</v>
      </c>
      <c r="C11" s="91">
        <v>752073</v>
      </c>
      <c r="D11" s="91">
        <v>15054</v>
      </c>
      <c r="E11" s="86">
        <f>SUM(F11:G11)</f>
        <v>440332</v>
      </c>
      <c r="F11" s="91">
        <v>439414</v>
      </c>
      <c r="G11" s="91">
        <v>918</v>
      </c>
    </row>
    <row r="12" spans="1:7" ht="33.75" customHeight="1" thickBot="1">
      <c r="A12" s="55"/>
      <c r="B12" s="55"/>
      <c r="C12" s="55"/>
      <c r="D12" s="55"/>
      <c r="E12" s="55"/>
      <c r="F12" s="55"/>
      <c r="G12" s="55"/>
    </row>
    <row r="13" spans="1:7" ht="30" customHeight="1">
      <c r="A13" s="107" t="s">
        <v>118</v>
      </c>
      <c r="B13" s="120" t="s">
        <v>127</v>
      </c>
      <c r="C13" s="121"/>
      <c r="D13" s="130"/>
      <c r="E13" s="121" t="s">
        <v>128</v>
      </c>
      <c r="F13" s="121"/>
      <c r="G13" s="121"/>
    </row>
    <row r="14" spans="1:7" ht="30" customHeight="1">
      <c r="A14" s="134"/>
      <c r="B14" s="10" t="s">
        <v>124</v>
      </c>
      <c r="C14" s="10" t="s">
        <v>126</v>
      </c>
      <c r="D14" s="10" t="s">
        <v>125</v>
      </c>
      <c r="E14" s="10" t="s">
        <v>124</v>
      </c>
      <c r="F14" s="10" t="s">
        <v>126</v>
      </c>
      <c r="G14" s="51" t="s">
        <v>125</v>
      </c>
    </row>
    <row r="15" spans="1:7" ht="39.75" customHeight="1">
      <c r="A15" s="5">
        <v>1998</v>
      </c>
      <c r="B15" s="13">
        <f>SUM(D15:E15)</f>
        <v>31579</v>
      </c>
      <c r="C15" s="13">
        <v>66760</v>
      </c>
      <c r="D15" s="13">
        <v>1543</v>
      </c>
      <c r="E15" s="13">
        <f>SUM(F15:G15)</f>
        <v>30036</v>
      </c>
      <c r="F15" s="13">
        <v>25570</v>
      </c>
      <c r="G15" s="13">
        <v>4466</v>
      </c>
    </row>
    <row r="16" spans="1:7" ht="39.75" customHeight="1">
      <c r="A16" s="5">
        <v>1999</v>
      </c>
      <c r="B16" s="13">
        <f>SUM(D16:E16)</f>
        <v>41052</v>
      </c>
      <c r="C16" s="13">
        <v>89052</v>
      </c>
      <c r="D16" s="13">
        <v>4769</v>
      </c>
      <c r="E16" s="13">
        <f>SUM(F16:G16)</f>
        <v>36283</v>
      </c>
      <c r="F16" s="13">
        <v>33034</v>
      </c>
      <c r="G16" s="13">
        <v>3249</v>
      </c>
    </row>
    <row r="17" spans="1:8" ht="39.75" customHeight="1">
      <c r="A17" s="5">
        <v>2000</v>
      </c>
      <c r="B17" s="50">
        <f>SUM(D17:E17)</f>
        <v>85404</v>
      </c>
      <c r="C17" s="50">
        <v>101557</v>
      </c>
      <c r="D17" s="50">
        <v>7507</v>
      </c>
      <c r="E17" s="50">
        <f>SUM(F17:G17)</f>
        <v>77897</v>
      </c>
      <c r="F17" s="50">
        <v>75215</v>
      </c>
      <c r="G17" s="50">
        <v>2682</v>
      </c>
      <c r="H17" s="64"/>
    </row>
    <row r="18" spans="1:8" ht="39.75" customHeight="1">
      <c r="A18" s="5">
        <v>2001</v>
      </c>
      <c r="B18" s="50">
        <v>148295</v>
      </c>
      <c r="C18" s="50">
        <v>105072</v>
      </c>
      <c r="D18" s="50">
        <v>9352</v>
      </c>
      <c r="E18" s="50">
        <v>138943</v>
      </c>
      <c r="F18" s="50">
        <v>136266</v>
      </c>
      <c r="G18" s="50">
        <v>2677</v>
      </c>
      <c r="H18" s="64"/>
    </row>
    <row r="19" spans="1:7" ht="39.75" customHeight="1">
      <c r="A19" s="5">
        <v>2002</v>
      </c>
      <c r="B19" s="50">
        <v>216347</v>
      </c>
      <c r="C19" s="50">
        <v>114399</v>
      </c>
      <c r="D19" s="50">
        <v>10588</v>
      </c>
      <c r="E19" s="50">
        <v>205759</v>
      </c>
      <c r="F19" s="50">
        <v>201727</v>
      </c>
      <c r="G19" s="50">
        <v>4032</v>
      </c>
    </row>
    <row r="20" spans="1:7" s="77" customFormat="1" ht="39.75" customHeight="1" thickBot="1">
      <c r="A20" s="76">
        <v>2003</v>
      </c>
      <c r="B20" s="86">
        <f>SUM(C20:D20)</f>
        <v>133036</v>
      </c>
      <c r="C20" s="91">
        <v>122065</v>
      </c>
      <c r="D20" s="91">
        <v>10971</v>
      </c>
      <c r="E20" s="86">
        <f>SUM(F20:G20)</f>
        <v>193759</v>
      </c>
      <c r="F20" s="91">
        <v>190594</v>
      </c>
      <c r="G20" s="91">
        <v>3165</v>
      </c>
    </row>
    <row r="21" spans="1:7" ht="30" customHeight="1">
      <c r="A21" s="125" t="s">
        <v>129</v>
      </c>
      <c r="B21" s="125"/>
      <c r="F21" s="123"/>
      <c r="G21" s="123"/>
    </row>
  </sheetData>
  <sheetProtection selectLockedCells="1"/>
  <mergeCells count="11">
    <mergeCell ref="A3:B3"/>
    <mergeCell ref="A4:A5"/>
    <mergeCell ref="F21:G21"/>
    <mergeCell ref="A21:B21"/>
    <mergeCell ref="A2:G2"/>
    <mergeCell ref="E13:G13"/>
    <mergeCell ref="B13:D13"/>
    <mergeCell ref="A13:A14"/>
    <mergeCell ref="F3:G3"/>
    <mergeCell ref="B4:D4"/>
    <mergeCell ref="E4:G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2"/>
  <sheetViews>
    <sheetView zoomScale="70" zoomScaleNormal="7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1" sqref="H11"/>
    </sheetView>
  </sheetViews>
  <sheetFormatPr defaultColWidth="8.88671875" defaultRowHeight="13.5"/>
  <cols>
    <col min="1" max="1" width="7.21484375" style="17" customWidth="1"/>
    <col min="2" max="8" width="10.10546875" style="17" customWidth="1"/>
    <col min="9" max="16384" width="8.88671875" style="17" customWidth="1"/>
  </cols>
  <sheetData>
    <row r="1" s="18" customFormat="1" ht="30" customHeight="1"/>
    <row r="2" spans="1:8" s="18" customFormat="1" ht="30" customHeight="1">
      <c r="A2" s="122" t="s">
        <v>185</v>
      </c>
      <c r="B2" s="122"/>
      <c r="C2" s="122"/>
      <c r="D2" s="122"/>
      <c r="E2" s="122"/>
      <c r="F2" s="122"/>
      <c r="G2" s="122"/>
      <c r="H2" s="122"/>
    </row>
    <row r="3" spans="1:8" s="18" customFormat="1" ht="30" customHeight="1" thickBot="1">
      <c r="A3" s="19"/>
      <c r="B3" s="19"/>
      <c r="C3" s="19"/>
      <c r="D3" s="19"/>
      <c r="E3" s="19"/>
      <c r="F3" s="19"/>
      <c r="G3" s="128" t="s">
        <v>132</v>
      </c>
      <c r="H3" s="128"/>
    </row>
    <row r="4" spans="1:8" s="18" customFormat="1" ht="39.75" customHeight="1">
      <c r="A4" s="107" t="s">
        <v>118</v>
      </c>
      <c r="B4" s="115" t="s">
        <v>133</v>
      </c>
      <c r="C4" s="115" t="s">
        <v>134</v>
      </c>
      <c r="D4" s="127" t="s">
        <v>135</v>
      </c>
      <c r="E4" s="131"/>
      <c r="F4" s="131"/>
      <c r="G4" s="134"/>
      <c r="H4" s="117" t="s">
        <v>136</v>
      </c>
    </row>
    <row r="5" spans="1:8" s="18" customFormat="1" ht="39.75" customHeight="1">
      <c r="A5" s="134"/>
      <c r="B5" s="116"/>
      <c r="C5" s="116"/>
      <c r="D5" s="54" t="s">
        <v>137</v>
      </c>
      <c r="E5" s="54" t="s">
        <v>138</v>
      </c>
      <c r="F5" s="54" t="s">
        <v>139</v>
      </c>
      <c r="G5" s="54" t="s">
        <v>140</v>
      </c>
      <c r="H5" s="118"/>
    </row>
    <row r="6" spans="1:8" s="18" customFormat="1" ht="84.75" customHeight="1">
      <c r="A6" s="5">
        <v>1998</v>
      </c>
      <c r="B6" s="8">
        <v>1</v>
      </c>
      <c r="C6" s="13">
        <v>30313</v>
      </c>
      <c r="D6" s="13">
        <f>SUM(E6:G6)</f>
        <v>11073</v>
      </c>
      <c r="E6" s="13">
        <v>2482</v>
      </c>
      <c r="F6" s="13">
        <v>8591</v>
      </c>
      <c r="G6" s="13" t="s">
        <v>141</v>
      </c>
      <c r="H6" s="13">
        <v>86</v>
      </c>
    </row>
    <row r="7" spans="1:8" s="18" customFormat="1" ht="84.75" customHeight="1">
      <c r="A7" s="5">
        <v>1999</v>
      </c>
      <c r="B7" s="25">
        <v>1</v>
      </c>
      <c r="C7" s="50">
        <v>19500</v>
      </c>
      <c r="D7" s="13">
        <f>SUM(E7:G7)</f>
        <v>11252</v>
      </c>
      <c r="E7" s="50">
        <v>2618</v>
      </c>
      <c r="F7" s="50">
        <v>8454</v>
      </c>
      <c r="G7" s="50">
        <v>180</v>
      </c>
      <c r="H7" s="50">
        <v>95</v>
      </c>
    </row>
    <row r="8" spans="1:8" s="18" customFormat="1" ht="84.75" customHeight="1">
      <c r="A8" s="5">
        <v>2000</v>
      </c>
      <c r="B8" s="25">
        <v>1</v>
      </c>
      <c r="C8" s="50">
        <v>13176</v>
      </c>
      <c r="D8" s="50">
        <f>SUM(E8:G8)</f>
        <v>11396</v>
      </c>
      <c r="E8" s="50">
        <v>2693</v>
      </c>
      <c r="F8" s="50">
        <v>8550</v>
      </c>
      <c r="G8" s="50">
        <v>153</v>
      </c>
      <c r="H8" s="50">
        <v>390</v>
      </c>
    </row>
    <row r="9" spans="1:8" s="18" customFormat="1" ht="84.75" customHeight="1">
      <c r="A9" s="5">
        <v>2001</v>
      </c>
      <c r="B9" s="25">
        <v>1</v>
      </c>
      <c r="C9" s="50">
        <v>13176</v>
      </c>
      <c r="D9" s="50">
        <v>11359</v>
      </c>
      <c r="E9" s="50">
        <v>2772</v>
      </c>
      <c r="F9" s="50">
        <v>8428</v>
      </c>
      <c r="G9" s="50">
        <v>159</v>
      </c>
      <c r="H9" s="50">
        <v>358</v>
      </c>
    </row>
    <row r="10" spans="1:8" s="18" customFormat="1" ht="84.75" customHeight="1">
      <c r="A10" s="71">
        <v>2002</v>
      </c>
      <c r="B10" s="25">
        <v>1</v>
      </c>
      <c r="C10" s="50">
        <v>13176</v>
      </c>
      <c r="D10" s="50">
        <f>SUM(E10:G10)</f>
        <v>11429</v>
      </c>
      <c r="E10" s="50">
        <v>2713</v>
      </c>
      <c r="F10" s="50">
        <v>8500</v>
      </c>
      <c r="G10" s="50">
        <v>216</v>
      </c>
      <c r="H10" s="50">
        <v>319</v>
      </c>
    </row>
    <row r="11" spans="1:8" s="77" customFormat="1" ht="84.75" customHeight="1" thickBot="1">
      <c r="A11" s="92">
        <v>2003</v>
      </c>
      <c r="B11" s="90">
        <v>1</v>
      </c>
      <c r="C11" s="91">
        <v>13176</v>
      </c>
      <c r="D11" s="91">
        <f>SUM(E11:G11)</f>
        <v>11107</v>
      </c>
      <c r="E11" s="91">
        <v>2599</v>
      </c>
      <c r="F11" s="91">
        <v>8299</v>
      </c>
      <c r="G11" s="91">
        <v>209</v>
      </c>
      <c r="H11" s="91">
        <v>274</v>
      </c>
    </row>
    <row r="12" spans="6:8" ht="14.25">
      <c r="F12" s="123" t="s">
        <v>142</v>
      </c>
      <c r="G12" s="123"/>
      <c r="H12" s="123"/>
    </row>
  </sheetData>
  <sheetProtection selectLockedCells="1"/>
  <mergeCells count="8">
    <mergeCell ref="A2:H2"/>
    <mergeCell ref="A4:A5"/>
    <mergeCell ref="F12:H12"/>
    <mergeCell ref="G3:H3"/>
    <mergeCell ref="B4:B5"/>
    <mergeCell ref="C4:C5"/>
    <mergeCell ref="D4:G4"/>
    <mergeCell ref="H4:H5"/>
  </mergeCells>
  <printOptions horizontalCentered="1"/>
  <pageMargins left="0.5905511811023623" right="0.5905511811023623" top="0.5905511811023623" bottom="0.35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4"/>
  <sheetViews>
    <sheetView zoomScale="70" zoomScaleNormal="7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" sqref="H11"/>
    </sheetView>
  </sheetViews>
  <sheetFormatPr defaultColWidth="8.88671875" defaultRowHeight="13.5"/>
  <cols>
    <col min="1" max="1" width="5.77734375" style="17" customWidth="1"/>
    <col min="2" max="7" width="4.77734375" style="17" customWidth="1"/>
    <col min="8" max="21" width="5.77734375" style="17" customWidth="1"/>
    <col min="22" max="28" width="4.77734375" style="17" customWidth="1"/>
    <col min="29" max="61" width="5.77734375" style="17" customWidth="1"/>
    <col min="62" max="16384" width="8.88671875" style="17" customWidth="1"/>
  </cols>
  <sheetData>
    <row r="1" spans="1:14" s="18" customFormat="1" ht="30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8" customFormat="1" ht="30" customHeight="1">
      <c r="A2" s="143" t="s">
        <v>172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28" s="18" customFormat="1" ht="30" customHeight="1" thickBot="1">
      <c r="A3" s="129"/>
      <c r="B3" s="129"/>
      <c r="C3" s="129"/>
      <c r="D3" s="129"/>
      <c r="E3" s="129"/>
      <c r="F3" s="55"/>
      <c r="G3" s="55"/>
      <c r="H3" s="55"/>
      <c r="I3" s="55"/>
      <c r="J3" s="55"/>
      <c r="K3" s="55"/>
      <c r="L3" s="55"/>
      <c r="M3" s="55"/>
      <c r="N3" s="55"/>
      <c r="O3" s="19"/>
      <c r="P3" s="19"/>
      <c r="Q3" s="19"/>
      <c r="R3" s="19"/>
      <c r="S3" s="19"/>
      <c r="T3" s="19"/>
      <c r="U3" s="19"/>
      <c r="V3" s="19"/>
      <c r="W3" s="19"/>
      <c r="X3" s="19"/>
      <c r="Y3" s="128" t="s">
        <v>62</v>
      </c>
      <c r="Z3" s="128"/>
      <c r="AA3" s="128"/>
      <c r="AB3" s="128"/>
    </row>
    <row r="4" spans="1:28" s="8" customFormat="1" ht="30" customHeight="1">
      <c r="A4" s="107" t="s">
        <v>118</v>
      </c>
      <c r="B4" s="127" t="s">
        <v>169</v>
      </c>
      <c r="C4" s="131"/>
      <c r="D4" s="131"/>
      <c r="E4" s="131"/>
      <c r="F4" s="131"/>
      <c r="G4" s="131"/>
      <c r="H4" s="127" t="s">
        <v>168</v>
      </c>
      <c r="I4" s="131"/>
      <c r="J4" s="131"/>
      <c r="K4" s="131"/>
      <c r="L4" s="131"/>
      <c r="M4" s="131"/>
      <c r="N4" s="131"/>
      <c r="O4" s="120" t="s">
        <v>143</v>
      </c>
      <c r="P4" s="121"/>
      <c r="Q4" s="121"/>
      <c r="R4" s="121"/>
      <c r="S4" s="121"/>
      <c r="T4" s="121"/>
      <c r="U4" s="121"/>
      <c r="V4" s="121"/>
      <c r="W4" s="130"/>
      <c r="X4" s="127" t="s">
        <v>144</v>
      </c>
      <c r="Y4" s="131"/>
      <c r="Z4" s="131"/>
      <c r="AA4" s="131"/>
      <c r="AB4" s="131"/>
    </row>
    <row r="5" spans="1:28" s="8" customFormat="1" ht="30" customHeight="1">
      <c r="A5" s="108"/>
      <c r="B5" s="110" t="s">
        <v>25</v>
      </c>
      <c r="C5" s="132" t="s">
        <v>145</v>
      </c>
      <c r="D5" s="132"/>
      <c r="E5" s="132"/>
      <c r="F5" s="132"/>
      <c r="G5" s="56" t="s">
        <v>146</v>
      </c>
      <c r="H5" s="119" t="s">
        <v>25</v>
      </c>
      <c r="I5" s="153" t="s">
        <v>145</v>
      </c>
      <c r="J5" s="153"/>
      <c r="K5" s="153"/>
      <c r="L5" s="153"/>
      <c r="M5" s="34" t="s">
        <v>146</v>
      </c>
      <c r="N5" s="150" t="s">
        <v>147</v>
      </c>
      <c r="O5" s="145" t="s">
        <v>148</v>
      </c>
      <c r="P5" s="147" t="s">
        <v>170</v>
      </c>
      <c r="Q5" s="39" t="s">
        <v>149</v>
      </c>
      <c r="R5" s="39" t="s">
        <v>150</v>
      </c>
      <c r="S5" s="39" t="s">
        <v>180</v>
      </c>
      <c r="T5" s="57" t="s">
        <v>151</v>
      </c>
      <c r="U5" s="56" t="s">
        <v>152</v>
      </c>
      <c r="V5" s="148" t="s">
        <v>171</v>
      </c>
      <c r="W5" s="148" t="s">
        <v>153</v>
      </c>
      <c r="X5" s="149" t="s">
        <v>154</v>
      </c>
      <c r="Y5" s="149" t="s">
        <v>155</v>
      </c>
      <c r="Z5" s="149" t="s">
        <v>156</v>
      </c>
      <c r="AA5" s="144" t="s">
        <v>157</v>
      </c>
      <c r="AB5" s="144" t="s">
        <v>158</v>
      </c>
    </row>
    <row r="6" spans="1:28" s="8" customFormat="1" ht="30" customHeight="1">
      <c r="A6" s="134"/>
      <c r="B6" s="110"/>
      <c r="C6" s="31" t="s">
        <v>159</v>
      </c>
      <c r="D6" s="31" t="s">
        <v>160</v>
      </c>
      <c r="E6" s="31" t="s">
        <v>50</v>
      </c>
      <c r="F6" s="31" t="s">
        <v>161</v>
      </c>
      <c r="G6" s="36" t="s">
        <v>61</v>
      </c>
      <c r="H6" s="137"/>
      <c r="I6" s="31" t="s">
        <v>159</v>
      </c>
      <c r="J6" s="31" t="s">
        <v>160</v>
      </c>
      <c r="K6" s="31" t="s">
        <v>50</v>
      </c>
      <c r="L6" s="31" t="s">
        <v>161</v>
      </c>
      <c r="M6" s="38" t="s">
        <v>61</v>
      </c>
      <c r="N6" s="151"/>
      <c r="O6" s="146"/>
      <c r="P6" s="146"/>
      <c r="Q6" s="59" t="s">
        <v>162</v>
      </c>
      <c r="R6" s="59" t="s">
        <v>163</v>
      </c>
      <c r="S6" s="59" t="s">
        <v>181</v>
      </c>
      <c r="T6" s="58" t="s">
        <v>164</v>
      </c>
      <c r="U6" s="53" t="s">
        <v>165</v>
      </c>
      <c r="V6" s="116"/>
      <c r="W6" s="116"/>
      <c r="X6" s="149"/>
      <c r="Y6" s="149"/>
      <c r="Z6" s="149"/>
      <c r="AA6" s="118"/>
      <c r="AB6" s="118"/>
    </row>
    <row r="7" spans="1:28" s="8" customFormat="1" ht="69.75" customHeight="1">
      <c r="A7" s="5">
        <v>1999</v>
      </c>
      <c r="B7" s="8">
        <f>SUM(C7,G7)</f>
        <v>9</v>
      </c>
      <c r="C7" s="8">
        <f>SUM(D7:F7)</f>
        <v>8</v>
      </c>
      <c r="D7" s="25">
        <v>8</v>
      </c>
      <c r="E7" s="25" t="s">
        <v>75</v>
      </c>
      <c r="F7" s="25" t="s">
        <v>75</v>
      </c>
      <c r="G7" s="25">
        <v>1</v>
      </c>
      <c r="H7" s="8">
        <f>SUM(M7:N7,I7)</f>
        <v>312</v>
      </c>
      <c r="I7" s="8">
        <f>SUM(J7:L7)</f>
        <v>33</v>
      </c>
      <c r="J7" s="25">
        <v>23</v>
      </c>
      <c r="K7" s="25">
        <v>5</v>
      </c>
      <c r="L7" s="25">
        <v>5</v>
      </c>
      <c r="M7" s="25">
        <v>266</v>
      </c>
      <c r="N7" s="25">
        <v>13</v>
      </c>
      <c r="O7" s="8">
        <f>SUM(P7:W7)</f>
        <v>62</v>
      </c>
      <c r="P7" s="8">
        <v>17</v>
      </c>
      <c r="Q7" s="8">
        <v>4</v>
      </c>
      <c r="R7" s="8">
        <v>4</v>
      </c>
      <c r="S7" s="8">
        <v>32</v>
      </c>
      <c r="T7" s="8">
        <v>1</v>
      </c>
      <c r="U7" s="8">
        <v>1</v>
      </c>
      <c r="V7" s="8" t="s">
        <v>75</v>
      </c>
      <c r="W7" s="8">
        <v>3</v>
      </c>
      <c r="X7" s="8">
        <f>SUM(Y7:AB7)</f>
        <v>28</v>
      </c>
      <c r="Y7" s="8">
        <v>10</v>
      </c>
      <c r="Z7" s="8">
        <v>2</v>
      </c>
      <c r="AA7" s="8">
        <v>8</v>
      </c>
      <c r="AB7" s="8">
        <v>8</v>
      </c>
    </row>
    <row r="8" spans="1:28" s="8" customFormat="1" ht="69.75" customHeight="1">
      <c r="A8" s="5">
        <v>2000</v>
      </c>
      <c r="B8" s="8">
        <f>SUM(C8,G8)</f>
        <v>14</v>
      </c>
      <c r="C8" s="8">
        <f>SUM(D8:F8)</f>
        <v>8</v>
      </c>
      <c r="D8" s="25">
        <v>8</v>
      </c>
      <c r="E8" s="25" t="s">
        <v>75</v>
      </c>
      <c r="F8" s="25" t="s">
        <v>75</v>
      </c>
      <c r="G8" s="25">
        <v>6</v>
      </c>
      <c r="H8" s="8">
        <f>SUM(M8:N8,I8)</f>
        <v>385</v>
      </c>
      <c r="I8" s="8">
        <f>SUM(J8:L8)</f>
        <v>21</v>
      </c>
      <c r="J8" s="25">
        <v>15</v>
      </c>
      <c r="K8" s="25">
        <v>3</v>
      </c>
      <c r="L8" s="25">
        <v>3</v>
      </c>
      <c r="M8" s="25">
        <v>345</v>
      </c>
      <c r="N8" s="25">
        <v>19</v>
      </c>
      <c r="O8" s="8">
        <f>SUM(P8:W8)</f>
        <v>39</v>
      </c>
      <c r="P8" s="8">
        <v>17</v>
      </c>
      <c r="Q8" s="8">
        <v>4</v>
      </c>
      <c r="R8" s="8" t="s">
        <v>75</v>
      </c>
      <c r="S8" s="8" t="s">
        <v>75</v>
      </c>
      <c r="T8" s="8">
        <v>1</v>
      </c>
      <c r="U8" s="8">
        <v>1</v>
      </c>
      <c r="V8" s="8" t="s">
        <v>75</v>
      </c>
      <c r="W8" s="8">
        <v>16</v>
      </c>
      <c r="X8" s="8">
        <f>SUM(Y8:AB8)</f>
        <v>28</v>
      </c>
      <c r="Y8" s="8">
        <v>10</v>
      </c>
      <c r="Z8" s="8">
        <v>2</v>
      </c>
      <c r="AA8" s="8">
        <v>8</v>
      </c>
      <c r="AB8" s="8">
        <v>8</v>
      </c>
    </row>
    <row r="9" spans="1:28" s="8" customFormat="1" ht="69.75" customHeight="1">
      <c r="A9" s="5">
        <v>2001</v>
      </c>
      <c r="B9" s="8">
        <v>15</v>
      </c>
      <c r="C9" s="8">
        <v>8</v>
      </c>
      <c r="D9" s="25">
        <v>8</v>
      </c>
      <c r="E9" s="25" t="s">
        <v>69</v>
      </c>
      <c r="F9" s="25" t="s">
        <v>69</v>
      </c>
      <c r="G9" s="25">
        <v>7</v>
      </c>
      <c r="H9" s="8">
        <v>476</v>
      </c>
      <c r="I9" s="8">
        <v>38</v>
      </c>
      <c r="J9" s="25">
        <v>30</v>
      </c>
      <c r="K9" s="25">
        <v>4</v>
      </c>
      <c r="L9" s="25">
        <v>4</v>
      </c>
      <c r="M9" s="25">
        <v>417</v>
      </c>
      <c r="N9" s="25">
        <v>21</v>
      </c>
      <c r="O9" s="8">
        <v>17</v>
      </c>
      <c r="P9" s="8" t="s">
        <v>69</v>
      </c>
      <c r="Q9" s="8" t="s">
        <v>69</v>
      </c>
      <c r="R9" s="8" t="s">
        <v>69</v>
      </c>
      <c r="S9" s="8" t="s">
        <v>69</v>
      </c>
      <c r="T9" s="8">
        <v>1</v>
      </c>
      <c r="U9" s="8">
        <v>1</v>
      </c>
      <c r="V9" s="8">
        <v>1</v>
      </c>
      <c r="W9" s="8">
        <v>14</v>
      </c>
      <c r="X9" s="8" t="s">
        <v>69</v>
      </c>
      <c r="Y9" s="8">
        <v>11</v>
      </c>
      <c r="Z9" s="8" t="s">
        <v>69</v>
      </c>
      <c r="AA9" s="8">
        <v>8</v>
      </c>
      <c r="AB9" s="8">
        <v>2</v>
      </c>
    </row>
    <row r="10" spans="1:28" s="8" customFormat="1" ht="69.75" customHeight="1">
      <c r="A10" s="5">
        <v>2002</v>
      </c>
      <c r="B10" s="8">
        <v>17</v>
      </c>
      <c r="C10" s="60">
        <v>8</v>
      </c>
      <c r="D10" s="61">
        <v>8</v>
      </c>
      <c r="E10" s="8" t="s">
        <v>75</v>
      </c>
      <c r="F10" s="8" t="s">
        <v>75</v>
      </c>
      <c r="G10" s="8">
        <v>9</v>
      </c>
      <c r="H10" s="8">
        <v>476</v>
      </c>
      <c r="I10" s="8">
        <v>49</v>
      </c>
      <c r="J10" s="8">
        <v>40</v>
      </c>
      <c r="K10" s="8">
        <v>5</v>
      </c>
      <c r="L10" s="8">
        <v>4</v>
      </c>
      <c r="M10" s="8">
        <v>415</v>
      </c>
      <c r="N10" s="8">
        <v>20</v>
      </c>
      <c r="O10" s="8">
        <v>40</v>
      </c>
      <c r="P10" s="8">
        <v>17</v>
      </c>
      <c r="Q10" s="8">
        <v>4</v>
      </c>
      <c r="R10" s="8">
        <v>1</v>
      </c>
      <c r="S10" s="8">
        <v>1</v>
      </c>
      <c r="T10" s="8">
        <v>16</v>
      </c>
      <c r="U10" s="8">
        <v>1</v>
      </c>
      <c r="V10" s="8" t="s">
        <v>75</v>
      </c>
      <c r="W10" s="8" t="s">
        <v>75</v>
      </c>
      <c r="X10" s="8">
        <v>28</v>
      </c>
      <c r="Y10" s="8">
        <v>10</v>
      </c>
      <c r="Z10" s="8">
        <v>2</v>
      </c>
      <c r="AA10" s="8">
        <v>8</v>
      </c>
      <c r="AB10" s="8">
        <v>8</v>
      </c>
    </row>
    <row r="11" spans="1:28" s="16" customFormat="1" ht="69.75" customHeight="1">
      <c r="A11" s="15">
        <v>2003</v>
      </c>
      <c r="B11" s="16">
        <f>SUM(B12:B13)</f>
        <v>8</v>
      </c>
      <c r="C11" s="25" t="s">
        <v>75</v>
      </c>
      <c r="D11" s="25" t="s">
        <v>75</v>
      </c>
      <c r="E11" s="25" t="s">
        <v>75</v>
      </c>
      <c r="F11" s="25" t="s">
        <v>75</v>
      </c>
      <c r="G11" s="25" t="s">
        <v>75</v>
      </c>
      <c r="H11" s="16">
        <f>SUM(N11,M11,I11)</f>
        <v>568</v>
      </c>
      <c r="I11" s="16">
        <v>7</v>
      </c>
      <c r="J11" s="8" t="s">
        <v>75</v>
      </c>
      <c r="K11" s="16">
        <f>SUM(K12:K13)</f>
        <v>3</v>
      </c>
      <c r="L11" s="16">
        <f>SUM(L12:L13)</f>
        <v>4</v>
      </c>
      <c r="M11" s="16">
        <f>SUM(M12:M13)</f>
        <v>540</v>
      </c>
      <c r="N11" s="16">
        <f>SUM(N12:N13)</f>
        <v>21</v>
      </c>
      <c r="O11" s="16">
        <f>SUM(P11:W11)</f>
        <v>27</v>
      </c>
      <c r="P11" s="16">
        <f>SUM(P12:P13)</f>
        <v>1</v>
      </c>
      <c r="Q11" s="16">
        <f>SUM(Q12:Q13)</f>
        <v>1</v>
      </c>
      <c r="R11" s="16" t="s">
        <v>75</v>
      </c>
      <c r="S11" s="16">
        <v>1</v>
      </c>
      <c r="T11" s="16">
        <f>SUM(T12:T13)</f>
        <v>1</v>
      </c>
      <c r="U11" s="16">
        <f>SUM(U12:U13)</f>
        <v>1</v>
      </c>
      <c r="V11" s="16" t="s">
        <v>75</v>
      </c>
      <c r="W11" s="16">
        <f>SUM(W12:W13)</f>
        <v>22</v>
      </c>
      <c r="X11" s="16">
        <f>SUM(X12:X13)</f>
        <v>21</v>
      </c>
      <c r="Y11" s="16">
        <f>SUM(Y12:Y13)</f>
        <v>21</v>
      </c>
      <c r="Z11" s="103" t="s">
        <v>75</v>
      </c>
      <c r="AA11" s="103" t="s">
        <v>75</v>
      </c>
      <c r="AB11" s="103" t="s">
        <v>75</v>
      </c>
    </row>
    <row r="12" spans="1:28" s="70" customFormat="1" ht="69.75" customHeight="1">
      <c r="A12" s="81" t="s">
        <v>166</v>
      </c>
      <c r="B12" s="70">
        <v>8</v>
      </c>
      <c r="C12" s="25" t="s">
        <v>75</v>
      </c>
      <c r="D12" s="25" t="s">
        <v>75</v>
      </c>
      <c r="E12" s="25" t="s">
        <v>75</v>
      </c>
      <c r="F12" s="25" t="s">
        <v>75</v>
      </c>
      <c r="G12" s="25" t="s">
        <v>75</v>
      </c>
      <c r="H12" s="70">
        <v>422</v>
      </c>
      <c r="I12" s="70">
        <v>7</v>
      </c>
      <c r="J12" s="8" t="s">
        <v>75</v>
      </c>
      <c r="K12" s="70">
        <v>3</v>
      </c>
      <c r="L12" s="70">
        <v>4</v>
      </c>
      <c r="M12" s="70">
        <v>414</v>
      </c>
      <c r="N12" s="70">
        <v>21</v>
      </c>
      <c r="O12" s="70">
        <v>19</v>
      </c>
      <c r="P12" s="70">
        <v>1</v>
      </c>
      <c r="Q12" s="70">
        <v>1</v>
      </c>
      <c r="R12" s="70" t="s">
        <v>75</v>
      </c>
      <c r="S12" s="70">
        <v>1</v>
      </c>
      <c r="T12" s="70">
        <v>1</v>
      </c>
      <c r="U12" s="70">
        <v>1</v>
      </c>
      <c r="W12" s="70">
        <v>15</v>
      </c>
      <c r="X12" s="70">
        <v>14</v>
      </c>
      <c r="Y12" s="70">
        <v>14</v>
      </c>
      <c r="Z12" s="103" t="s">
        <v>75</v>
      </c>
      <c r="AA12" s="103" t="s">
        <v>75</v>
      </c>
      <c r="AB12" s="103" t="s">
        <v>75</v>
      </c>
    </row>
    <row r="13" spans="1:28" s="70" customFormat="1" ht="69.75" customHeight="1" thickBot="1">
      <c r="A13" s="82" t="s">
        <v>167</v>
      </c>
      <c r="B13" s="93" t="s">
        <v>75</v>
      </c>
      <c r="C13" s="55" t="s">
        <v>75</v>
      </c>
      <c r="D13" s="55" t="s">
        <v>75</v>
      </c>
      <c r="E13" s="55" t="s">
        <v>75</v>
      </c>
      <c r="F13" s="55" t="s">
        <v>75</v>
      </c>
      <c r="G13" s="55" t="s">
        <v>75</v>
      </c>
      <c r="H13" s="94">
        <v>126</v>
      </c>
      <c r="I13" s="94" t="s">
        <v>75</v>
      </c>
      <c r="J13" s="94" t="s">
        <v>75</v>
      </c>
      <c r="K13" s="94" t="s">
        <v>75</v>
      </c>
      <c r="L13" s="94" t="s">
        <v>75</v>
      </c>
      <c r="M13" s="94">
        <v>126</v>
      </c>
      <c r="N13" s="94" t="s">
        <v>75</v>
      </c>
      <c r="O13" s="94">
        <v>7</v>
      </c>
      <c r="P13" s="94" t="s">
        <v>75</v>
      </c>
      <c r="Q13" s="94" t="s">
        <v>75</v>
      </c>
      <c r="R13" s="94" t="s">
        <v>75</v>
      </c>
      <c r="S13" s="94" t="s">
        <v>75</v>
      </c>
      <c r="T13" s="94" t="s">
        <v>75</v>
      </c>
      <c r="U13" s="94" t="s">
        <v>75</v>
      </c>
      <c r="V13" s="94" t="s">
        <v>75</v>
      </c>
      <c r="W13" s="94">
        <v>7</v>
      </c>
      <c r="X13" s="94">
        <v>7</v>
      </c>
      <c r="Y13" s="94">
        <v>7</v>
      </c>
      <c r="Z13" s="104" t="s">
        <v>75</v>
      </c>
      <c r="AA13" s="104" t="s">
        <v>75</v>
      </c>
      <c r="AB13" s="104" t="s">
        <v>75</v>
      </c>
    </row>
    <row r="14" spans="1:28" ht="14.25">
      <c r="A14" s="152"/>
      <c r="B14" s="152"/>
      <c r="C14" s="152"/>
      <c r="D14" s="152"/>
      <c r="E14" s="2"/>
      <c r="F14" s="2"/>
      <c r="G14" s="2"/>
      <c r="H14" s="2"/>
      <c r="I14" s="2"/>
      <c r="J14" s="2"/>
      <c r="K14" s="2"/>
      <c r="L14" s="2"/>
      <c r="M14" s="2"/>
      <c r="N14" s="2"/>
      <c r="X14" s="123" t="s">
        <v>72</v>
      </c>
      <c r="Y14" s="123"/>
      <c r="Z14" s="123"/>
      <c r="AA14" s="123"/>
      <c r="AB14" s="123"/>
    </row>
  </sheetData>
  <sheetProtection selectLockedCells="1"/>
  <mergeCells count="24">
    <mergeCell ref="A14:D14"/>
    <mergeCell ref="W5:W6"/>
    <mergeCell ref="X5:X6"/>
    <mergeCell ref="I5:L5"/>
    <mergeCell ref="B5:B6"/>
    <mergeCell ref="C5:F5"/>
    <mergeCell ref="X14:AB14"/>
    <mergeCell ref="A3:E3"/>
    <mergeCell ref="Z5:Z6"/>
    <mergeCell ref="N5:N6"/>
    <mergeCell ref="Y3:AB3"/>
    <mergeCell ref="AB5:AB6"/>
    <mergeCell ref="Y5:Y6"/>
    <mergeCell ref="A4:A6"/>
    <mergeCell ref="A2:N2"/>
    <mergeCell ref="AA5:AA6"/>
    <mergeCell ref="B4:G4"/>
    <mergeCell ref="H4:N4"/>
    <mergeCell ref="O4:W4"/>
    <mergeCell ref="X4:AB4"/>
    <mergeCell ref="O5:O6"/>
    <mergeCell ref="P5:P6"/>
    <mergeCell ref="V5:V6"/>
    <mergeCell ref="H5:H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이진화</cp:lastModifiedBy>
  <cp:lastPrinted>2004-12-21T02:24:03Z</cp:lastPrinted>
  <dcterms:created xsi:type="dcterms:W3CDTF">2002-02-27T02:28:34Z</dcterms:created>
  <dcterms:modified xsi:type="dcterms:W3CDTF">2004-12-21T02:24:05Z</dcterms:modified>
  <cp:category/>
  <cp:version/>
  <cp:contentType/>
  <cp:contentStatus/>
</cp:coreProperties>
</file>