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866" firstSheet="2" activeTab="6"/>
  </bookViews>
  <sheets>
    <sheet name="17.농업협동조합현황" sheetId="1" r:id="rId1"/>
    <sheet name="18.수리시설현황" sheetId="2" r:id="rId2"/>
    <sheet name="19.행정관서양수기보유현황" sheetId="3" r:id="rId3"/>
    <sheet name="20.인삼재배현황" sheetId="4" r:id="rId4"/>
    <sheet name="21.상전면적및잠견생산현황" sheetId="5" r:id="rId5"/>
    <sheet name="22.엽연초경작현황" sheetId="6" r:id="rId6"/>
    <sheet name="23.가축전염발생현황" sheetId="7" r:id="rId7"/>
  </sheets>
  <definedNames>
    <definedName name="_xlnm.Print_Area" localSheetId="5">'22.엽연초경작현황'!$A$1:$F$18</definedName>
  </definedNames>
  <calcPr fullCalcOnLoad="1"/>
</workbook>
</file>

<file path=xl/sharedStrings.xml><?xml version="1.0" encoding="utf-8"?>
<sst xmlns="http://schemas.openxmlformats.org/spreadsheetml/2006/main" count="530" uniqueCount="146">
  <si>
    <t>연별및</t>
  </si>
  <si>
    <t>읍면별</t>
  </si>
  <si>
    <t>남</t>
  </si>
  <si>
    <t>여</t>
  </si>
  <si>
    <t>계</t>
  </si>
  <si>
    <t>금융자금</t>
  </si>
  <si>
    <t>저축성예금</t>
  </si>
  <si>
    <t>요구불예금</t>
  </si>
  <si>
    <t>자료 : 농협중앙회, 농협(장수, 장계)</t>
  </si>
  <si>
    <t>(단위 : 명, a, kg)</t>
  </si>
  <si>
    <t>수확면적</t>
  </si>
  <si>
    <t>수확량</t>
  </si>
  <si>
    <t>총     수</t>
  </si>
  <si>
    <t>묘     삼</t>
  </si>
  <si>
    <t>2  년  근</t>
  </si>
  <si>
    <t>3  년  근</t>
  </si>
  <si>
    <t>4  년  근</t>
  </si>
  <si>
    <t>5  년  근</t>
  </si>
  <si>
    <t>6  년  근</t>
  </si>
  <si>
    <t>경작인원</t>
  </si>
  <si>
    <t>면   적</t>
  </si>
  <si>
    <t>( )홍삼포</t>
  </si>
  <si>
    <t>(단위 : ha, 호, kg)</t>
  </si>
  <si>
    <t>상전면적</t>
  </si>
  <si>
    <t>양 잠 농 가 수</t>
  </si>
  <si>
    <t>소     잠</t>
  </si>
  <si>
    <t>건 조 누 에</t>
  </si>
  <si>
    <t>동 충 하 초</t>
  </si>
  <si>
    <t>공  판  장</t>
  </si>
  <si>
    <t>춘</t>
  </si>
  <si>
    <t>추</t>
  </si>
  <si>
    <t>(단위 : ha, kg, 천원)</t>
  </si>
  <si>
    <t>버  어  리  종 (음  건)</t>
  </si>
  <si>
    <t>경 작 가 구</t>
  </si>
  <si>
    <t>경 작 면 적</t>
  </si>
  <si>
    <t>10a당 수량</t>
  </si>
  <si>
    <t>생 산 량</t>
  </si>
  <si>
    <t>수 납 대 금</t>
  </si>
  <si>
    <t>(단위 : 마리)</t>
  </si>
  <si>
    <t>기 종 저</t>
  </si>
  <si>
    <t>돈콜레라</t>
  </si>
  <si>
    <t>탄  저</t>
  </si>
  <si>
    <t>독 단 독</t>
  </si>
  <si>
    <t>광 견 병</t>
  </si>
  <si>
    <t>뉴캐슬병</t>
  </si>
  <si>
    <t>기  타</t>
  </si>
  <si>
    <t xml:space="preserve"> </t>
  </si>
  <si>
    <t>연 중 여 신 실 적</t>
  </si>
  <si>
    <t>연 말 현 재 수 신 잔 고</t>
  </si>
  <si>
    <t>자료 : 산림축산과</t>
  </si>
  <si>
    <t>-</t>
  </si>
  <si>
    <t>직  원  수</t>
  </si>
  <si>
    <t>구  매</t>
  </si>
  <si>
    <t>판  매</t>
  </si>
  <si>
    <t>이용기타</t>
  </si>
  <si>
    <t>가  공</t>
  </si>
  <si>
    <t>공  제</t>
  </si>
  <si>
    <t>정책자금</t>
  </si>
  <si>
    <t>연도및</t>
  </si>
  <si>
    <t>장수읍</t>
  </si>
  <si>
    <t>장계면</t>
  </si>
  <si>
    <t>조합수</t>
  </si>
  <si>
    <t>(개소)</t>
  </si>
  <si>
    <t>조합</t>
  </si>
  <si>
    <t>원수</t>
  </si>
  <si>
    <t>주요경제 사업실적</t>
  </si>
  <si>
    <t>17. 농업협동조합 현황</t>
  </si>
  <si>
    <t>(단위 : 개소, ha)</t>
  </si>
  <si>
    <t>합     계</t>
  </si>
  <si>
    <t>저 수 지</t>
  </si>
  <si>
    <t>보</t>
  </si>
  <si>
    <t>관     정</t>
  </si>
  <si>
    <t>암     거</t>
  </si>
  <si>
    <t>양 수 장</t>
  </si>
  <si>
    <t>이동식 양수시설</t>
  </si>
  <si>
    <t>기     타</t>
  </si>
  <si>
    <t>읍면별</t>
  </si>
  <si>
    <t>개  소</t>
  </si>
  <si>
    <t>몽리면적</t>
  </si>
  <si>
    <t>-</t>
  </si>
  <si>
    <t>자료 : 농업소득과</t>
  </si>
  <si>
    <t>18. 수리시설 현황</t>
  </si>
  <si>
    <t>산서면</t>
  </si>
  <si>
    <t>번암면</t>
  </si>
  <si>
    <t>장계면</t>
  </si>
  <si>
    <t>천천면</t>
  </si>
  <si>
    <t>계남면</t>
  </si>
  <si>
    <t>계북면</t>
  </si>
  <si>
    <t>읍면별</t>
  </si>
  <si>
    <t>부   대   품</t>
  </si>
  <si>
    <t>송수호스</t>
  </si>
  <si>
    <t>후드발브</t>
  </si>
  <si>
    <t>벨  트</t>
  </si>
  <si>
    <t>밴  드</t>
  </si>
  <si>
    <t>공  구</t>
  </si>
  <si>
    <t>본  청</t>
  </si>
  <si>
    <t>자료 : 농업소득과</t>
  </si>
  <si>
    <t>(단위 : 조, m)</t>
  </si>
  <si>
    <t>(2)</t>
  </si>
  <si>
    <t>(6)</t>
  </si>
  <si>
    <t>(325.3)</t>
  </si>
  <si>
    <t>(5)</t>
  </si>
  <si>
    <t>(261.3)</t>
  </si>
  <si>
    <t>(1)</t>
  </si>
  <si>
    <t>(11)</t>
  </si>
  <si>
    <t>(747.8)</t>
  </si>
  <si>
    <t>(3)</t>
  </si>
  <si>
    <t>(151.5)</t>
  </si>
  <si>
    <t>(636.3)</t>
  </si>
  <si>
    <t>(219.1)</t>
  </si>
  <si>
    <t>(113)</t>
  </si>
  <si>
    <t>(91.9)</t>
  </si>
  <si>
    <t>장수읍</t>
  </si>
  <si>
    <t>산서면</t>
  </si>
  <si>
    <t>번암면</t>
  </si>
  <si>
    <t>천천면</t>
  </si>
  <si>
    <t>계남면</t>
  </si>
  <si>
    <t>계북면</t>
  </si>
  <si>
    <t>연도및</t>
  </si>
  <si>
    <t>경   작   별</t>
  </si>
  <si>
    <t>경   작   별</t>
  </si>
  <si>
    <t>자료 : 농업기술센터</t>
  </si>
  <si>
    <t>연도및</t>
  </si>
  <si>
    <t>산서면</t>
  </si>
  <si>
    <t>번암면</t>
  </si>
  <si>
    <t>장계면</t>
  </si>
  <si>
    <t>천천면</t>
  </si>
  <si>
    <t>계남면</t>
  </si>
  <si>
    <t>계북면</t>
  </si>
  <si>
    <t>장수읍</t>
  </si>
  <si>
    <t>조합별</t>
  </si>
  <si>
    <t>2,217.947,898</t>
  </si>
  <si>
    <t>-</t>
  </si>
  <si>
    <t>19. 행정관서 양수기 보유 현황</t>
  </si>
  <si>
    <t>20. 인삼재배 현황</t>
  </si>
  <si>
    <t>21. 상전면적 및 잠견생산 현황</t>
  </si>
  <si>
    <t>22. 엽연초 경작현황</t>
  </si>
  <si>
    <t>23. 가축전염병 발생현황</t>
  </si>
  <si>
    <t>소 부 루
셀     라</t>
  </si>
  <si>
    <t>(단위 : 개소, 명, 백만원)</t>
  </si>
  <si>
    <t>자료 : 장수엽연초생산협동조합</t>
  </si>
  <si>
    <t>펌  프
(대)</t>
  </si>
  <si>
    <t>엔  진
(계)</t>
  </si>
  <si>
    <t>(속)</t>
  </si>
  <si>
    <t>(64)</t>
  </si>
  <si>
    <t>자료 : 전북 인삼협동조합(04.12 .31 현재)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</si>
</sst>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0.0_ "/>
    <numFmt numFmtId="180" formatCode="0.00_ "/>
    <numFmt numFmtId="181" formatCode="\-"/>
    <numFmt numFmtId="182" formatCode="0_ "/>
    <numFmt numFmtId="183" formatCode="#,##0_);[Red]\(#,##0\)"/>
    <numFmt numFmtId="184" formatCode="#,##0_);\(#,##0\)"/>
    <numFmt numFmtId="185" formatCode="0_);[Red]\(0\)"/>
    <numFmt numFmtId="186" formatCode="#,##0,"/>
    <numFmt numFmtId="187" formatCode="0.0_);[Red]\(0.0\)"/>
    <numFmt numFmtId="188" formatCode="#,##0.00_);[Red]\(#,##0.00\)"/>
    <numFmt numFmtId="189" formatCode="#,##0.0,"/>
    <numFmt numFmtId="190" formatCode="#,##0.00,"/>
    <numFmt numFmtId="191" formatCode="#,##0.000,"/>
  </numFmts>
  <fonts count="1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sz val="11"/>
      <name val="새굴림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178" fontId="6" fillId="0" borderId="0" xfId="0" applyNumberFormat="1" applyFont="1" applyAlignment="1">
      <alignment horizontal="center" shrinkToFit="1"/>
    </xf>
    <xf numFmtId="183" fontId="7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top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83" fontId="7" fillId="0" borderId="0" xfId="0" applyNumberFormat="1" applyFont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79" fontId="6" fillId="0" borderId="0" xfId="0" applyNumberFormat="1" applyFont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185" fontId="7" fillId="0" borderId="0" xfId="0" applyNumberFormat="1" applyFont="1" applyAlignment="1" applyProtection="1">
      <alignment horizontal="center" vertical="center"/>
      <protection/>
    </xf>
    <xf numFmtId="41" fontId="6" fillId="0" borderId="0" xfId="17" applyFont="1" applyAlignment="1" applyProtection="1">
      <alignment horizontal="center" vertical="center"/>
      <protection/>
    </xf>
    <xf numFmtId="187" fontId="7" fillId="0" borderId="0" xfId="0" applyNumberFormat="1" applyFont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 shrinkToFit="1"/>
    </xf>
    <xf numFmtId="0" fontId="4" fillId="0" borderId="0" xfId="0" applyFont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83" fontId="6" fillId="0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18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 horizontal="center" vertical="center"/>
      <protection locked="0"/>
    </xf>
    <xf numFmtId="187" fontId="6" fillId="0" borderId="0" xfId="0" applyNumberFormat="1" applyFont="1" applyFill="1" applyBorder="1" applyAlignment="1" applyProtection="1">
      <alignment horizontal="center" vertical="center"/>
      <protection locked="0"/>
    </xf>
    <xf numFmtId="187" fontId="6" fillId="0" borderId="1" xfId="0" applyNumberFormat="1" applyFont="1" applyFill="1" applyBorder="1" applyAlignment="1" applyProtection="1">
      <alignment horizontal="center" vertical="center"/>
      <protection locked="0"/>
    </xf>
    <xf numFmtId="185" fontId="6" fillId="0" borderId="1" xfId="0" applyNumberFormat="1" applyFont="1" applyFill="1" applyBorder="1" applyAlignment="1" applyProtection="1">
      <alignment horizontal="center" vertical="center"/>
      <protection locked="0"/>
    </xf>
    <xf numFmtId="186" fontId="6" fillId="0" borderId="0" xfId="0" applyNumberFormat="1" applyFont="1" applyFill="1" applyBorder="1" applyAlignment="1" applyProtection="1">
      <alignment horizontal="center" vertical="center"/>
      <protection locked="0"/>
    </xf>
    <xf numFmtId="186" fontId="6" fillId="0" borderId="1" xfId="0" applyNumberFormat="1" applyFont="1" applyFill="1" applyBorder="1" applyAlignment="1" applyProtection="1">
      <alignment horizontal="center" vertical="center"/>
      <protection locked="0"/>
    </xf>
    <xf numFmtId="191" fontId="6" fillId="0" borderId="0" xfId="0" applyNumberFormat="1" applyFont="1" applyAlignment="1" applyProtection="1">
      <alignment horizontal="center" vertical="center"/>
      <protection/>
    </xf>
    <xf numFmtId="19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shrinkToFit="1"/>
      <protection locked="0"/>
    </xf>
    <xf numFmtId="183" fontId="6" fillId="0" borderId="0" xfId="0" applyNumberFormat="1" applyFont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 shrinkToFit="1"/>
    </xf>
    <xf numFmtId="187" fontId="6" fillId="0" borderId="0" xfId="0" applyNumberFormat="1" applyFont="1" applyAlignment="1" applyProtection="1">
      <alignment horizontal="center" vertical="center"/>
      <protection/>
    </xf>
    <xf numFmtId="185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 shrinkToFit="1"/>
      <protection/>
    </xf>
    <xf numFmtId="176" fontId="6" fillId="0" borderId="0" xfId="17" applyNumberFormat="1" applyFont="1" applyAlignment="1" applyProtection="1">
      <alignment horizontal="center" vertical="center"/>
      <protection/>
    </xf>
    <xf numFmtId="185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0" xfId="17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3" fontId="6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1" fontId="6" fillId="0" borderId="0" xfId="17" applyFont="1" applyBorder="1" applyAlignment="1" applyProtection="1">
      <alignment horizontal="center" vertical="center"/>
      <protection/>
    </xf>
    <xf numFmtId="41" fontId="6" fillId="0" borderId="1" xfId="17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6" fillId="0" borderId="4" xfId="0" applyFont="1" applyBorder="1" applyAlignment="1" applyProtection="1">
      <alignment horizontal="center" vertical="center" shrinkToFit="1"/>
      <protection/>
    </xf>
    <xf numFmtId="0" fontId="6" fillId="0" borderId="7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176" fontId="6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7" xfId="0" applyFont="1" applyBorder="1" applyAlignment="1" applyProtection="1">
      <alignment horizontal="center" vertical="center" shrinkToFit="1"/>
      <protection/>
    </xf>
    <xf numFmtId="176" fontId="7" fillId="0" borderId="0" xfId="0" applyNumberFormat="1" applyFont="1" applyAlignment="1" applyProtection="1">
      <alignment horizontal="center" vertical="center" shrinkToFit="1"/>
      <protection/>
    </xf>
    <xf numFmtId="0" fontId="6" fillId="0" borderId="7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/>
    </xf>
    <xf numFmtId="176" fontId="6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shrinkToFit="1"/>
      <protection locked="0"/>
    </xf>
    <xf numFmtId="0" fontId="8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 shrinkToFit="1"/>
    </xf>
    <xf numFmtId="182" fontId="6" fillId="0" borderId="0" xfId="0" applyNumberFormat="1" applyFont="1" applyAlignment="1">
      <alignment horizontal="center" vertical="top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6" fillId="0" borderId="1" xfId="0" applyFont="1" applyBorder="1" applyAlignment="1" applyProtection="1">
      <alignment horizontal="right" shrinkToFit="1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76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52" customWidth="1"/>
    <col min="2" max="3" width="7.6640625" style="52" customWidth="1"/>
    <col min="4" max="4" width="7.4453125" style="52" customWidth="1"/>
    <col min="5" max="5" width="7.6640625" style="52" customWidth="1"/>
    <col min="6" max="6" width="7.4453125" style="52" customWidth="1"/>
    <col min="7" max="10" width="7.77734375" style="52" customWidth="1"/>
    <col min="11" max="13" width="9.6640625" style="52" customWidth="1"/>
    <col min="14" max="15" width="9.5546875" style="52" customWidth="1"/>
    <col min="16" max="16" width="9.6640625" style="52" customWidth="1"/>
    <col min="17" max="17" width="9.5546875" style="52" customWidth="1"/>
    <col min="18" max="18" width="9.4453125" style="52" customWidth="1"/>
    <col min="19" max="16384" width="7.77734375" style="52" customWidth="1"/>
  </cols>
  <sheetData>
    <row r="1" ht="30" customHeight="1"/>
    <row r="2" spans="1:10" ht="30" customHeight="1">
      <c r="A2" s="142" t="s">
        <v>66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8" ht="30" customHeight="1" thickBot="1">
      <c r="A3" s="147"/>
      <c r="B3" s="147"/>
      <c r="C3" s="147"/>
      <c r="D3" s="53"/>
      <c r="E3" s="53"/>
      <c r="F3" s="53"/>
      <c r="G3" s="53"/>
      <c r="H3" s="53"/>
      <c r="I3" s="53"/>
      <c r="J3" s="53"/>
      <c r="K3" s="77"/>
      <c r="L3" s="77"/>
      <c r="M3" s="53"/>
      <c r="N3" s="53"/>
      <c r="O3" s="53"/>
      <c r="P3" s="144" t="s">
        <v>139</v>
      </c>
      <c r="Q3" s="144"/>
      <c r="R3" s="144"/>
    </row>
    <row r="4" spans="1:18" s="54" customFormat="1" ht="30" customHeight="1">
      <c r="A4" s="95" t="s">
        <v>0</v>
      </c>
      <c r="B4" s="96" t="s">
        <v>61</v>
      </c>
      <c r="C4" s="96" t="s">
        <v>63</v>
      </c>
      <c r="D4" s="148" t="s">
        <v>51</v>
      </c>
      <c r="E4" s="149"/>
      <c r="F4" s="150"/>
      <c r="G4" s="153" t="s">
        <v>65</v>
      </c>
      <c r="H4" s="151"/>
      <c r="I4" s="151"/>
      <c r="J4" s="151"/>
      <c r="K4" s="151" t="s">
        <v>65</v>
      </c>
      <c r="L4" s="152"/>
      <c r="M4" s="149" t="s">
        <v>47</v>
      </c>
      <c r="N4" s="149"/>
      <c r="O4" s="150"/>
      <c r="P4" s="148" t="s">
        <v>48</v>
      </c>
      <c r="Q4" s="149"/>
      <c r="R4" s="149"/>
    </row>
    <row r="5" spans="1:18" s="54" customFormat="1" ht="30" customHeight="1">
      <c r="A5" s="97" t="s">
        <v>130</v>
      </c>
      <c r="B5" s="99" t="s">
        <v>62</v>
      </c>
      <c r="C5" s="99" t="s">
        <v>64</v>
      </c>
      <c r="D5" s="100" t="s">
        <v>4</v>
      </c>
      <c r="E5" s="100" t="s">
        <v>2</v>
      </c>
      <c r="F5" s="100" t="s">
        <v>3</v>
      </c>
      <c r="G5" s="100" t="s">
        <v>4</v>
      </c>
      <c r="H5" s="100" t="s">
        <v>52</v>
      </c>
      <c r="I5" s="100" t="s">
        <v>53</v>
      </c>
      <c r="J5" s="101" t="s">
        <v>54</v>
      </c>
      <c r="K5" s="98" t="s">
        <v>55</v>
      </c>
      <c r="L5" s="98" t="s">
        <v>56</v>
      </c>
      <c r="M5" s="100" t="s">
        <v>4</v>
      </c>
      <c r="N5" s="100" t="s">
        <v>5</v>
      </c>
      <c r="O5" s="100" t="s">
        <v>57</v>
      </c>
      <c r="P5" s="100" t="s">
        <v>4</v>
      </c>
      <c r="Q5" s="100" t="s">
        <v>6</v>
      </c>
      <c r="R5" s="101" t="s">
        <v>7</v>
      </c>
    </row>
    <row r="6" spans="1:18" s="54" customFormat="1" ht="82.5" customHeight="1">
      <c r="A6" s="102">
        <v>2000</v>
      </c>
      <c r="B6" s="103">
        <v>2</v>
      </c>
      <c r="C6" s="82">
        <v>7512</v>
      </c>
      <c r="D6" s="103">
        <f>SUM(E6:F6)</f>
        <v>126</v>
      </c>
      <c r="E6" s="103">
        <v>84</v>
      </c>
      <c r="F6" s="103">
        <v>42</v>
      </c>
      <c r="G6" s="104">
        <f>SUM(H6:L6)</f>
        <v>58737</v>
      </c>
      <c r="H6" s="82">
        <v>15836</v>
      </c>
      <c r="I6" s="82">
        <v>22394</v>
      </c>
      <c r="J6" s="82">
        <v>34</v>
      </c>
      <c r="K6" s="82">
        <v>9834</v>
      </c>
      <c r="L6" s="82">
        <v>10639</v>
      </c>
      <c r="M6" s="82">
        <f>SUM(N6:O6)</f>
        <v>256501</v>
      </c>
      <c r="N6" s="82">
        <v>140968</v>
      </c>
      <c r="O6" s="82">
        <v>115533</v>
      </c>
      <c r="P6" s="82">
        <f>SUM(Q6:R6)</f>
        <v>129707</v>
      </c>
      <c r="Q6" s="82">
        <v>115896</v>
      </c>
      <c r="R6" s="82">
        <v>13811</v>
      </c>
    </row>
    <row r="7" spans="1:18" s="54" customFormat="1" ht="82.5" customHeight="1">
      <c r="A7" s="102">
        <v>2001</v>
      </c>
      <c r="B7" s="103">
        <v>2</v>
      </c>
      <c r="C7" s="82">
        <v>7573</v>
      </c>
      <c r="D7" s="103">
        <v>159</v>
      </c>
      <c r="E7" s="103">
        <v>104</v>
      </c>
      <c r="F7" s="103">
        <v>55</v>
      </c>
      <c r="G7" s="104">
        <v>60217</v>
      </c>
      <c r="H7" s="82">
        <v>12525</v>
      </c>
      <c r="I7" s="82">
        <v>30522</v>
      </c>
      <c r="J7" s="82">
        <v>29</v>
      </c>
      <c r="K7" s="82">
        <v>7530</v>
      </c>
      <c r="L7" s="82">
        <v>9611</v>
      </c>
      <c r="M7" s="82">
        <v>166559</v>
      </c>
      <c r="N7" s="82">
        <v>102969</v>
      </c>
      <c r="O7" s="82">
        <v>63590</v>
      </c>
      <c r="P7" s="82">
        <v>145186</v>
      </c>
      <c r="Q7" s="82">
        <v>123002</v>
      </c>
      <c r="R7" s="82">
        <v>22184</v>
      </c>
    </row>
    <row r="8" spans="1:18" s="54" customFormat="1" ht="82.5" customHeight="1">
      <c r="A8" s="102">
        <v>2002</v>
      </c>
      <c r="B8" s="82">
        <v>2</v>
      </c>
      <c r="C8" s="82">
        <v>7665</v>
      </c>
      <c r="D8" s="82">
        <v>145</v>
      </c>
      <c r="E8" s="82">
        <v>97</v>
      </c>
      <c r="F8" s="82">
        <v>48</v>
      </c>
      <c r="G8" s="82">
        <f>SUM(H8:L8)</f>
        <v>71896</v>
      </c>
      <c r="H8" s="82">
        <v>12580</v>
      </c>
      <c r="I8" s="82">
        <v>34306</v>
      </c>
      <c r="J8" s="82">
        <v>6529</v>
      </c>
      <c r="K8" s="82">
        <v>6678</v>
      </c>
      <c r="L8" s="82">
        <v>11803</v>
      </c>
      <c r="M8" s="82">
        <f>SUM(N8:O8)</f>
        <v>174488</v>
      </c>
      <c r="N8" s="82">
        <v>113207</v>
      </c>
      <c r="O8" s="82">
        <v>61281</v>
      </c>
      <c r="P8" s="82">
        <f>SUM(Q8:R8)</f>
        <v>152774</v>
      </c>
      <c r="Q8" s="82">
        <v>129138</v>
      </c>
      <c r="R8" s="82">
        <v>23636</v>
      </c>
    </row>
    <row r="9" spans="1:18" s="54" customFormat="1" ht="82.5" customHeight="1">
      <c r="A9" s="102">
        <v>2003</v>
      </c>
      <c r="B9" s="82">
        <v>2</v>
      </c>
      <c r="C9" s="82">
        <v>7633</v>
      </c>
      <c r="D9" s="82">
        <v>146</v>
      </c>
      <c r="E9" s="82">
        <v>100</v>
      </c>
      <c r="F9" s="82">
        <v>46</v>
      </c>
      <c r="G9" s="82">
        <v>70329</v>
      </c>
      <c r="H9" s="82">
        <v>12321</v>
      </c>
      <c r="I9" s="82">
        <v>33490</v>
      </c>
      <c r="J9" s="82">
        <v>7695</v>
      </c>
      <c r="K9" s="82">
        <v>6613</v>
      </c>
      <c r="L9" s="82">
        <v>10660</v>
      </c>
      <c r="M9" s="82">
        <v>181613</v>
      </c>
      <c r="N9" s="82">
        <v>119795</v>
      </c>
      <c r="O9" s="82">
        <v>61818</v>
      </c>
      <c r="P9" s="82">
        <v>162410</v>
      </c>
      <c r="Q9" s="82">
        <v>153012</v>
      </c>
      <c r="R9" s="82">
        <v>9398</v>
      </c>
    </row>
    <row r="10" spans="1:18" s="55" customFormat="1" ht="82.5" customHeight="1">
      <c r="A10" s="105">
        <v>2004</v>
      </c>
      <c r="B10" s="106">
        <f>SUM(B11:B12)</f>
        <v>2</v>
      </c>
      <c r="C10" s="106">
        <f aca="true" t="shared" si="0" ref="C10:Q10">SUM(C11:C12)</f>
        <v>7671</v>
      </c>
      <c r="D10" s="106">
        <f>SUM(D11:D12)</f>
        <v>145</v>
      </c>
      <c r="E10" s="106">
        <f t="shared" si="0"/>
        <v>99</v>
      </c>
      <c r="F10" s="106">
        <f t="shared" si="0"/>
        <v>46</v>
      </c>
      <c r="G10" s="106">
        <f t="shared" si="0"/>
        <v>78142</v>
      </c>
      <c r="H10" s="106">
        <f t="shared" si="0"/>
        <v>14768</v>
      </c>
      <c r="I10" s="106">
        <f t="shared" si="0"/>
        <v>35368</v>
      </c>
      <c r="J10" s="106">
        <f t="shared" si="0"/>
        <v>11543</v>
      </c>
      <c r="K10" s="106">
        <f t="shared" si="0"/>
        <v>6419</v>
      </c>
      <c r="L10" s="106">
        <f t="shared" si="0"/>
        <v>10044</v>
      </c>
      <c r="M10" s="106">
        <f t="shared" si="0"/>
        <v>188239</v>
      </c>
      <c r="N10" s="106">
        <f t="shared" si="0"/>
        <v>137504</v>
      </c>
      <c r="O10" s="106">
        <f t="shared" si="0"/>
        <v>50735</v>
      </c>
      <c r="P10" s="106">
        <f t="shared" si="0"/>
        <v>174344</v>
      </c>
      <c r="Q10" s="106">
        <f t="shared" si="0"/>
        <v>164711</v>
      </c>
      <c r="R10" s="106">
        <f>SUM(R11:R12)</f>
        <v>9633</v>
      </c>
    </row>
    <row r="11" spans="1:18" s="56" customFormat="1" ht="80.25" customHeight="1">
      <c r="A11" s="107" t="s">
        <v>59</v>
      </c>
      <c r="B11" s="108">
        <v>1</v>
      </c>
      <c r="C11" s="109">
        <v>3769</v>
      </c>
      <c r="D11" s="110">
        <f>SUM(E11:F11)</f>
        <v>77</v>
      </c>
      <c r="E11" s="108">
        <v>51</v>
      </c>
      <c r="F11" s="108">
        <v>26</v>
      </c>
      <c r="G11" s="111">
        <f>SUM(H11:L11)</f>
        <v>37562</v>
      </c>
      <c r="H11" s="109">
        <v>7879</v>
      </c>
      <c r="I11" s="109">
        <v>14084</v>
      </c>
      <c r="J11" s="109">
        <v>4812</v>
      </c>
      <c r="K11" s="109">
        <v>6180</v>
      </c>
      <c r="L11" s="109">
        <v>4607</v>
      </c>
      <c r="M11" s="111">
        <f>SUM(N11:O11)</f>
        <v>88436</v>
      </c>
      <c r="N11" s="109">
        <v>65168</v>
      </c>
      <c r="O11" s="109">
        <v>23268</v>
      </c>
      <c r="P11" s="111">
        <f>SUM(Q11:R11)</f>
        <v>81164</v>
      </c>
      <c r="Q11" s="109">
        <v>75933</v>
      </c>
      <c r="R11" s="109">
        <v>5231</v>
      </c>
    </row>
    <row r="12" spans="1:18" s="56" customFormat="1" ht="80.25" customHeight="1" thickBot="1">
      <c r="A12" s="112" t="s">
        <v>84</v>
      </c>
      <c r="B12" s="113">
        <v>1</v>
      </c>
      <c r="C12" s="114">
        <v>3902</v>
      </c>
      <c r="D12" s="115">
        <v>68</v>
      </c>
      <c r="E12" s="113">
        <v>48</v>
      </c>
      <c r="F12" s="113">
        <v>20</v>
      </c>
      <c r="G12" s="116">
        <f>SUM(H12:L12)</f>
        <v>40580</v>
      </c>
      <c r="H12" s="114">
        <v>6889</v>
      </c>
      <c r="I12" s="114">
        <v>21284</v>
      </c>
      <c r="J12" s="114">
        <v>6731</v>
      </c>
      <c r="K12" s="114">
        <v>239</v>
      </c>
      <c r="L12" s="114">
        <v>5437</v>
      </c>
      <c r="M12" s="116">
        <v>99803</v>
      </c>
      <c r="N12" s="114">
        <v>72336</v>
      </c>
      <c r="O12" s="114">
        <v>27467</v>
      </c>
      <c r="P12" s="116">
        <f>SUM(Q12:R12)</f>
        <v>93180</v>
      </c>
      <c r="Q12" s="114">
        <v>88778</v>
      </c>
      <c r="R12" s="114">
        <v>4402</v>
      </c>
    </row>
    <row r="13" spans="1:18" ht="14.25" customHeight="1">
      <c r="A13" s="146"/>
      <c r="B13" s="146"/>
      <c r="C13" s="146"/>
      <c r="D13" s="14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45" t="s">
        <v>8</v>
      </c>
      <c r="P13" s="145"/>
      <c r="Q13" s="145"/>
      <c r="R13" s="145"/>
    </row>
  </sheetData>
  <sheetProtection selectLockedCells="1"/>
  <mergeCells count="10">
    <mergeCell ref="A2:J2"/>
    <mergeCell ref="P3:R3"/>
    <mergeCell ref="O13:R13"/>
    <mergeCell ref="A13:D13"/>
    <mergeCell ref="A3:C3"/>
    <mergeCell ref="D4:F4"/>
    <mergeCell ref="M4:O4"/>
    <mergeCell ref="P4:R4"/>
    <mergeCell ref="K4:L4"/>
    <mergeCell ref="G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70" zoomScaleNormal="7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"/>
    </sheetView>
  </sheetViews>
  <sheetFormatPr defaultColWidth="8.88671875" defaultRowHeight="13.5"/>
  <cols>
    <col min="1" max="1" width="7.88671875" style="21" customWidth="1"/>
    <col min="2" max="7" width="11.4453125" style="21" customWidth="1"/>
    <col min="8" max="8" width="12.6640625" style="21" customWidth="1"/>
    <col min="9" max="9" width="12.77734375" style="21" customWidth="1"/>
    <col min="10" max="10" width="12.6640625" style="21" customWidth="1"/>
    <col min="11" max="13" width="12.77734375" style="21" customWidth="1"/>
    <col min="14" max="14" width="7.88671875" style="21" customWidth="1"/>
    <col min="15" max="15" width="17.21484375" style="21" customWidth="1"/>
    <col min="16" max="18" width="16.99609375" style="21" customWidth="1"/>
    <col min="19" max="50" width="8.3359375" style="21" customWidth="1"/>
    <col min="51" max="16384" width="8.88671875" style="21" customWidth="1"/>
  </cols>
  <sheetData>
    <row r="1" spans="1:18" ht="3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0" customHeight="1">
      <c r="A2" s="159" t="s">
        <v>81</v>
      </c>
      <c r="B2" s="159"/>
      <c r="C2" s="159"/>
      <c r="D2" s="159"/>
      <c r="E2" s="159"/>
      <c r="F2" s="159"/>
      <c r="G2" s="159"/>
      <c r="H2" s="118"/>
      <c r="I2" s="118"/>
      <c r="J2" s="23"/>
      <c r="K2" s="23"/>
      <c r="L2" s="23"/>
      <c r="M2" s="23"/>
      <c r="N2" s="159" t="s">
        <v>143</v>
      </c>
      <c r="O2" s="159"/>
      <c r="P2" s="159"/>
      <c r="Q2" s="159"/>
      <c r="R2" s="159"/>
    </row>
    <row r="3" spans="1:18" ht="30" customHeight="1" thickBot="1">
      <c r="A3" s="161"/>
      <c r="B3" s="161"/>
      <c r="C3" s="161"/>
      <c r="D3" s="161"/>
      <c r="E3" s="24"/>
      <c r="F3" s="24"/>
      <c r="G3" s="24"/>
      <c r="H3" s="24"/>
      <c r="I3" s="24"/>
      <c r="J3" s="24"/>
      <c r="K3" s="129" t="s">
        <v>67</v>
      </c>
      <c r="L3" s="129"/>
      <c r="M3" s="129"/>
      <c r="N3" s="119" t="s">
        <v>67</v>
      </c>
      <c r="O3" s="24"/>
      <c r="P3" s="124"/>
      <c r="Q3" s="124"/>
      <c r="R3" s="124"/>
    </row>
    <row r="4" spans="1:18" s="22" customFormat="1" ht="30" customHeight="1">
      <c r="A4" s="25" t="s">
        <v>58</v>
      </c>
      <c r="B4" s="154" t="s">
        <v>68</v>
      </c>
      <c r="C4" s="128"/>
      <c r="D4" s="154" t="s">
        <v>69</v>
      </c>
      <c r="E4" s="128"/>
      <c r="F4" s="158" t="s">
        <v>70</v>
      </c>
      <c r="G4" s="156"/>
      <c r="H4" s="156" t="s">
        <v>71</v>
      </c>
      <c r="I4" s="157"/>
      <c r="J4" s="156" t="s">
        <v>72</v>
      </c>
      <c r="K4" s="157"/>
      <c r="L4" s="158" t="s">
        <v>73</v>
      </c>
      <c r="M4" s="156"/>
      <c r="N4" s="43" t="s">
        <v>58</v>
      </c>
      <c r="O4" s="155" t="s">
        <v>74</v>
      </c>
      <c r="P4" s="128"/>
      <c r="Q4" s="154" t="s">
        <v>75</v>
      </c>
      <c r="R4" s="155"/>
    </row>
    <row r="5" spans="1:18" s="22" customFormat="1" ht="30" customHeight="1">
      <c r="A5" s="27" t="s">
        <v>76</v>
      </c>
      <c r="B5" s="29" t="s">
        <v>77</v>
      </c>
      <c r="C5" s="29" t="s">
        <v>78</v>
      </c>
      <c r="D5" s="29" t="s">
        <v>77</v>
      </c>
      <c r="E5" s="29" t="s">
        <v>78</v>
      </c>
      <c r="F5" s="29" t="s">
        <v>77</v>
      </c>
      <c r="G5" s="30" t="s">
        <v>78</v>
      </c>
      <c r="H5" s="31" t="s">
        <v>77</v>
      </c>
      <c r="I5" s="29" t="s">
        <v>78</v>
      </c>
      <c r="J5" s="31" t="s">
        <v>77</v>
      </c>
      <c r="K5" s="29" t="s">
        <v>78</v>
      </c>
      <c r="L5" s="29" t="s">
        <v>77</v>
      </c>
      <c r="M5" s="30" t="s">
        <v>78</v>
      </c>
      <c r="N5" s="26" t="s">
        <v>76</v>
      </c>
      <c r="O5" s="31" t="s">
        <v>77</v>
      </c>
      <c r="P5" s="29" t="s">
        <v>78</v>
      </c>
      <c r="Q5" s="29" t="s">
        <v>77</v>
      </c>
      <c r="R5" s="30" t="s">
        <v>78</v>
      </c>
    </row>
    <row r="6" spans="1:18" s="22" customFormat="1" ht="42.75" customHeight="1">
      <c r="A6" s="32">
        <v>1999</v>
      </c>
      <c r="B6" s="33">
        <f>SUM(D6,F6,H6,J6,L6,O6,Q6)</f>
        <v>1639</v>
      </c>
      <c r="C6" s="34">
        <f>SUM(E6,G6,I6,K6,M6,P6,R6)</f>
        <v>2193.9</v>
      </c>
      <c r="D6" s="28">
        <v>50</v>
      </c>
      <c r="E6" s="28">
        <v>279</v>
      </c>
      <c r="F6" s="28">
        <v>89</v>
      </c>
      <c r="G6" s="28">
        <v>505.6</v>
      </c>
      <c r="H6" s="33">
        <v>1488</v>
      </c>
      <c r="I6" s="28">
        <v>962.5</v>
      </c>
      <c r="J6" s="28">
        <v>6</v>
      </c>
      <c r="K6" s="28">
        <v>37.3</v>
      </c>
      <c r="L6" s="28">
        <v>6</v>
      </c>
      <c r="M6" s="28">
        <v>64.7</v>
      </c>
      <c r="N6" s="32">
        <v>1999</v>
      </c>
      <c r="O6" s="28" t="s">
        <v>79</v>
      </c>
      <c r="P6" s="28" t="s">
        <v>79</v>
      </c>
      <c r="Q6" s="28" t="s">
        <v>79</v>
      </c>
      <c r="R6" s="28">
        <v>344.8</v>
      </c>
    </row>
    <row r="7" spans="1:18" s="22" customFormat="1" ht="42.75" customHeight="1">
      <c r="A7" s="32">
        <v>2000</v>
      </c>
      <c r="B7" s="33">
        <f>SUM(D7,F7,H7,J7,L7,O7,Q7)</f>
        <v>1644</v>
      </c>
      <c r="C7" s="34">
        <f>SUM(E7,G7,I7,K7,M7,P7,R7)</f>
        <v>2230.9</v>
      </c>
      <c r="D7" s="28">
        <v>50</v>
      </c>
      <c r="E7" s="28">
        <v>279</v>
      </c>
      <c r="F7" s="28">
        <v>90</v>
      </c>
      <c r="G7" s="28">
        <v>530.6</v>
      </c>
      <c r="H7" s="33">
        <v>1492</v>
      </c>
      <c r="I7" s="28">
        <v>974.5</v>
      </c>
      <c r="J7" s="28">
        <v>6</v>
      </c>
      <c r="K7" s="28">
        <v>37.3</v>
      </c>
      <c r="L7" s="28">
        <v>6</v>
      </c>
      <c r="M7" s="28">
        <v>64.7</v>
      </c>
      <c r="N7" s="32">
        <v>2000</v>
      </c>
      <c r="O7" s="28" t="s">
        <v>79</v>
      </c>
      <c r="P7" s="28" t="s">
        <v>79</v>
      </c>
      <c r="Q7" s="28" t="s">
        <v>79</v>
      </c>
      <c r="R7" s="28">
        <v>344.8</v>
      </c>
    </row>
    <row r="8" spans="1:18" s="22" customFormat="1" ht="44.25" customHeight="1">
      <c r="A8" s="32">
        <v>2001</v>
      </c>
      <c r="B8" s="33">
        <v>2092</v>
      </c>
      <c r="C8" s="34">
        <v>2486.4</v>
      </c>
      <c r="D8" s="28">
        <v>50</v>
      </c>
      <c r="E8" s="28">
        <v>279</v>
      </c>
      <c r="F8" s="28">
        <v>90</v>
      </c>
      <c r="G8" s="28">
        <v>530.6</v>
      </c>
      <c r="H8" s="33">
        <v>1940</v>
      </c>
      <c r="I8" s="28">
        <v>1230</v>
      </c>
      <c r="J8" s="28">
        <v>6</v>
      </c>
      <c r="K8" s="28">
        <v>37.3</v>
      </c>
      <c r="L8" s="28">
        <v>6</v>
      </c>
      <c r="M8" s="28">
        <v>64.7</v>
      </c>
      <c r="N8" s="32">
        <v>2001</v>
      </c>
      <c r="O8" s="28" t="s">
        <v>79</v>
      </c>
      <c r="P8" s="28" t="s">
        <v>79</v>
      </c>
      <c r="Q8" s="28" t="s">
        <v>79</v>
      </c>
      <c r="R8" s="28">
        <v>344.8</v>
      </c>
    </row>
    <row r="9" spans="1:18" s="22" customFormat="1" ht="44.25" customHeight="1">
      <c r="A9" s="32">
        <v>2002</v>
      </c>
      <c r="B9" s="33">
        <f>SUM(D9,F9,H9,J9,L9,O9,Q9)</f>
        <v>2107</v>
      </c>
      <c r="C9" s="35">
        <v>2565.8</v>
      </c>
      <c r="D9" s="33">
        <v>49</v>
      </c>
      <c r="E9" s="35">
        <v>270.9</v>
      </c>
      <c r="F9" s="33">
        <v>102</v>
      </c>
      <c r="G9" s="35">
        <v>605.6</v>
      </c>
      <c r="H9" s="33">
        <v>1945</v>
      </c>
      <c r="I9" s="33">
        <v>1251</v>
      </c>
      <c r="J9" s="33">
        <v>6</v>
      </c>
      <c r="K9" s="35">
        <v>37.3</v>
      </c>
      <c r="L9" s="33">
        <v>5</v>
      </c>
      <c r="M9" s="35">
        <v>56.2</v>
      </c>
      <c r="N9" s="32">
        <v>2002</v>
      </c>
      <c r="O9" s="36">
        <f>SUM(O12:O18)</f>
        <v>0</v>
      </c>
      <c r="P9" s="36">
        <f>SUM(P12:P18)</f>
        <v>0</v>
      </c>
      <c r="Q9" s="36" t="s">
        <v>50</v>
      </c>
      <c r="R9" s="35">
        <v>344.8</v>
      </c>
    </row>
    <row r="10" spans="1:18" s="22" customFormat="1" ht="44.25" customHeight="1">
      <c r="A10" s="32">
        <v>2003</v>
      </c>
      <c r="B10" s="33">
        <v>1955</v>
      </c>
      <c r="C10" s="33">
        <v>2527</v>
      </c>
      <c r="D10" s="33">
        <v>49</v>
      </c>
      <c r="E10" s="35">
        <v>251.5</v>
      </c>
      <c r="F10" s="33">
        <v>118</v>
      </c>
      <c r="G10" s="35">
        <v>698.3</v>
      </c>
      <c r="H10" s="33">
        <v>1778</v>
      </c>
      <c r="I10" s="35">
        <v>1151.6</v>
      </c>
      <c r="J10" s="33">
        <v>6</v>
      </c>
      <c r="K10" s="35">
        <v>37.3</v>
      </c>
      <c r="L10" s="33">
        <v>4</v>
      </c>
      <c r="M10" s="35">
        <v>45.3</v>
      </c>
      <c r="N10" s="32">
        <v>2003</v>
      </c>
      <c r="O10" s="33" t="s">
        <v>50</v>
      </c>
      <c r="P10" s="33" t="s">
        <v>50</v>
      </c>
      <c r="Q10" s="33" t="s">
        <v>50</v>
      </c>
      <c r="R10" s="35">
        <v>344.8</v>
      </c>
    </row>
    <row r="11" spans="1:18" s="44" customFormat="1" ht="44.25" customHeight="1">
      <c r="A11" s="37">
        <v>2004</v>
      </c>
      <c r="B11" s="38">
        <f>SUM(D11,F11,H11,J11,L11,O11,Q11)</f>
        <v>1961</v>
      </c>
      <c r="C11" s="38">
        <f>SUM(E11,G11,I11,K11,M11,P11,R11)</f>
        <v>2568.2000000000007</v>
      </c>
      <c r="D11" s="38">
        <f>SUM(D12:D18)</f>
        <v>49</v>
      </c>
      <c r="E11" s="86">
        <f aca="true" t="shared" si="0" ref="E11:R11">SUM(E12:E18)</f>
        <v>271.3</v>
      </c>
      <c r="F11" s="38">
        <f t="shared" si="0"/>
        <v>118</v>
      </c>
      <c r="G11" s="86">
        <f t="shared" si="0"/>
        <v>698.3</v>
      </c>
      <c r="H11" s="38">
        <f t="shared" si="0"/>
        <v>1784</v>
      </c>
      <c r="I11" s="86">
        <f t="shared" si="0"/>
        <v>1171.2</v>
      </c>
      <c r="J11" s="38">
        <f t="shared" si="0"/>
        <v>6</v>
      </c>
      <c r="K11" s="86">
        <f t="shared" si="0"/>
        <v>37.3</v>
      </c>
      <c r="L11" s="38">
        <f t="shared" si="0"/>
        <v>4</v>
      </c>
      <c r="M11" s="86">
        <f t="shared" si="0"/>
        <v>45.3</v>
      </c>
      <c r="N11" s="37">
        <v>2004</v>
      </c>
      <c r="O11" s="38" t="s">
        <v>50</v>
      </c>
      <c r="P11" s="38" t="s">
        <v>50</v>
      </c>
      <c r="Q11" s="38" t="s">
        <v>50</v>
      </c>
      <c r="R11" s="86">
        <f t="shared" si="0"/>
        <v>344.8</v>
      </c>
    </row>
    <row r="12" spans="1:18" s="60" customFormat="1" ht="44.25" customHeight="1">
      <c r="A12" s="65" t="s">
        <v>59</v>
      </c>
      <c r="B12" s="33">
        <f aca="true" t="shared" si="1" ref="B12:B18">SUM(D12,F12,H12,J12,L12,O12,Q12)</f>
        <v>571</v>
      </c>
      <c r="C12" s="33">
        <f aca="true" t="shared" si="2" ref="C12:C18">SUM(E12,G12,I12,K12,M12,P12,R12)</f>
        <v>654.6</v>
      </c>
      <c r="D12" s="42">
        <v>8</v>
      </c>
      <c r="E12" s="57">
        <v>67.1</v>
      </c>
      <c r="F12" s="42">
        <v>27</v>
      </c>
      <c r="G12" s="58">
        <v>125.9</v>
      </c>
      <c r="H12" s="42">
        <v>533</v>
      </c>
      <c r="I12" s="58">
        <v>352.6</v>
      </c>
      <c r="J12" s="42">
        <v>3</v>
      </c>
      <c r="K12" s="58">
        <v>12.8</v>
      </c>
      <c r="L12" s="59" t="s">
        <v>50</v>
      </c>
      <c r="M12" s="59" t="s">
        <v>50</v>
      </c>
      <c r="N12" s="65" t="s">
        <v>59</v>
      </c>
      <c r="O12" s="59" t="s">
        <v>50</v>
      </c>
      <c r="P12" s="59" t="s">
        <v>50</v>
      </c>
      <c r="Q12" s="59" t="s">
        <v>50</v>
      </c>
      <c r="R12" s="69">
        <v>96.2</v>
      </c>
    </row>
    <row r="13" spans="1:18" s="60" customFormat="1" ht="44.25" customHeight="1">
      <c r="A13" s="65" t="s">
        <v>82</v>
      </c>
      <c r="B13" s="33">
        <f t="shared" si="1"/>
        <v>297</v>
      </c>
      <c r="C13" s="33">
        <f t="shared" si="2"/>
        <v>250</v>
      </c>
      <c r="D13" s="42">
        <v>11</v>
      </c>
      <c r="E13" s="57">
        <v>30.4</v>
      </c>
      <c r="F13" s="42">
        <v>4</v>
      </c>
      <c r="G13" s="42">
        <v>14</v>
      </c>
      <c r="H13" s="42">
        <v>281</v>
      </c>
      <c r="I13" s="42">
        <v>180</v>
      </c>
      <c r="J13" s="42">
        <v>1</v>
      </c>
      <c r="K13" s="58">
        <v>9.5</v>
      </c>
      <c r="L13" s="59" t="s">
        <v>50</v>
      </c>
      <c r="M13" s="59" t="s">
        <v>50</v>
      </c>
      <c r="N13" s="65" t="s">
        <v>82</v>
      </c>
      <c r="O13" s="59" t="s">
        <v>50</v>
      </c>
      <c r="P13" s="59" t="s">
        <v>50</v>
      </c>
      <c r="Q13" s="59" t="s">
        <v>50</v>
      </c>
      <c r="R13" s="69">
        <v>16.1</v>
      </c>
    </row>
    <row r="14" spans="1:18" s="60" customFormat="1" ht="44.25" customHeight="1">
      <c r="A14" s="65" t="s">
        <v>83</v>
      </c>
      <c r="B14" s="33">
        <f>SUM(D14,F14,H14,J14,L14,O14,Q14)</f>
        <v>145</v>
      </c>
      <c r="C14" s="33">
        <f t="shared" si="2"/>
        <v>415.79999999999995</v>
      </c>
      <c r="D14" s="42">
        <v>1</v>
      </c>
      <c r="E14" s="57">
        <v>18.4</v>
      </c>
      <c r="F14" s="42">
        <v>30</v>
      </c>
      <c r="G14" s="58">
        <v>214.5</v>
      </c>
      <c r="H14" s="42">
        <v>112</v>
      </c>
      <c r="I14" s="42">
        <v>77</v>
      </c>
      <c r="J14" s="42">
        <v>1</v>
      </c>
      <c r="K14" s="42">
        <v>6</v>
      </c>
      <c r="L14" s="42">
        <v>1</v>
      </c>
      <c r="M14" s="58">
        <v>7.3</v>
      </c>
      <c r="N14" s="65" t="s">
        <v>83</v>
      </c>
      <c r="O14" s="59" t="s">
        <v>50</v>
      </c>
      <c r="P14" s="59" t="s">
        <v>50</v>
      </c>
      <c r="Q14" s="59" t="s">
        <v>50</v>
      </c>
      <c r="R14" s="69">
        <v>92.6</v>
      </c>
    </row>
    <row r="15" spans="1:18" s="60" customFormat="1" ht="44.25" customHeight="1">
      <c r="A15" s="65" t="s">
        <v>84</v>
      </c>
      <c r="B15" s="33">
        <f t="shared" si="1"/>
        <v>253</v>
      </c>
      <c r="C15" s="33">
        <f t="shared" si="2"/>
        <v>317.3</v>
      </c>
      <c r="D15" s="42">
        <v>10</v>
      </c>
      <c r="E15" s="57">
        <v>66.2</v>
      </c>
      <c r="F15" s="42">
        <v>10</v>
      </c>
      <c r="G15" s="58">
        <v>78.6</v>
      </c>
      <c r="H15" s="42">
        <v>232</v>
      </c>
      <c r="I15" s="42">
        <v>144</v>
      </c>
      <c r="J15" s="59" t="s">
        <v>50</v>
      </c>
      <c r="K15" s="59" t="s">
        <v>50</v>
      </c>
      <c r="L15" s="42">
        <v>1</v>
      </c>
      <c r="M15" s="42">
        <v>7</v>
      </c>
      <c r="N15" s="65" t="s">
        <v>84</v>
      </c>
      <c r="O15" s="59" t="s">
        <v>50</v>
      </c>
      <c r="P15" s="59" t="s">
        <v>50</v>
      </c>
      <c r="Q15" s="59" t="s">
        <v>50</v>
      </c>
      <c r="R15" s="69">
        <v>21.5</v>
      </c>
    </row>
    <row r="16" spans="1:18" s="60" customFormat="1" ht="44.25" customHeight="1">
      <c r="A16" s="65" t="s">
        <v>85</v>
      </c>
      <c r="B16" s="33">
        <f t="shared" si="1"/>
        <v>181</v>
      </c>
      <c r="C16" s="33">
        <f t="shared" si="2"/>
        <v>317.90000000000003</v>
      </c>
      <c r="D16" s="42">
        <v>8</v>
      </c>
      <c r="E16" s="57">
        <v>23.1</v>
      </c>
      <c r="F16" s="42">
        <v>22</v>
      </c>
      <c r="G16" s="58">
        <v>159.9</v>
      </c>
      <c r="H16" s="42">
        <v>150</v>
      </c>
      <c r="I16" s="58">
        <v>101.8</v>
      </c>
      <c r="J16" s="59" t="s">
        <v>50</v>
      </c>
      <c r="K16" s="59" t="s">
        <v>50</v>
      </c>
      <c r="L16" s="42">
        <v>1</v>
      </c>
      <c r="M16" s="42">
        <v>7</v>
      </c>
      <c r="N16" s="65" t="s">
        <v>85</v>
      </c>
      <c r="O16" s="59" t="s">
        <v>50</v>
      </c>
      <c r="P16" s="59" t="s">
        <v>50</v>
      </c>
      <c r="Q16" s="59" t="s">
        <v>50</v>
      </c>
      <c r="R16" s="69">
        <v>26.1</v>
      </c>
    </row>
    <row r="17" spans="1:18" s="60" customFormat="1" ht="44.25" customHeight="1">
      <c r="A17" s="65" t="s">
        <v>86</v>
      </c>
      <c r="B17" s="33">
        <f t="shared" si="1"/>
        <v>352</v>
      </c>
      <c r="C17" s="33">
        <f t="shared" si="2"/>
        <v>357.1</v>
      </c>
      <c r="D17" s="42">
        <v>3</v>
      </c>
      <c r="E17" s="57">
        <v>17.9</v>
      </c>
      <c r="F17" s="42">
        <v>9</v>
      </c>
      <c r="G17" s="58">
        <v>33.8</v>
      </c>
      <c r="H17" s="42">
        <v>338</v>
      </c>
      <c r="I17" s="58">
        <v>204.8</v>
      </c>
      <c r="J17" s="42">
        <v>1</v>
      </c>
      <c r="K17" s="42">
        <v>9</v>
      </c>
      <c r="L17" s="42">
        <v>1</v>
      </c>
      <c r="M17" s="42">
        <v>24</v>
      </c>
      <c r="N17" s="65" t="s">
        <v>86</v>
      </c>
      <c r="O17" s="59" t="s">
        <v>50</v>
      </c>
      <c r="P17" s="59" t="s">
        <v>50</v>
      </c>
      <c r="Q17" s="59" t="s">
        <v>50</v>
      </c>
      <c r="R17" s="69">
        <v>67.6</v>
      </c>
    </row>
    <row r="18" spans="1:18" s="60" customFormat="1" ht="44.25" customHeight="1" thickBot="1">
      <c r="A18" s="66" t="s">
        <v>87</v>
      </c>
      <c r="B18" s="91">
        <f t="shared" si="1"/>
        <v>162</v>
      </c>
      <c r="C18" s="92">
        <f t="shared" si="2"/>
        <v>255.5</v>
      </c>
      <c r="D18" s="61">
        <v>8</v>
      </c>
      <c r="E18" s="62">
        <v>48.2</v>
      </c>
      <c r="F18" s="61">
        <v>16</v>
      </c>
      <c r="G18" s="63">
        <v>71.6</v>
      </c>
      <c r="H18" s="61">
        <v>138</v>
      </c>
      <c r="I18" s="61">
        <v>111</v>
      </c>
      <c r="J18" s="64" t="s">
        <v>50</v>
      </c>
      <c r="K18" s="64" t="s">
        <v>50</v>
      </c>
      <c r="L18" s="64" t="s">
        <v>50</v>
      </c>
      <c r="M18" s="64" t="s">
        <v>50</v>
      </c>
      <c r="N18" s="66" t="s">
        <v>87</v>
      </c>
      <c r="O18" s="64" t="s">
        <v>50</v>
      </c>
      <c r="P18" s="64" t="s">
        <v>50</v>
      </c>
      <c r="Q18" s="64" t="s">
        <v>50</v>
      </c>
      <c r="R18" s="70">
        <v>24.7</v>
      </c>
    </row>
    <row r="19" spans="1:18" ht="14.25">
      <c r="A19" s="160"/>
      <c r="B19" s="160"/>
      <c r="C19" s="160"/>
      <c r="L19" s="130" t="s">
        <v>80</v>
      </c>
      <c r="M19" s="130"/>
      <c r="N19" s="126" t="s">
        <v>80</v>
      </c>
      <c r="O19" s="125"/>
      <c r="P19" s="125"/>
      <c r="Q19" s="125"/>
      <c r="R19" s="125"/>
    </row>
  </sheetData>
  <sheetProtection selectLockedCells="1"/>
  <mergeCells count="14">
    <mergeCell ref="A2:G2"/>
    <mergeCell ref="N2:R2"/>
    <mergeCell ref="A19:C19"/>
    <mergeCell ref="A3:D3"/>
    <mergeCell ref="B4:C4"/>
    <mergeCell ref="D4:E4"/>
    <mergeCell ref="K3:M3"/>
    <mergeCell ref="L19:M19"/>
    <mergeCell ref="F4:G4"/>
    <mergeCell ref="O4:P4"/>
    <mergeCell ref="Q4:R4"/>
    <mergeCell ref="H4:I4"/>
    <mergeCell ref="J4:K4"/>
    <mergeCell ref="L4:M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8.88671875" defaultRowHeight="13.5"/>
  <cols>
    <col min="1" max="1" width="7.77734375" style="21" customWidth="1"/>
    <col min="2" max="2" width="9.88671875" style="21" customWidth="1"/>
    <col min="3" max="7" width="9.77734375" style="21" customWidth="1"/>
    <col min="8" max="8" width="9.88671875" style="21" customWidth="1"/>
    <col min="9" max="16384" width="8.88671875" style="21" customWidth="1"/>
  </cols>
  <sheetData>
    <row r="1" spans="1:8" ht="30" customHeight="1">
      <c r="A1" s="23"/>
      <c r="B1" s="23"/>
      <c r="C1" s="23"/>
      <c r="D1" s="23"/>
      <c r="E1" s="23"/>
      <c r="F1" s="23"/>
      <c r="G1" s="23"/>
      <c r="H1" s="23"/>
    </row>
    <row r="2" spans="1:8" ht="30" customHeight="1">
      <c r="A2" s="159" t="s">
        <v>133</v>
      </c>
      <c r="B2" s="159"/>
      <c r="C2" s="159"/>
      <c r="D2" s="159"/>
      <c r="E2" s="159"/>
      <c r="F2" s="159"/>
      <c r="G2" s="159"/>
      <c r="H2" s="159"/>
    </row>
    <row r="3" spans="1:8" ht="29.25" customHeight="1" thickBot="1">
      <c r="A3" s="24"/>
      <c r="B3" s="24"/>
      <c r="C3" s="24"/>
      <c r="D3" s="24"/>
      <c r="E3" s="24"/>
      <c r="F3" s="24"/>
      <c r="G3" s="129" t="s">
        <v>97</v>
      </c>
      <c r="H3" s="129"/>
    </row>
    <row r="4" spans="1:8" ht="30" customHeight="1">
      <c r="A4" s="25" t="s">
        <v>58</v>
      </c>
      <c r="B4" s="131" t="s">
        <v>141</v>
      </c>
      <c r="C4" s="131" t="s">
        <v>142</v>
      </c>
      <c r="D4" s="154" t="s">
        <v>89</v>
      </c>
      <c r="E4" s="155"/>
      <c r="F4" s="155"/>
      <c r="G4" s="155"/>
      <c r="H4" s="155"/>
    </row>
    <row r="5" spans="1:8" ht="30" customHeight="1">
      <c r="A5" s="27" t="s">
        <v>88</v>
      </c>
      <c r="B5" s="132"/>
      <c r="C5" s="132"/>
      <c r="D5" s="29" t="s">
        <v>90</v>
      </c>
      <c r="E5" s="29" t="s">
        <v>91</v>
      </c>
      <c r="F5" s="29" t="s">
        <v>92</v>
      </c>
      <c r="G5" s="29" t="s">
        <v>93</v>
      </c>
      <c r="H5" s="30" t="s">
        <v>94</v>
      </c>
    </row>
    <row r="6" spans="1:8" ht="41.25" customHeight="1">
      <c r="A6" s="32">
        <v>1999</v>
      </c>
      <c r="B6" s="28">
        <v>213</v>
      </c>
      <c r="C6" s="28">
        <v>66</v>
      </c>
      <c r="D6" s="33">
        <v>18100</v>
      </c>
      <c r="E6" s="28">
        <v>213</v>
      </c>
      <c r="F6" s="28">
        <v>213</v>
      </c>
      <c r="G6" s="28">
        <v>213</v>
      </c>
      <c r="H6" s="28">
        <v>213</v>
      </c>
    </row>
    <row r="7" spans="1:8" ht="41.25" customHeight="1">
      <c r="A7" s="32">
        <v>2000</v>
      </c>
      <c r="B7" s="28">
        <v>213</v>
      </c>
      <c r="C7" s="28">
        <v>66</v>
      </c>
      <c r="D7" s="33">
        <v>14200</v>
      </c>
      <c r="E7" s="28">
        <v>213</v>
      </c>
      <c r="F7" s="28">
        <v>213</v>
      </c>
      <c r="G7" s="28">
        <v>213</v>
      </c>
      <c r="H7" s="28">
        <v>213</v>
      </c>
    </row>
    <row r="8" spans="1:8" ht="41.25" customHeight="1">
      <c r="A8" s="32">
        <v>2001</v>
      </c>
      <c r="B8" s="28">
        <v>259</v>
      </c>
      <c r="C8" s="28">
        <v>79</v>
      </c>
      <c r="D8" s="33">
        <v>35500</v>
      </c>
      <c r="E8" s="28">
        <v>259</v>
      </c>
      <c r="F8" s="28">
        <v>259</v>
      </c>
      <c r="G8" s="28">
        <v>259</v>
      </c>
      <c r="H8" s="28">
        <v>259</v>
      </c>
    </row>
    <row r="9" spans="1:8" ht="41.25" customHeight="1">
      <c r="A9" s="32">
        <v>2002</v>
      </c>
      <c r="B9" s="28">
        <v>215</v>
      </c>
      <c r="C9" s="28">
        <v>76</v>
      </c>
      <c r="D9" s="33">
        <v>29200</v>
      </c>
      <c r="E9" s="28">
        <v>259</v>
      </c>
      <c r="F9" s="28">
        <v>259</v>
      </c>
      <c r="G9" s="28">
        <v>259</v>
      </c>
      <c r="H9" s="28">
        <v>259</v>
      </c>
    </row>
    <row r="10" spans="1:8" ht="41.25" customHeight="1">
      <c r="A10" s="32">
        <v>2003</v>
      </c>
      <c r="B10" s="78">
        <v>183</v>
      </c>
      <c r="C10" s="78">
        <v>69</v>
      </c>
      <c r="D10" s="78">
        <v>26700</v>
      </c>
      <c r="E10" s="78">
        <v>228</v>
      </c>
      <c r="F10" s="78">
        <v>228</v>
      </c>
      <c r="G10" s="78">
        <v>228</v>
      </c>
      <c r="H10" s="78">
        <v>228</v>
      </c>
    </row>
    <row r="11" spans="1:8" s="45" customFormat="1" ht="40.5" customHeight="1">
      <c r="A11" s="37">
        <v>2004</v>
      </c>
      <c r="B11" s="39">
        <f>SUM(B12:B19)</f>
        <v>207</v>
      </c>
      <c r="C11" s="39">
        <f aca="true" t="shared" si="0" ref="C11:H11">SUM(C12:C19)</f>
        <v>75</v>
      </c>
      <c r="D11" s="39">
        <f t="shared" si="0"/>
        <v>27200</v>
      </c>
      <c r="E11" s="39">
        <f t="shared" si="0"/>
        <v>259</v>
      </c>
      <c r="F11" s="39">
        <f t="shared" si="0"/>
        <v>259</v>
      </c>
      <c r="G11" s="39">
        <f t="shared" si="0"/>
        <v>259</v>
      </c>
      <c r="H11" s="39">
        <f t="shared" si="0"/>
        <v>259</v>
      </c>
    </row>
    <row r="12" spans="1:8" s="67" customFormat="1" ht="40.5" customHeight="1">
      <c r="A12" s="65" t="s">
        <v>95</v>
      </c>
      <c r="B12" s="42">
        <v>13</v>
      </c>
      <c r="C12" s="42">
        <v>8</v>
      </c>
      <c r="D12" s="42">
        <v>2500</v>
      </c>
      <c r="E12" s="42">
        <v>13</v>
      </c>
      <c r="F12" s="42">
        <v>13</v>
      </c>
      <c r="G12" s="42">
        <v>13</v>
      </c>
      <c r="H12" s="42">
        <v>13</v>
      </c>
    </row>
    <row r="13" spans="1:8" s="67" customFormat="1" ht="40.5" customHeight="1">
      <c r="A13" s="65" t="s">
        <v>59</v>
      </c>
      <c r="B13" s="42">
        <v>20</v>
      </c>
      <c r="C13" s="42">
        <v>7</v>
      </c>
      <c r="D13" s="42">
        <v>11100</v>
      </c>
      <c r="E13" s="42">
        <v>20</v>
      </c>
      <c r="F13" s="42">
        <v>20</v>
      </c>
      <c r="G13" s="42">
        <v>20</v>
      </c>
      <c r="H13" s="42">
        <v>20</v>
      </c>
    </row>
    <row r="14" spans="1:8" s="67" customFormat="1" ht="40.5" customHeight="1">
      <c r="A14" s="65" t="s">
        <v>82</v>
      </c>
      <c r="B14" s="42">
        <v>31</v>
      </c>
      <c r="C14" s="42">
        <v>8</v>
      </c>
      <c r="D14" s="42">
        <v>1600</v>
      </c>
      <c r="E14" s="42">
        <v>41</v>
      </c>
      <c r="F14" s="42">
        <v>41</v>
      </c>
      <c r="G14" s="42">
        <v>41</v>
      </c>
      <c r="H14" s="42">
        <v>41</v>
      </c>
    </row>
    <row r="15" spans="1:8" s="67" customFormat="1" ht="40.5" customHeight="1">
      <c r="A15" s="65" t="s">
        <v>83</v>
      </c>
      <c r="B15" s="42">
        <v>38</v>
      </c>
      <c r="C15" s="42">
        <v>7</v>
      </c>
      <c r="D15" s="42">
        <v>2500</v>
      </c>
      <c r="E15" s="42">
        <v>45</v>
      </c>
      <c r="F15" s="42">
        <v>45</v>
      </c>
      <c r="G15" s="42">
        <v>45</v>
      </c>
      <c r="H15" s="42">
        <v>45</v>
      </c>
    </row>
    <row r="16" spans="1:8" s="67" customFormat="1" ht="40.5" customHeight="1">
      <c r="A16" s="65" t="s">
        <v>84</v>
      </c>
      <c r="B16" s="42">
        <v>18</v>
      </c>
      <c r="C16" s="42">
        <v>7</v>
      </c>
      <c r="D16" s="42">
        <v>2000</v>
      </c>
      <c r="E16" s="42">
        <v>29</v>
      </c>
      <c r="F16" s="42">
        <v>29</v>
      </c>
      <c r="G16" s="42">
        <v>29</v>
      </c>
      <c r="H16" s="42">
        <v>29</v>
      </c>
    </row>
    <row r="17" spans="1:8" s="67" customFormat="1" ht="40.5" customHeight="1">
      <c r="A17" s="65" t="s">
        <v>85</v>
      </c>
      <c r="B17" s="42">
        <v>29</v>
      </c>
      <c r="C17" s="42">
        <v>20</v>
      </c>
      <c r="D17" s="42">
        <v>2500</v>
      </c>
      <c r="E17" s="42">
        <v>40</v>
      </c>
      <c r="F17" s="42">
        <v>40</v>
      </c>
      <c r="G17" s="42">
        <v>40</v>
      </c>
      <c r="H17" s="42">
        <v>40</v>
      </c>
    </row>
    <row r="18" spans="1:8" s="67" customFormat="1" ht="40.5" customHeight="1">
      <c r="A18" s="65" t="s">
        <v>86</v>
      </c>
      <c r="B18" s="42">
        <v>33</v>
      </c>
      <c r="C18" s="42">
        <v>12</v>
      </c>
      <c r="D18" s="42">
        <v>2500</v>
      </c>
      <c r="E18" s="42">
        <v>40</v>
      </c>
      <c r="F18" s="42">
        <v>40</v>
      </c>
      <c r="G18" s="42">
        <v>40</v>
      </c>
      <c r="H18" s="42">
        <v>40</v>
      </c>
    </row>
    <row r="19" spans="1:8" s="67" customFormat="1" ht="40.5" customHeight="1" thickBot="1">
      <c r="A19" s="66" t="s">
        <v>87</v>
      </c>
      <c r="B19" s="61">
        <v>25</v>
      </c>
      <c r="C19" s="61">
        <v>6</v>
      </c>
      <c r="D19" s="61">
        <v>2500</v>
      </c>
      <c r="E19" s="61">
        <v>31</v>
      </c>
      <c r="F19" s="61">
        <v>31</v>
      </c>
      <c r="G19" s="61">
        <v>31</v>
      </c>
      <c r="H19" s="61">
        <v>31</v>
      </c>
    </row>
    <row r="20" spans="7:8" ht="14.25" customHeight="1">
      <c r="G20" s="130" t="s">
        <v>96</v>
      </c>
      <c r="H20" s="130"/>
    </row>
  </sheetData>
  <sheetProtection selectLockedCells="1"/>
  <mergeCells count="6">
    <mergeCell ref="G3:H3"/>
    <mergeCell ref="D4:H4"/>
    <mergeCell ref="G20:H20"/>
    <mergeCell ref="A2:H2"/>
    <mergeCell ref="B4:B5"/>
    <mergeCell ref="C4: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0" zoomScaleNormal="70" workbookViewId="0" topLeftCell="B1">
      <selection activeCell="I1" sqref="I1"/>
    </sheetView>
  </sheetViews>
  <sheetFormatPr defaultColWidth="8.88671875" defaultRowHeight="30.75" customHeight="1"/>
  <cols>
    <col min="1" max="1" width="7.88671875" style="1" customWidth="1"/>
    <col min="2" max="2" width="8.6640625" style="1" customWidth="1"/>
    <col min="3" max="3" width="8.77734375" style="1" customWidth="1"/>
    <col min="4" max="4" width="8.6640625" style="1" customWidth="1"/>
    <col min="5" max="5" width="8.77734375" style="1" customWidth="1"/>
    <col min="6" max="6" width="8.6640625" style="1" customWidth="1"/>
    <col min="7" max="7" width="8.77734375" style="1" customWidth="1"/>
    <col min="8" max="8" width="8.6640625" style="1" customWidth="1"/>
    <col min="9" max="9" width="8.77734375" style="1" customWidth="1"/>
    <col min="10" max="11" width="9.4453125" style="1" customWidth="1"/>
    <col min="12" max="12" width="9.21484375" style="1" customWidth="1"/>
    <col min="13" max="13" width="9.4453125" style="1" customWidth="1"/>
    <col min="14" max="16" width="9.88671875" style="1" customWidth="1"/>
    <col min="17" max="17" width="10.3359375" style="1" customWidth="1"/>
    <col min="18" max="16384" width="8.88671875" style="1" customWidth="1"/>
  </cols>
  <sheetData>
    <row r="1" ht="30" customHeight="1"/>
    <row r="2" spans="1:9" ht="30" customHeight="1">
      <c r="A2" s="162" t="s">
        <v>134</v>
      </c>
      <c r="B2" s="162"/>
      <c r="C2" s="162"/>
      <c r="D2" s="162"/>
      <c r="E2" s="162"/>
      <c r="F2" s="162"/>
      <c r="G2" s="162"/>
      <c r="H2" s="162"/>
      <c r="I2" s="162"/>
    </row>
    <row r="3" spans="1:17" ht="30" customHeight="1" thickBot="1">
      <c r="A3" s="166"/>
      <c r="B3" s="16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69" t="s">
        <v>9</v>
      </c>
      <c r="Q3" s="169"/>
    </row>
    <row r="4" spans="1:17" s="5" customFormat="1" ht="20.25" customHeight="1">
      <c r="A4" s="3" t="s">
        <v>118</v>
      </c>
      <c r="B4" s="163" t="s">
        <v>119</v>
      </c>
      <c r="C4" s="164"/>
      <c r="D4" s="164"/>
      <c r="E4" s="164"/>
      <c r="F4" s="164"/>
      <c r="G4" s="164"/>
      <c r="H4" s="164"/>
      <c r="I4" s="164"/>
      <c r="J4" s="164" t="s">
        <v>120</v>
      </c>
      <c r="K4" s="164"/>
      <c r="L4" s="164"/>
      <c r="M4" s="164"/>
      <c r="N4" s="164"/>
      <c r="O4" s="165"/>
      <c r="P4" s="170" t="s">
        <v>10</v>
      </c>
      <c r="Q4" s="172" t="s">
        <v>11</v>
      </c>
    </row>
    <row r="5" spans="1:17" s="5" customFormat="1" ht="20.25" customHeight="1">
      <c r="A5" s="3"/>
      <c r="B5" s="174" t="s">
        <v>12</v>
      </c>
      <c r="C5" s="175"/>
      <c r="D5" s="174" t="s">
        <v>13</v>
      </c>
      <c r="E5" s="175"/>
      <c r="F5" s="174" t="s">
        <v>14</v>
      </c>
      <c r="G5" s="175"/>
      <c r="H5" s="174" t="s">
        <v>15</v>
      </c>
      <c r="I5" s="176"/>
      <c r="J5" s="174" t="s">
        <v>16</v>
      </c>
      <c r="K5" s="175"/>
      <c r="L5" s="174" t="s">
        <v>17</v>
      </c>
      <c r="M5" s="175"/>
      <c r="N5" s="174" t="s">
        <v>18</v>
      </c>
      <c r="O5" s="175"/>
      <c r="P5" s="170"/>
      <c r="Q5" s="172"/>
    </row>
    <row r="6" spans="1:17" s="5" customFormat="1" ht="20.25" customHeight="1">
      <c r="A6" s="4" t="s">
        <v>1</v>
      </c>
      <c r="B6" s="6" t="s">
        <v>19</v>
      </c>
      <c r="C6" s="6" t="s">
        <v>20</v>
      </c>
      <c r="D6" s="6" t="s">
        <v>19</v>
      </c>
      <c r="E6" s="6" t="s">
        <v>20</v>
      </c>
      <c r="F6" s="6" t="s">
        <v>19</v>
      </c>
      <c r="G6" s="6" t="s">
        <v>20</v>
      </c>
      <c r="H6" s="6" t="s">
        <v>19</v>
      </c>
      <c r="I6" s="7" t="s">
        <v>20</v>
      </c>
      <c r="J6" s="6" t="s">
        <v>19</v>
      </c>
      <c r="K6" s="6" t="s">
        <v>20</v>
      </c>
      <c r="L6" s="8" t="s">
        <v>19</v>
      </c>
      <c r="M6" s="6" t="s">
        <v>20</v>
      </c>
      <c r="N6" s="6" t="s">
        <v>19</v>
      </c>
      <c r="O6" s="6" t="s">
        <v>20</v>
      </c>
      <c r="P6" s="171"/>
      <c r="Q6" s="173"/>
    </row>
    <row r="7" spans="1:17" s="5" customFormat="1" ht="24.75" customHeight="1">
      <c r="A7" s="134">
        <v>2000</v>
      </c>
      <c r="B7" s="14">
        <v>257</v>
      </c>
      <c r="C7" s="18">
        <v>13415.4</v>
      </c>
      <c r="D7" s="127">
        <v>30</v>
      </c>
      <c r="E7" s="133">
        <v>2300.5</v>
      </c>
      <c r="F7" s="14">
        <v>71</v>
      </c>
      <c r="G7" s="15">
        <v>3935.6</v>
      </c>
      <c r="H7" s="127">
        <v>81</v>
      </c>
      <c r="I7" s="133">
        <v>3624.8</v>
      </c>
      <c r="J7" s="14">
        <v>70</v>
      </c>
      <c r="K7" s="15">
        <v>3207.2</v>
      </c>
      <c r="L7" s="127">
        <v>4</v>
      </c>
      <c r="M7" s="127">
        <v>305.5</v>
      </c>
      <c r="N7" s="127">
        <v>1</v>
      </c>
      <c r="O7" s="127">
        <v>41.8</v>
      </c>
      <c r="P7" s="133">
        <v>3490.5</v>
      </c>
      <c r="Q7" s="167">
        <v>159532</v>
      </c>
    </row>
    <row r="8" spans="1:17" s="5" customFormat="1" ht="24.75" customHeight="1">
      <c r="A8" s="135"/>
      <c r="B8" s="17" t="s">
        <v>99</v>
      </c>
      <c r="C8" s="17" t="s">
        <v>100</v>
      </c>
      <c r="D8" s="127"/>
      <c r="E8" s="133"/>
      <c r="F8" s="17" t="s">
        <v>101</v>
      </c>
      <c r="G8" s="17" t="s">
        <v>102</v>
      </c>
      <c r="H8" s="127"/>
      <c r="I8" s="133"/>
      <c r="J8" s="17" t="s">
        <v>103</v>
      </c>
      <c r="K8" s="17" t="s">
        <v>144</v>
      </c>
      <c r="L8" s="127"/>
      <c r="M8" s="127"/>
      <c r="N8" s="127"/>
      <c r="O8" s="127"/>
      <c r="P8" s="133"/>
      <c r="Q8" s="167"/>
    </row>
    <row r="9" spans="1:17" s="5" customFormat="1" ht="24.75" customHeight="1">
      <c r="A9" s="135">
        <v>2001</v>
      </c>
      <c r="B9" s="14">
        <v>228</v>
      </c>
      <c r="C9" s="18">
        <v>11034.5</v>
      </c>
      <c r="D9" s="127">
        <v>30</v>
      </c>
      <c r="E9" s="167">
        <v>1804</v>
      </c>
      <c r="F9" s="14">
        <v>30</v>
      </c>
      <c r="G9" s="16">
        <v>1653</v>
      </c>
      <c r="H9" s="14">
        <v>83</v>
      </c>
      <c r="I9" s="15">
        <v>3674.3</v>
      </c>
      <c r="J9" s="127">
        <v>80</v>
      </c>
      <c r="K9" s="133">
        <v>3624.8</v>
      </c>
      <c r="L9" s="14">
        <v>5</v>
      </c>
      <c r="M9" s="14">
        <v>278.4</v>
      </c>
      <c r="N9" s="14" t="s">
        <v>50</v>
      </c>
      <c r="O9" s="14" t="s">
        <v>50</v>
      </c>
      <c r="P9" s="133">
        <v>4174.2</v>
      </c>
      <c r="Q9" s="167">
        <v>162793</v>
      </c>
    </row>
    <row r="10" spans="1:17" s="5" customFormat="1" ht="24.75" customHeight="1">
      <c r="A10" s="135"/>
      <c r="B10" s="17" t="s">
        <v>104</v>
      </c>
      <c r="C10" s="17" t="s">
        <v>105</v>
      </c>
      <c r="D10" s="127"/>
      <c r="E10" s="167"/>
      <c r="F10" s="17" t="s">
        <v>106</v>
      </c>
      <c r="G10" s="17" t="s">
        <v>107</v>
      </c>
      <c r="H10" s="17" t="s">
        <v>101</v>
      </c>
      <c r="I10" s="17" t="s">
        <v>102</v>
      </c>
      <c r="J10" s="127"/>
      <c r="K10" s="133"/>
      <c r="L10" s="17" t="s">
        <v>103</v>
      </c>
      <c r="M10" s="17" t="s">
        <v>144</v>
      </c>
      <c r="N10" s="17" t="s">
        <v>98</v>
      </c>
      <c r="O10" s="139">
        <v>-271</v>
      </c>
      <c r="P10" s="133"/>
      <c r="Q10" s="167"/>
    </row>
    <row r="11" spans="1:17" s="5" customFormat="1" ht="24.75" customHeight="1">
      <c r="A11" s="135">
        <v>2002</v>
      </c>
      <c r="B11" s="14">
        <v>126</v>
      </c>
      <c r="C11" s="16">
        <v>9093</v>
      </c>
      <c r="D11" s="127">
        <v>21</v>
      </c>
      <c r="E11" s="167">
        <v>1354</v>
      </c>
      <c r="F11" s="16">
        <v>29</v>
      </c>
      <c r="G11" s="16">
        <v>1661</v>
      </c>
      <c r="H11" s="16">
        <v>34</v>
      </c>
      <c r="I11" s="16">
        <v>1871</v>
      </c>
      <c r="J11" s="16">
        <v>88</v>
      </c>
      <c r="K11" s="16">
        <v>3936</v>
      </c>
      <c r="L11" s="167">
        <v>3</v>
      </c>
      <c r="M11" s="167">
        <v>207</v>
      </c>
      <c r="N11" s="168">
        <v>-2</v>
      </c>
      <c r="O11" s="168">
        <v>-128</v>
      </c>
      <c r="P11" s="133">
        <v>3834.7</v>
      </c>
      <c r="Q11" s="167">
        <v>158483</v>
      </c>
    </row>
    <row r="12" spans="1:17" s="5" customFormat="1" ht="24.75" customHeight="1">
      <c r="A12" s="135"/>
      <c r="B12" s="17" t="s">
        <v>104</v>
      </c>
      <c r="C12" s="17" t="s">
        <v>108</v>
      </c>
      <c r="D12" s="127"/>
      <c r="E12" s="167"/>
      <c r="F12" s="17" t="s">
        <v>106</v>
      </c>
      <c r="G12" s="17" t="s">
        <v>109</v>
      </c>
      <c r="H12" s="17" t="s">
        <v>110</v>
      </c>
      <c r="I12" s="17" t="s">
        <v>111</v>
      </c>
      <c r="J12" s="20">
        <v>-5</v>
      </c>
      <c r="K12" s="20">
        <v>-261.3</v>
      </c>
      <c r="L12" s="167"/>
      <c r="M12" s="167"/>
      <c r="N12" s="168"/>
      <c r="O12" s="168"/>
      <c r="P12" s="133"/>
      <c r="Q12" s="167"/>
    </row>
    <row r="13" spans="1:17" s="5" customFormat="1" ht="47.25" customHeight="1">
      <c r="A13" s="120">
        <v>2003</v>
      </c>
      <c r="B13" s="10">
        <f>SUM(D13,F13,H13,J13,L13,N13)</f>
        <v>127</v>
      </c>
      <c r="C13" s="79">
        <f>SUM(E13,G13,I13,K13,M13,O13)</f>
        <v>6945.2</v>
      </c>
      <c r="D13" s="10">
        <v>37</v>
      </c>
      <c r="E13" s="10">
        <v>1868</v>
      </c>
      <c r="F13" s="10">
        <v>21</v>
      </c>
      <c r="G13" s="10">
        <v>1354</v>
      </c>
      <c r="H13" s="10">
        <v>29</v>
      </c>
      <c r="I13" s="10">
        <v>1661</v>
      </c>
      <c r="J13" s="10">
        <v>34</v>
      </c>
      <c r="K13" s="10">
        <v>1871</v>
      </c>
      <c r="L13" s="10">
        <v>2</v>
      </c>
      <c r="M13" s="49">
        <v>91.9</v>
      </c>
      <c r="N13" s="10">
        <v>4</v>
      </c>
      <c r="O13" s="49">
        <v>99.3</v>
      </c>
      <c r="P13" s="49">
        <v>2062.2</v>
      </c>
      <c r="Q13" s="49">
        <v>94435.3</v>
      </c>
    </row>
    <row r="14" spans="1:17" s="9" customFormat="1" ht="47.25" customHeight="1">
      <c r="A14" s="121">
        <v>2004</v>
      </c>
      <c r="B14" s="19">
        <f aca="true" t="shared" si="0" ref="B14:B21">SUM(D14,F14,H14,J14,L14,N14)</f>
        <v>104</v>
      </c>
      <c r="C14" s="51">
        <f>SUM(E14,G14,I14,K14,M14,O14)</f>
        <v>5497.8</v>
      </c>
      <c r="D14" s="19" t="s">
        <v>50</v>
      </c>
      <c r="E14" s="19" t="s">
        <v>50</v>
      </c>
      <c r="F14" s="19">
        <f aca="true" t="shared" si="1" ref="F14:Q14">SUM(F15:F21)</f>
        <v>53</v>
      </c>
      <c r="G14" s="19">
        <f t="shared" si="1"/>
        <v>2430.7</v>
      </c>
      <c r="H14" s="19">
        <f t="shared" si="1"/>
        <v>21</v>
      </c>
      <c r="I14" s="19">
        <f t="shared" si="1"/>
        <v>1354</v>
      </c>
      <c r="J14" s="19">
        <f t="shared" si="1"/>
        <v>29</v>
      </c>
      <c r="K14" s="19">
        <f t="shared" si="1"/>
        <v>1661</v>
      </c>
      <c r="L14" s="19">
        <f t="shared" si="1"/>
        <v>1</v>
      </c>
      <c r="M14" s="88">
        <f t="shared" si="1"/>
        <v>52.1</v>
      </c>
      <c r="N14" s="19" t="s">
        <v>50</v>
      </c>
      <c r="O14" s="19" t="s">
        <v>50</v>
      </c>
      <c r="P14" s="19">
        <f t="shared" si="1"/>
        <v>1713</v>
      </c>
      <c r="Q14" s="19">
        <f t="shared" si="1"/>
        <v>92507</v>
      </c>
    </row>
    <row r="15" spans="1:17" s="5" customFormat="1" ht="47.25" customHeight="1">
      <c r="A15" s="120" t="s">
        <v>112</v>
      </c>
      <c r="B15" s="10">
        <f t="shared" si="0"/>
        <v>11</v>
      </c>
      <c r="C15" s="79">
        <f aca="true" t="shared" si="2" ref="C15:C20">SUM(E15,G15,I15,K15,M15,O15)</f>
        <v>537.8</v>
      </c>
      <c r="D15" s="87" t="s">
        <v>50</v>
      </c>
      <c r="E15" s="87" t="s">
        <v>50</v>
      </c>
      <c r="F15" s="10">
        <v>3</v>
      </c>
      <c r="G15" s="49">
        <v>111.8</v>
      </c>
      <c r="H15" s="10">
        <v>3</v>
      </c>
      <c r="I15" s="136">
        <v>98</v>
      </c>
      <c r="J15" s="10">
        <v>5</v>
      </c>
      <c r="K15" s="136">
        <v>328</v>
      </c>
      <c r="L15" s="11" t="s">
        <v>50</v>
      </c>
      <c r="M15" s="11" t="s">
        <v>50</v>
      </c>
      <c r="N15" s="11" t="s">
        <v>50</v>
      </c>
      <c r="O15" s="11" t="s">
        <v>50</v>
      </c>
      <c r="P15" s="136">
        <v>328</v>
      </c>
      <c r="Q15" s="10">
        <v>17712</v>
      </c>
    </row>
    <row r="16" spans="1:17" s="5" customFormat="1" ht="47.25" customHeight="1">
      <c r="A16" s="120" t="s">
        <v>113</v>
      </c>
      <c r="B16" s="10">
        <f t="shared" si="0"/>
        <v>19</v>
      </c>
      <c r="C16" s="79">
        <f t="shared" si="2"/>
        <v>914.5</v>
      </c>
      <c r="D16" s="87" t="s">
        <v>50</v>
      </c>
      <c r="E16" s="87" t="s">
        <v>50</v>
      </c>
      <c r="F16" s="10">
        <v>10</v>
      </c>
      <c r="G16" s="49">
        <v>413.5</v>
      </c>
      <c r="H16" s="10">
        <v>4</v>
      </c>
      <c r="I16" s="136">
        <v>247</v>
      </c>
      <c r="J16" s="10">
        <v>5</v>
      </c>
      <c r="K16" s="136">
        <v>254</v>
      </c>
      <c r="L16" s="11" t="s">
        <v>50</v>
      </c>
      <c r="M16" s="11" t="s">
        <v>50</v>
      </c>
      <c r="N16" s="11" t="s">
        <v>50</v>
      </c>
      <c r="O16" s="11" t="s">
        <v>50</v>
      </c>
      <c r="P16" s="136">
        <v>254</v>
      </c>
      <c r="Q16" s="10">
        <v>13716</v>
      </c>
    </row>
    <row r="17" spans="1:17" s="5" customFormat="1" ht="47.25" customHeight="1">
      <c r="A17" s="120" t="s">
        <v>114</v>
      </c>
      <c r="B17" s="10">
        <f t="shared" si="0"/>
        <v>1</v>
      </c>
      <c r="C17" s="138">
        <f>SUM(E17,G17,I17,K17,M17,O17)</f>
        <v>28</v>
      </c>
      <c r="D17" s="87" t="s">
        <v>50</v>
      </c>
      <c r="E17" s="87" t="s">
        <v>50</v>
      </c>
      <c r="F17" s="10">
        <v>1</v>
      </c>
      <c r="G17" s="10">
        <v>28</v>
      </c>
      <c r="H17" s="10" t="s">
        <v>50</v>
      </c>
      <c r="I17" s="136" t="s">
        <v>50</v>
      </c>
      <c r="J17" s="10" t="s">
        <v>50</v>
      </c>
      <c r="K17" s="136" t="s">
        <v>50</v>
      </c>
      <c r="L17" s="11" t="s">
        <v>50</v>
      </c>
      <c r="M17" s="11" t="s">
        <v>50</v>
      </c>
      <c r="N17" s="11" t="s">
        <v>50</v>
      </c>
      <c r="O17" s="11" t="s">
        <v>50</v>
      </c>
      <c r="P17" s="136" t="s">
        <v>50</v>
      </c>
      <c r="Q17" s="11" t="s">
        <v>50</v>
      </c>
    </row>
    <row r="18" spans="1:17" s="5" customFormat="1" ht="47.25" customHeight="1">
      <c r="A18" s="120" t="s">
        <v>60</v>
      </c>
      <c r="B18" s="10">
        <f t="shared" si="0"/>
        <v>8</v>
      </c>
      <c r="C18" s="79">
        <f t="shared" si="2"/>
        <v>502.9</v>
      </c>
      <c r="D18" s="87" t="s">
        <v>50</v>
      </c>
      <c r="E18" s="87" t="s">
        <v>50</v>
      </c>
      <c r="F18" s="10">
        <v>5</v>
      </c>
      <c r="G18" s="49">
        <v>310.9</v>
      </c>
      <c r="H18" s="10">
        <v>1</v>
      </c>
      <c r="I18" s="136">
        <v>48</v>
      </c>
      <c r="J18" s="10">
        <v>2</v>
      </c>
      <c r="K18" s="136">
        <v>144</v>
      </c>
      <c r="L18" s="11" t="s">
        <v>50</v>
      </c>
      <c r="M18" s="11" t="s">
        <v>50</v>
      </c>
      <c r="N18" s="11" t="s">
        <v>50</v>
      </c>
      <c r="O18" s="11" t="s">
        <v>50</v>
      </c>
      <c r="P18" s="136">
        <v>144</v>
      </c>
      <c r="Q18" s="10">
        <v>7776</v>
      </c>
    </row>
    <row r="19" spans="1:17" s="5" customFormat="1" ht="47.25" customHeight="1">
      <c r="A19" s="120" t="s">
        <v>115</v>
      </c>
      <c r="B19" s="10">
        <f t="shared" si="0"/>
        <v>20</v>
      </c>
      <c r="C19" s="138">
        <f t="shared" si="2"/>
        <v>906</v>
      </c>
      <c r="D19" s="87" t="s">
        <v>50</v>
      </c>
      <c r="E19" s="87" t="s">
        <v>50</v>
      </c>
      <c r="F19" s="10">
        <v>11</v>
      </c>
      <c r="G19" s="10">
        <v>470</v>
      </c>
      <c r="H19" s="10">
        <v>3</v>
      </c>
      <c r="I19" s="136">
        <v>202</v>
      </c>
      <c r="J19" s="10">
        <v>6</v>
      </c>
      <c r="K19" s="136">
        <v>234</v>
      </c>
      <c r="L19" s="11" t="s">
        <v>50</v>
      </c>
      <c r="M19" s="11" t="s">
        <v>50</v>
      </c>
      <c r="N19" s="11" t="s">
        <v>50</v>
      </c>
      <c r="O19" s="11" t="s">
        <v>50</v>
      </c>
      <c r="P19" s="136">
        <v>234</v>
      </c>
      <c r="Q19" s="10">
        <v>12636</v>
      </c>
    </row>
    <row r="20" spans="1:17" s="5" customFormat="1" ht="47.25" customHeight="1">
      <c r="A20" s="120" t="s">
        <v>116</v>
      </c>
      <c r="B20" s="10">
        <f t="shared" si="0"/>
        <v>21</v>
      </c>
      <c r="C20" s="79">
        <f t="shared" si="2"/>
        <v>1379.3999999999999</v>
      </c>
      <c r="D20" s="87" t="s">
        <v>50</v>
      </c>
      <c r="E20" s="87" t="s">
        <v>50</v>
      </c>
      <c r="F20" s="10">
        <v>9</v>
      </c>
      <c r="G20" s="49">
        <v>479.3</v>
      </c>
      <c r="H20" s="10">
        <v>5</v>
      </c>
      <c r="I20" s="136">
        <v>446</v>
      </c>
      <c r="J20" s="10">
        <v>6</v>
      </c>
      <c r="K20" s="136">
        <v>402</v>
      </c>
      <c r="L20" s="5">
        <v>1</v>
      </c>
      <c r="M20" s="49">
        <v>52.1</v>
      </c>
      <c r="N20" s="11" t="s">
        <v>50</v>
      </c>
      <c r="O20" s="11" t="s">
        <v>50</v>
      </c>
      <c r="P20" s="136">
        <v>454</v>
      </c>
      <c r="Q20" s="10">
        <v>24521</v>
      </c>
    </row>
    <row r="21" spans="1:17" s="5" customFormat="1" ht="47.25" customHeight="1" thickBot="1">
      <c r="A21" s="122" t="s">
        <v>117</v>
      </c>
      <c r="B21" s="12">
        <f t="shared" si="0"/>
        <v>24</v>
      </c>
      <c r="C21" s="93">
        <f>SUM(E21,G21,I21,K21,M21,O21)</f>
        <v>1229.2</v>
      </c>
      <c r="D21" s="12" t="s">
        <v>50</v>
      </c>
      <c r="E21" s="12" t="s">
        <v>50</v>
      </c>
      <c r="F21" s="12">
        <v>14</v>
      </c>
      <c r="G21" s="50">
        <v>617.2</v>
      </c>
      <c r="H21" s="12">
        <v>5</v>
      </c>
      <c r="I21" s="137">
        <v>313</v>
      </c>
      <c r="J21" s="12">
        <v>5</v>
      </c>
      <c r="K21" s="137">
        <v>299</v>
      </c>
      <c r="L21" s="13" t="s">
        <v>50</v>
      </c>
      <c r="M21" s="13" t="s">
        <v>50</v>
      </c>
      <c r="N21" s="13" t="s">
        <v>50</v>
      </c>
      <c r="O21" s="13" t="s">
        <v>50</v>
      </c>
      <c r="P21" s="137">
        <v>299</v>
      </c>
      <c r="Q21" s="12">
        <v>16146</v>
      </c>
    </row>
    <row r="22" spans="1:17" ht="13.5" customHeight="1">
      <c r="A22" s="178"/>
      <c r="B22" s="178"/>
      <c r="C22" s="178"/>
      <c r="D22" s="178"/>
      <c r="J22" s="1" t="s">
        <v>21</v>
      </c>
      <c r="K22" s="1" t="s">
        <v>46</v>
      </c>
      <c r="N22" s="177" t="s">
        <v>145</v>
      </c>
      <c r="O22" s="177"/>
      <c r="P22" s="177"/>
      <c r="Q22" s="177"/>
    </row>
  </sheetData>
  <mergeCells count="43">
    <mergeCell ref="N22:Q22"/>
    <mergeCell ref="A11:A12"/>
    <mergeCell ref="A9:A10"/>
    <mergeCell ref="D9:D10"/>
    <mergeCell ref="E9:E10"/>
    <mergeCell ref="J9:J10"/>
    <mergeCell ref="A22:D22"/>
    <mergeCell ref="M11:M12"/>
    <mergeCell ref="N11:N12"/>
    <mergeCell ref="Q11:Q12"/>
    <mergeCell ref="P3:Q3"/>
    <mergeCell ref="P4:P6"/>
    <mergeCell ref="Q4:Q6"/>
    <mergeCell ref="B5:C5"/>
    <mergeCell ref="D5:E5"/>
    <mergeCell ref="F5:G5"/>
    <mergeCell ref="H5:I5"/>
    <mergeCell ref="N5:O5"/>
    <mergeCell ref="L5:M5"/>
    <mergeCell ref="J5:K5"/>
    <mergeCell ref="Q7:Q8"/>
    <mergeCell ref="K9:K10"/>
    <mergeCell ref="P9:P10"/>
    <mergeCell ref="Q9:Q10"/>
    <mergeCell ref="O7:O8"/>
    <mergeCell ref="P7:P8"/>
    <mergeCell ref="M7:M8"/>
    <mergeCell ref="N7:N8"/>
    <mergeCell ref="L7:L8"/>
    <mergeCell ref="P11:P12"/>
    <mergeCell ref="L11:L12"/>
    <mergeCell ref="D11:D12"/>
    <mergeCell ref="E11:E12"/>
    <mergeCell ref="O11:O12"/>
    <mergeCell ref="A2:I2"/>
    <mergeCell ref="B4:I4"/>
    <mergeCell ref="J4:O4"/>
    <mergeCell ref="A3:B3"/>
    <mergeCell ref="I7:I8"/>
    <mergeCell ref="A7:A8"/>
    <mergeCell ref="D7:D8"/>
    <mergeCell ref="E7:E8"/>
    <mergeCell ref="H7:H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="70" zoomScaleNormal="7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99609375" style="21" customWidth="1"/>
    <col min="2" max="2" width="9.88671875" style="21" customWidth="1"/>
    <col min="3" max="3" width="9.77734375" style="21" customWidth="1"/>
    <col min="4" max="8" width="9.88671875" style="21" customWidth="1"/>
    <col min="9" max="17" width="8.5546875" style="21" customWidth="1"/>
    <col min="18" max="33" width="8.77734375" style="21" customWidth="1"/>
    <col min="34" max="16384" width="8.88671875" style="21" customWidth="1"/>
  </cols>
  <sheetData>
    <row r="1" spans="1:17" ht="29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0" customHeight="1">
      <c r="A2" s="159" t="s">
        <v>135</v>
      </c>
      <c r="B2" s="159"/>
      <c r="C2" s="159"/>
      <c r="D2" s="159"/>
      <c r="E2" s="159"/>
      <c r="F2" s="159"/>
      <c r="G2" s="159"/>
      <c r="H2" s="159"/>
      <c r="I2" s="123"/>
      <c r="J2" s="23"/>
      <c r="K2" s="23"/>
      <c r="L2" s="23"/>
      <c r="M2" s="23"/>
      <c r="N2" s="23"/>
      <c r="O2" s="23"/>
      <c r="P2" s="23"/>
      <c r="Q2" s="23"/>
    </row>
    <row r="3" spans="1:17" ht="30" customHeight="1" thickBot="1">
      <c r="A3" s="161"/>
      <c r="B3" s="161"/>
      <c r="C3" s="16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29" t="s">
        <v>22</v>
      </c>
      <c r="Q3" s="129"/>
    </row>
    <row r="4" spans="1:17" s="22" customFormat="1" ht="30" customHeight="1">
      <c r="A4" s="25" t="s">
        <v>122</v>
      </c>
      <c r="B4" s="180" t="s">
        <v>23</v>
      </c>
      <c r="C4" s="154" t="s">
        <v>24</v>
      </c>
      <c r="D4" s="155"/>
      <c r="E4" s="128"/>
      <c r="F4" s="154" t="s">
        <v>25</v>
      </c>
      <c r="G4" s="155"/>
      <c r="H4" s="155"/>
      <c r="I4" s="179" t="s">
        <v>26</v>
      </c>
      <c r="J4" s="179"/>
      <c r="K4" s="179"/>
      <c r="L4" s="158" t="s">
        <v>27</v>
      </c>
      <c r="M4" s="156"/>
      <c r="N4" s="157"/>
      <c r="O4" s="154" t="s">
        <v>28</v>
      </c>
      <c r="P4" s="155"/>
      <c r="Q4" s="155"/>
    </row>
    <row r="5" spans="1:17" s="22" customFormat="1" ht="30" customHeight="1">
      <c r="A5" s="27" t="s">
        <v>1</v>
      </c>
      <c r="B5" s="132"/>
      <c r="C5" s="29" t="s">
        <v>4</v>
      </c>
      <c r="D5" s="29" t="s">
        <v>29</v>
      </c>
      <c r="E5" s="29" t="s">
        <v>30</v>
      </c>
      <c r="F5" s="29" t="s">
        <v>4</v>
      </c>
      <c r="G5" s="29" t="s">
        <v>29</v>
      </c>
      <c r="H5" s="30" t="s">
        <v>30</v>
      </c>
      <c r="I5" s="40" t="s">
        <v>4</v>
      </c>
      <c r="J5" s="29" t="s">
        <v>29</v>
      </c>
      <c r="K5" s="29" t="s">
        <v>30</v>
      </c>
      <c r="L5" s="31" t="s">
        <v>4</v>
      </c>
      <c r="M5" s="29" t="s">
        <v>29</v>
      </c>
      <c r="N5" s="29" t="s">
        <v>30</v>
      </c>
      <c r="O5" s="29" t="s">
        <v>4</v>
      </c>
      <c r="P5" s="29" t="s">
        <v>29</v>
      </c>
      <c r="Q5" s="30" t="s">
        <v>30</v>
      </c>
    </row>
    <row r="6" spans="1:17" s="22" customFormat="1" ht="48" customHeight="1">
      <c r="A6" s="32">
        <v>2000</v>
      </c>
      <c r="B6" s="28">
        <v>6.5</v>
      </c>
      <c r="C6" s="28">
        <f>SUM(D6:E6)</f>
        <v>7</v>
      </c>
      <c r="D6" s="28">
        <v>5</v>
      </c>
      <c r="E6" s="28">
        <v>2</v>
      </c>
      <c r="F6" s="28">
        <f>SUM(G6:H6)</f>
        <v>73</v>
      </c>
      <c r="G6" s="28">
        <v>60</v>
      </c>
      <c r="H6" s="28">
        <v>13</v>
      </c>
      <c r="I6" s="28">
        <f>SUM(J6:K6)</f>
        <v>271</v>
      </c>
      <c r="J6" s="28">
        <v>246</v>
      </c>
      <c r="K6" s="28">
        <v>25</v>
      </c>
      <c r="L6" s="28">
        <f>SUM(M6:N6)</f>
        <v>90</v>
      </c>
      <c r="M6" s="28">
        <v>50</v>
      </c>
      <c r="N6" s="28">
        <v>40</v>
      </c>
      <c r="O6" s="28" t="s">
        <v>50</v>
      </c>
      <c r="P6" s="28" t="s">
        <v>50</v>
      </c>
      <c r="Q6" s="28" t="s">
        <v>50</v>
      </c>
    </row>
    <row r="7" spans="1:17" s="22" customFormat="1" ht="48" customHeight="1">
      <c r="A7" s="32">
        <v>2001</v>
      </c>
      <c r="B7" s="28">
        <v>7</v>
      </c>
      <c r="C7" s="28">
        <v>7</v>
      </c>
      <c r="D7" s="28">
        <v>5</v>
      </c>
      <c r="E7" s="28">
        <v>2</v>
      </c>
      <c r="F7" s="28">
        <v>73</v>
      </c>
      <c r="G7" s="28">
        <v>60</v>
      </c>
      <c r="H7" s="28">
        <v>13</v>
      </c>
      <c r="I7" s="28">
        <v>517</v>
      </c>
      <c r="J7" s="28">
        <v>271</v>
      </c>
      <c r="K7" s="28">
        <v>246</v>
      </c>
      <c r="L7" s="28">
        <v>140</v>
      </c>
      <c r="M7" s="28">
        <v>90</v>
      </c>
      <c r="N7" s="28">
        <v>50</v>
      </c>
      <c r="O7" s="28">
        <v>40</v>
      </c>
      <c r="P7" s="28">
        <v>40</v>
      </c>
      <c r="Q7" s="28" t="s">
        <v>50</v>
      </c>
    </row>
    <row r="8" spans="1:17" s="22" customFormat="1" ht="48" customHeight="1">
      <c r="A8" s="32">
        <v>2002</v>
      </c>
      <c r="B8" s="41">
        <v>8.7</v>
      </c>
      <c r="C8" s="28">
        <f>SUM(D8:E8)</f>
        <v>10</v>
      </c>
      <c r="D8" s="28">
        <v>6</v>
      </c>
      <c r="E8" s="28">
        <v>4</v>
      </c>
      <c r="F8" s="28">
        <f>SUM(G8:H8)</f>
        <v>126</v>
      </c>
      <c r="G8" s="28">
        <v>67</v>
      </c>
      <c r="H8" s="28">
        <v>59</v>
      </c>
      <c r="I8" s="28">
        <f>SUM(J8:K8)</f>
        <v>483</v>
      </c>
      <c r="J8" s="28">
        <v>261</v>
      </c>
      <c r="K8" s="28">
        <v>222</v>
      </c>
      <c r="L8" s="28">
        <f>SUM(M8:N8)</f>
        <v>60</v>
      </c>
      <c r="M8" s="28">
        <v>20</v>
      </c>
      <c r="N8" s="28">
        <v>40</v>
      </c>
      <c r="O8" s="28" t="s">
        <v>50</v>
      </c>
      <c r="P8" s="28" t="s">
        <v>50</v>
      </c>
      <c r="Q8" s="36">
        <v>0</v>
      </c>
    </row>
    <row r="9" spans="1:17" s="22" customFormat="1" ht="48" customHeight="1">
      <c r="A9" s="32">
        <v>2003</v>
      </c>
      <c r="B9" s="80">
        <v>6.8</v>
      </c>
      <c r="C9" s="81">
        <v>10</v>
      </c>
      <c r="D9" s="81">
        <v>7</v>
      </c>
      <c r="E9" s="81">
        <v>3</v>
      </c>
      <c r="F9" s="81" t="s">
        <v>50</v>
      </c>
      <c r="G9" s="81" t="s">
        <v>50</v>
      </c>
      <c r="H9" s="81" t="s">
        <v>50</v>
      </c>
      <c r="I9" s="81">
        <v>84</v>
      </c>
      <c r="J9" s="81">
        <v>58</v>
      </c>
      <c r="K9" s="81">
        <v>26</v>
      </c>
      <c r="L9" s="81">
        <v>40</v>
      </c>
      <c r="M9" s="81">
        <v>20</v>
      </c>
      <c r="N9" s="81">
        <v>20</v>
      </c>
      <c r="O9" s="81" t="s">
        <v>50</v>
      </c>
      <c r="P9" s="81" t="s">
        <v>50</v>
      </c>
      <c r="Q9" s="81" t="s">
        <v>50</v>
      </c>
    </row>
    <row r="10" spans="1:17" s="44" customFormat="1" ht="48" customHeight="1">
      <c r="A10" s="37">
        <v>2004</v>
      </c>
      <c r="B10" s="48">
        <f>SUM(B11:B17)</f>
        <v>5.6</v>
      </c>
      <c r="C10" s="46">
        <f>SUM(D10,E10)</f>
        <v>9</v>
      </c>
      <c r="D10" s="46">
        <f>SUM(D11:D17)</f>
        <v>8</v>
      </c>
      <c r="E10" s="46">
        <f>SUM(E11:E17)</f>
        <v>1</v>
      </c>
      <c r="F10" s="46" t="s">
        <v>50</v>
      </c>
      <c r="G10" s="46" t="s">
        <v>50</v>
      </c>
      <c r="H10" s="46" t="s">
        <v>50</v>
      </c>
      <c r="I10" s="46">
        <f>SUM(J10:K10)</f>
        <v>69</v>
      </c>
      <c r="J10" s="46">
        <f>SUM(J11:J17)</f>
        <v>49</v>
      </c>
      <c r="K10" s="46">
        <f>SUM(K11:K17)</f>
        <v>20</v>
      </c>
      <c r="L10" s="46">
        <f>SUM(M10:N10)</f>
        <v>10</v>
      </c>
      <c r="M10" s="46">
        <f>SUM(M11:M17)</f>
        <v>10</v>
      </c>
      <c r="N10" s="46" t="s">
        <v>50</v>
      </c>
      <c r="O10" s="46" t="s">
        <v>50</v>
      </c>
      <c r="P10" s="46" t="s">
        <v>50</v>
      </c>
      <c r="Q10" s="46" t="s">
        <v>50</v>
      </c>
    </row>
    <row r="11" spans="1:17" s="60" customFormat="1" ht="48" customHeight="1">
      <c r="A11" s="65" t="s">
        <v>59</v>
      </c>
      <c r="B11" s="68" t="s">
        <v>50</v>
      </c>
      <c r="C11" s="81">
        <f>SUM(D11,E11)</f>
        <v>1</v>
      </c>
      <c r="D11" s="68">
        <v>1</v>
      </c>
      <c r="E11" s="68" t="s">
        <v>50</v>
      </c>
      <c r="F11" s="46" t="s">
        <v>50</v>
      </c>
      <c r="G11" s="68" t="s">
        <v>50</v>
      </c>
      <c r="H11" s="68" t="s">
        <v>50</v>
      </c>
      <c r="I11" s="81">
        <f>SUM(J11:K11)</f>
        <v>1</v>
      </c>
      <c r="J11" s="68">
        <v>1</v>
      </c>
      <c r="K11" s="68" t="s">
        <v>132</v>
      </c>
      <c r="L11" s="81" t="s">
        <v>132</v>
      </c>
      <c r="M11" s="68" t="s">
        <v>132</v>
      </c>
      <c r="N11" s="68" t="s">
        <v>50</v>
      </c>
      <c r="O11" s="68" t="s">
        <v>50</v>
      </c>
      <c r="P11" s="68" t="s">
        <v>50</v>
      </c>
      <c r="Q11" s="68" t="s">
        <v>50</v>
      </c>
    </row>
    <row r="12" spans="1:17" s="60" customFormat="1" ht="48" customHeight="1">
      <c r="A12" s="65" t="s">
        <v>123</v>
      </c>
      <c r="B12" s="68">
        <v>2</v>
      </c>
      <c r="C12" s="81">
        <f>SUM(D12,E12)</f>
        <v>2</v>
      </c>
      <c r="D12" s="68">
        <v>1</v>
      </c>
      <c r="E12" s="68">
        <v>1</v>
      </c>
      <c r="F12" s="46" t="s">
        <v>50</v>
      </c>
      <c r="G12" s="68" t="s">
        <v>50</v>
      </c>
      <c r="H12" s="68" t="s">
        <v>50</v>
      </c>
      <c r="I12" s="81">
        <f>SUM(J12:K12)</f>
        <v>40</v>
      </c>
      <c r="J12" s="68">
        <v>20</v>
      </c>
      <c r="K12" s="68">
        <v>20</v>
      </c>
      <c r="L12" s="81">
        <f>SUM(M12:N12)</f>
        <v>10</v>
      </c>
      <c r="M12" s="68">
        <v>10</v>
      </c>
      <c r="N12" s="68" t="s">
        <v>50</v>
      </c>
      <c r="O12" s="68" t="s">
        <v>50</v>
      </c>
      <c r="P12" s="68" t="s">
        <v>50</v>
      </c>
      <c r="Q12" s="68" t="s">
        <v>50</v>
      </c>
    </row>
    <row r="13" spans="1:17" s="60" customFormat="1" ht="48" customHeight="1">
      <c r="A13" s="65" t="s">
        <v>124</v>
      </c>
      <c r="B13" s="68">
        <v>1</v>
      </c>
      <c r="C13" s="81">
        <f>SUM(D13,E13)</f>
        <v>1</v>
      </c>
      <c r="D13" s="68">
        <v>1</v>
      </c>
      <c r="E13" s="68" t="s">
        <v>50</v>
      </c>
      <c r="F13" s="46" t="s">
        <v>50</v>
      </c>
      <c r="G13" s="68" t="s">
        <v>50</v>
      </c>
      <c r="H13" s="68" t="s">
        <v>50</v>
      </c>
      <c r="I13" s="81">
        <f>SUM(J13:K13)</f>
        <v>14</v>
      </c>
      <c r="J13" s="68">
        <v>14</v>
      </c>
      <c r="K13" s="68" t="s">
        <v>132</v>
      </c>
      <c r="L13" s="81" t="s">
        <v>132</v>
      </c>
      <c r="M13" s="68" t="s">
        <v>132</v>
      </c>
      <c r="N13" s="68" t="s">
        <v>50</v>
      </c>
      <c r="O13" s="68" t="s">
        <v>50</v>
      </c>
      <c r="P13" s="68" t="s">
        <v>50</v>
      </c>
      <c r="Q13" s="68" t="s">
        <v>50</v>
      </c>
    </row>
    <row r="14" spans="1:17" s="60" customFormat="1" ht="48" customHeight="1">
      <c r="A14" s="65" t="s">
        <v>125</v>
      </c>
      <c r="B14" s="69">
        <v>2.1</v>
      </c>
      <c r="C14" s="81">
        <f>SUM(D14,E14)</f>
        <v>5</v>
      </c>
      <c r="D14" s="68">
        <v>5</v>
      </c>
      <c r="E14" s="68" t="s">
        <v>50</v>
      </c>
      <c r="F14" s="46" t="s">
        <v>50</v>
      </c>
      <c r="G14" s="68" t="s">
        <v>50</v>
      </c>
      <c r="H14" s="68" t="s">
        <v>50</v>
      </c>
      <c r="I14" s="81">
        <f>SUM(J14:K14)</f>
        <v>14</v>
      </c>
      <c r="J14" s="68">
        <v>14</v>
      </c>
      <c r="K14" s="68" t="s">
        <v>132</v>
      </c>
      <c r="L14" s="81" t="s">
        <v>132</v>
      </c>
      <c r="M14" s="68" t="s">
        <v>132</v>
      </c>
      <c r="N14" s="68" t="s">
        <v>50</v>
      </c>
      <c r="O14" s="68" t="s">
        <v>50</v>
      </c>
      <c r="P14" s="68" t="s">
        <v>50</v>
      </c>
      <c r="Q14" s="68" t="s">
        <v>50</v>
      </c>
    </row>
    <row r="15" spans="1:17" s="60" customFormat="1" ht="47.25" customHeight="1">
      <c r="A15" s="65" t="s">
        <v>126</v>
      </c>
      <c r="B15" s="68" t="s">
        <v>50</v>
      </c>
      <c r="C15" s="46" t="s">
        <v>50</v>
      </c>
      <c r="D15" s="68" t="s">
        <v>50</v>
      </c>
      <c r="E15" s="68" t="s">
        <v>50</v>
      </c>
      <c r="F15" s="46" t="s">
        <v>50</v>
      </c>
      <c r="G15" s="68" t="s">
        <v>50</v>
      </c>
      <c r="H15" s="68" t="s">
        <v>50</v>
      </c>
      <c r="I15" s="46" t="s">
        <v>50</v>
      </c>
      <c r="J15" s="68" t="s">
        <v>50</v>
      </c>
      <c r="K15" s="68" t="s">
        <v>50</v>
      </c>
      <c r="L15" s="46" t="s">
        <v>50</v>
      </c>
      <c r="M15" s="68" t="s">
        <v>50</v>
      </c>
      <c r="N15" s="68" t="s">
        <v>50</v>
      </c>
      <c r="O15" s="68" t="s">
        <v>50</v>
      </c>
      <c r="P15" s="68" t="s">
        <v>50</v>
      </c>
      <c r="Q15" s="68" t="s">
        <v>50</v>
      </c>
    </row>
    <row r="16" spans="1:17" s="60" customFormat="1" ht="47.25" customHeight="1">
      <c r="A16" s="65" t="s">
        <v>127</v>
      </c>
      <c r="B16" s="68" t="s">
        <v>50</v>
      </c>
      <c r="C16" s="46" t="s">
        <v>50</v>
      </c>
      <c r="D16" s="68" t="s">
        <v>50</v>
      </c>
      <c r="E16" s="68" t="s">
        <v>50</v>
      </c>
      <c r="F16" s="46" t="s">
        <v>50</v>
      </c>
      <c r="G16" s="68" t="s">
        <v>50</v>
      </c>
      <c r="H16" s="68" t="s">
        <v>50</v>
      </c>
      <c r="I16" s="46" t="s">
        <v>50</v>
      </c>
      <c r="J16" s="68" t="s">
        <v>50</v>
      </c>
      <c r="K16" s="68" t="s">
        <v>50</v>
      </c>
      <c r="L16" s="46" t="s">
        <v>50</v>
      </c>
      <c r="M16" s="68" t="s">
        <v>50</v>
      </c>
      <c r="N16" s="68" t="s">
        <v>50</v>
      </c>
      <c r="O16" s="68" t="s">
        <v>50</v>
      </c>
      <c r="P16" s="68" t="s">
        <v>50</v>
      </c>
      <c r="Q16" s="68" t="s">
        <v>50</v>
      </c>
    </row>
    <row r="17" spans="1:17" s="60" customFormat="1" ht="47.25" customHeight="1" thickBot="1">
      <c r="A17" s="66" t="s">
        <v>128</v>
      </c>
      <c r="B17" s="70">
        <v>0.5</v>
      </c>
      <c r="C17" s="84" t="s">
        <v>50</v>
      </c>
      <c r="D17" s="71" t="s">
        <v>50</v>
      </c>
      <c r="E17" s="71" t="s">
        <v>50</v>
      </c>
      <c r="F17" s="84" t="s">
        <v>50</v>
      </c>
      <c r="G17" s="71" t="s">
        <v>50</v>
      </c>
      <c r="H17" s="71" t="s">
        <v>50</v>
      </c>
      <c r="I17" s="84" t="s">
        <v>50</v>
      </c>
      <c r="J17" s="71" t="s">
        <v>50</v>
      </c>
      <c r="K17" s="71" t="s">
        <v>50</v>
      </c>
      <c r="L17" s="84" t="s">
        <v>50</v>
      </c>
      <c r="M17" s="71" t="s">
        <v>50</v>
      </c>
      <c r="N17" s="71" t="s">
        <v>50</v>
      </c>
      <c r="O17" s="71" t="s">
        <v>50</v>
      </c>
      <c r="P17" s="71" t="s">
        <v>50</v>
      </c>
      <c r="Q17" s="71" t="s">
        <v>50</v>
      </c>
    </row>
    <row r="18" spans="1:17" ht="14.25">
      <c r="A18" s="160"/>
      <c r="B18" s="160"/>
      <c r="C18" s="160"/>
      <c r="P18" s="130" t="s">
        <v>121</v>
      </c>
      <c r="Q18" s="130"/>
    </row>
  </sheetData>
  <sheetProtection selectLockedCells="1"/>
  <mergeCells count="11">
    <mergeCell ref="A2:H2"/>
    <mergeCell ref="P3:Q3"/>
    <mergeCell ref="A3:C3"/>
    <mergeCell ref="A18:C18"/>
    <mergeCell ref="P18:Q18"/>
    <mergeCell ref="I4:K4"/>
    <mergeCell ref="L4:N4"/>
    <mergeCell ref="O4:Q4"/>
    <mergeCell ref="B4:B5"/>
    <mergeCell ref="C4:E4"/>
    <mergeCell ref="F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21" customWidth="1"/>
    <col min="2" max="5" width="12.77734375" style="21" customWidth="1"/>
    <col min="6" max="6" width="17.21484375" style="21" customWidth="1"/>
    <col min="7" max="16384" width="8.88671875" style="21" customWidth="1"/>
  </cols>
  <sheetData>
    <row r="1" ht="30" customHeight="1"/>
    <row r="2" spans="1:6" ht="30" customHeight="1">
      <c r="A2" s="159" t="s">
        <v>136</v>
      </c>
      <c r="B2" s="159"/>
      <c r="C2" s="159"/>
      <c r="D2" s="159"/>
      <c r="E2" s="159"/>
      <c r="F2" s="159"/>
    </row>
    <row r="3" spans="1:6" ht="30" customHeight="1" thickBot="1">
      <c r="A3" s="161" t="s">
        <v>31</v>
      </c>
      <c r="B3" s="161"/>
      <c r="C3" s="24"/>
      <c r="D3" s="24"/>
      <c r="E3" s="24"/>
      <c r="F3" s="24"/>
    </row>
    <row r="4" spans="1:6" ht="30" customHeight="1">
      <c r="A4" s="25" t="s">
        <v>58</v>
      </c>
      <c r="B4" s="154" t="s">
        <v>32</v>
      </c>
      <c r="C4" s="155"/>
      <c r="D4" s="155"/>
      <c r="E4" s="155"/>
      <c r="F4" s="155"/>
    </row>
    <row r="5" spans="1:6" ht="30" customHeight="1">
      <c r="A5" s="27" t="s">
        <v>1</v>
      </c>
      <c r="B5" s="29" t="s">
        <v>33</v>
      </c>
      <c r="C5" s="29" t="s">
        <v>34</v>
      </c>
      <c r="D5" s="29" t="s">
        <v>35</v>
      </c>
      <c r="E5" s="29" t="s">
        <v>36</v>
      </c>
      <c r="F5" s="30" t="s">
        <v>37</v>
      </c>
    </row>
    <row r="6" spans="1:6" ht="48" customHeight="1">
      <c r="A6" s="32">
        <v>2000</v>
      </c>
      <c r="B6" s="28">
        <v>686</v>
      </c>
      <c r="C6" s="41">
        <v>297.7</v>
      </c>
      <c r="D6" s="141">
        <v>301</v>
      </c>
      <c r="E6" s="35">
        <v>895976.8</v>
      </c>
      <c r="F6" s="33">
        <v>5236992</v>
      </c>
    </row>
    <row r="7" spans="1:6" ht="48" customHeight="1">
      <c r="A7" s="32">
        <v>2001</v>
      </c>
      <c r="B7" s="28">
        <v>661</v>
      </c>
      <c r="C7" s="41">
        <v>297.9</v>
      </c>
      <c r="D7" s="41">
        <v>259.1</v>
      </c>
      <c r="E7" s="35">
        <v>771906.2</v>
      </c>
      <c r="F7" s="33">
        <v>4653395</v>
      </c>
    </row>
    <row r="8" spans="1:6" ht="48" customHeight="1">
      <c r="A8" s="32">
        <v>2002</v>
      </c>
      <c r="B8" s="33">
        <v>595</v>
      </c>
      <c r="C8" s="33">
        <v>281</v>
      </c>
      <c r="D8" s="35">
        <v>265.1</v>
      </c>
      <c r="E8" s="35">
        <v>744794.1</v>
      </c>
      <c r="F8" s="74">
        <v>4402537</v>
      </c>
    </row>
    <row r="9" spans="1:6" ht="48" customHeight="1">
      <c r="A9" s="32">
        <v>2003</v>
      </c>
      <c r="B9" s="33">
        <v>484</v>
      </c>
      <c r="C9" s="33">
        <v>227</v>
      </c>
      <c r="D9" s="33">
        <v>1617</v>
      </c>
      <c r="E9" s="33">
        <v>544275</v>
      </c>
      <c r="F9" s="82" t="s">
        <v>131</v>
      </c>
    </row>
    <row r="10" spans="1:6" s="45" customFormat="1" ht="48" customHeight="1">
      <c r="A10" s="37">
        <v>2004</v>
      </c>
      <c r="B10" s="38">
        <f>SUM(B11:B17)</f>
        <v>382</v>
      </c>
      <c r="C10" s="38">
        <f>SUM(C11:C17)</f>
        <v>188.5</v>
      </c>
      <c r="D10" s="86">
        <v>258.2</v>
      </c>
      <c r="E10" s="38">
        <f>SUM(E11:E17)</f>
        <v>486768.8</v>
      </c>
      <c r="F10" s="38">
        <f>SUM(F11:F17)</f>
        <v>2919682850</v>
      </c>
    </row>
    <row r="11" spans="1:6" s="67" customFormat="1" ht="48" customHeight="1">
      <c r="A11" s="65" t="s">
        <v>129</v>
      </c>
      <c r="B11" s="42">
        <v>107</v>
      </c>
      <c r="C11" s="58">
        <v>56.5</v>
      </c>
      <c r="D11" s="140">
        <v>260</v>
      </c>
      <c r="E11" s="58">
        <v>146990.9</v>
      </c>
      <c r="F11" s="75">
        <v>874718851</v>
      </c>
    </row>
    <row r="12" spans="1:6" s="67" customFormat="1" ht="48" customHeight="1">
      <c r="A12" s="65" t="s">
        <v>123</v>
      </c>
      <c r="B12" s="42">
        <v>36</v>
      </c>
      <c r="C12" s="58">
        <v>13.3</v>
      </c>
      <c r="D12" s="57">
        <v>234.2</v>
      </c>
      <c r="E12" s="42">
        <v>31154</v>
      </c>
      <c r="F12" s="72">
        <v>182092445</v>
      </c>
    </row>
    <row r="13" spans="1:6" s="67" customFormat="1" ht="47.25" customHeight="1">
      <c r="A13" s="65" t="s">
        <v>124</v>
      </c>
      <c r="B13" s="42">
        <v>2</v>
      </c>
      <c r="C13" s="58">
        <v>0.9</v>
      </c>
      <c r="D13" s="140">
        <v>259</v>
      </c>
      <c r="E13" s="58">
        <v>2332.1</v>
      </c>
      <c r="F13" s="72">
        <v>13608696</v>
      </c>
    </row>
    <row r="14" spans="1:6" s="67" customFormat="1" ht="47.25" customHeight="1">
      <c r="A14" s="65" t="s">
        <v>125</v>
      </c>
      <c r="B14" s="42">
        <v>25</v>
      </c>
      <c r="C14" s="58">
        <v>12.3</v>
      </c>
      <c r="D14" s="57">
        <v>255.4</v>
      </c>
      <c r="E14" s="58">
        <v>31425.6</v>
      </c>
      <c r="F14" s="72">
        <v>189338258</v>
      </c>
    </row>
    <row r="15" spans="1:6" s="67" customFormat="1" ht="47.25" customHeight="1">
      <c r="A15" s="65" t="s">
        <v>126</v>
      </c>
      <c r="B15" s="42">
        <v>108</v>
      </c>
      <c r="C15" s="58">
        <v>54.1</v>
      </c>
      <c r="D15" s="57">
        <v>262.4</v>
      </c>
      <c r="E15" s="58">
        <v>141977.5</v>
      </c>
      <c r="F15" s="72">
        <v>853897490</v>
      </c>
    </row>
    <row r="16" spans="1:6" s="67" customFormat="1" ht="47.25" customHeight="1">
      <c r="A16" s="65" t="s">
        <v>127</v>
      </c>
      <c r="B16" s="42">
        <v>81</v>
      </c>
      <c r="C16" s="58">
        <v>38.2</v>
      </c>
      <c r="D16" s="140">
        <v>259</v>
      </c>
      <c r="E16" s="58">
        <v>98842.5</v>
      </c>
      <c r="F16" s="72">
        <v>596973933</v>
      </c>
    </row>
    <row r="17" spans="1:6" s="67" customFormat="1" ht="47.25" customHeight="1" thickBot="1">
      <c r="A17" s="66" t="s">
        <v>128</v>
      </c>
      <c r="B17" s="61">
        <v>23</v>
      </c>
      <c r="C17" s="63">
        <v>13.2</v>
      </c>
      <c r="D17" s="62">
        <v>257.9</v>
      </c>
      <c r="E17" s="63">
        <v>34046.2</v>
      </c>
      <c r="F17" s="73">
        <v>209053177</v>
      </c>
    </row>
    <row r="18" spans="1:4" ht="13.5" customHeight="1">
      <c r="A18" s="160" t="s">
        <v>140</v>
      </c>
      <c r="B18" s="160"/>
      <c r="C18" s="160"/>
      <c r="D18" s="42"/>
    </row>
  </sheetData>
  <sheetProtection selectLockedCells="1"/>
  <mergeCells count="4">
    <mergeCell ref="A3:B3"/>
    <mergeCell ref="B4:F4"/>
    <mergeCell ref="A18:C18"/>
    <mergeCell ref="A2:F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21" customWidth="1"/>
    <col min="2" max="2" width="8.5546875" style="21" customWidth="1"/>
    <col min="3" max="3" width="8.4453125" style="21" customWidth="1"/>
    <col min="4" max="9" width="8.5546875" style="21" customWidth="1"/>
    <col min="10" max="16384" width="8.88671875" style="21" customWidth="1"/>
  </cols>
  <sheetData>
    <row r="1" spans="1:9" ht="30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159" t="s">
        <v>137</v>
      </c>
      <c r="B2" s="159"/>
      <c r="C2" s="159"/>
      <c r="D2" s="159"/>
      <c r="E2" s="159"/>
      <c r="F2" s="159"/>
      <c r="G2" s="159"/>
      <c r="H2" s="159"/>
      <c r="I2" s="159"/>
    </row>
    <row r="3" spans="1:9" ht="30" customHeight="1" thickBot="1">
      <c r="A3" s="23"/>
      <c r="B3" s="23"/>
      <c r="C3" s="24"/>
      <c r="D3" s="24"/>
      <c r="E3" s="24"/>
      <c r="F3" s="24"/>
      <c r="G3" s="24"/>
      <c r="H3" s="129" t="s">
        <v>38</v>
      </c>
      <c r="I3" s="129"/>
    </row>
    <row r="4" spans="1:9" ht="30" customHeight="1">
      <c r="A4" s="43" t="s">
        <v>0</v>
      </c>
      <c r="B4" s="182" t="s">
        <v>39</v>
      </c>
      <c r="C4" s="180" t="s">
        <v>40</v>
      </c>
      <c r="D4" s="180" t="s">
        <v>41</v>
      </c>
      <c r="E4" s="180" t="s">
        <v>42</v>
      </c>
      <c r="F4" s="180" t="s">
        <v>43</v>
      </c>
      <c r="G4" s="180" t="s">
        <v>44</v>
      </c>
      <c r="H4" s="183" t="s">
        <v>138</v>
      </c>
      <c r="I4" s="181" t="s">
        <v>45</v>
      </c>
    </row>
    <row r="5" spans="1:9" ht="30" customHeight="1">
      <c r="A5" s="26" t="s">
        <v>1</v>
      </c>
      <c r="B5" s="132"/>
      <c r="C5" s="132"/>
      <c r="D5" s="132"/>
      <c r="E5" s="132"/>
      <c r="F5" s="132"/>
      <c r="G5" s="132"/>
      <c r="H5" s="132"/>
      <c r="I5" s="154"/>
    </row>
    <row r="6" spans="1:9" ht="42.75" customHeight="1">
      <c r="A6" s="32">
        <v>1999</v>
      </c>
      <c r="B6" s="28" t="s">
        <v>50</v>
      </c>
      <c r="C6" s="28" t="s">
        <v>50</v>
      </c>
      <c r="D6" s="28" t="s">
        <v>50</v>
      </c>
      <c r="E6" s="28" t="s">
        <v>50</v>
      </c>
      <c r="F6" s="28" t="s">
        <v>50</v>
      </c>
      <c r="G6" s="28" t="s">
        <v>50</v>
      </c>
      <c r="H6" s="28" t="s">
        <v>50</v>
      </c>
      <c r="I6" s="28" t="s">
        <v>50</v>
      </c>
    </row>
    <row r="7" spans="1:9" ht="42.75" customHeight="1">
      <c r="A7" s="32">
        <v>2000</v>
      </c>
      <c r="B7" s="28" t="s">
        <v>50</v>
      </c>
      <c r="C7" s="28" t="s">
        <v>50</v>
      </c>
      <c r="D7" s="28" t="s">
        <v>50</v>
      </c>
      <c r="E7" s="28">
        <v>27</v>
      </c>
      <c r="F7" s="28" t="s">
        <v>50</v>
      </c>
      <c r="G7" s="28" t="s">
        <v>50</v>
      </c>
      <c r="H7" s="28" t="s">
        <v>50</v>
      </c>
      <c r="I7" s="33">
        <v>4600</v>
      </c>
    </row>
    <row r="8" spans="1:9" ht="44.25" customHeight="1">
      <c r="A8" s="32">
        <v>2001</v>
      </c>
      <c r="B8" s="28" t="s">
        <v>50</v>
      </c>
      <c r="C8" s="28" t="s">
        <v>50</v>
      </c>
      <c r="D8" s="28" t="s">
        <v>50</v>
      </c>
      <c r="E8" s="28" t="s">
        <v>50</v>
      </c>
      <c r="F8" s="28" t="s">
        <v>50</v>
      </c>
      <c r="G8" s="28" t="s">
        <v>50</v>
      </c>
      <c r="H8" s="28" t="s">
        <v>50</v>
      </c>
      <c r="I8" s="28" t="s">
        <v>50</v>
      </c>
    </row>
    <row r="9" spans="1:9" ht="44.25" customHeight="1">
      <c r="A9" s="32">
        <v>2002</v>
      </c>
      <c r="B9" s="47" t="s">
        <v>50</v>
      </c>
      <c r="C9" s="47" t="s">
        <v>50</v>
      </c>
      <c r="D9" s="47" t="s">
        <v>50</v>
      </c>
      <c r="E9" s="47" t="s">
        <v>50</v>
      </c>
      <c r="F9" s="47" t="s">
        <v>50</v>
      </c>
      <c r="G9" s="47">
        <v>1000</v>
      </c>
      <c r="H9" s="47" t="s">
        <v>50</v>
      </c>
      <c r="I9" s="47" t="s">
        <v>50</v>
      </c>
    </row>
    <row r="10" spans="1:9" ht="44.25" customHeight="1">
      <c r="A10" s="32">
        <v>2003</v>
      </c>
      <c r="B10" s="89" t="s">
        <v>50</v>
      </c>
      <c r="C10" s="83">
        <v>1434</v>
      </c>
      <c r="D10" s="25" t="s">
        <v>50</v>
      </c>
      <c r="E10" s="25" t="s">
        <v>50</v>
      </c>
      <c r="F10" s="25" t="s">
        <v>50</v>
      </c>
      <c r="G10" s="25" t="s">
        <v>50</v>
      </c>
      <c r="H10" s="25" t="s">
        <v>50</v>
      </c>
      <c r="I10" s="25" t="s">
        <v>50</v>
      </c>
    </row>
    <row r="11" spans="1:9" s="45" customFormat="1" ht="44.25" customHeight="1">
      <c r="A11" s="37">
        <v>2004</v>
      </c>
      <c r="B11" s="85" t="s">
        <v>50</v>
      </c>
      <c r="C11" s="85" t="s">
        <v>50</v>
      </c>
      <c r="D11" s="85" t="s">
        <v>50</v>
      </c>
      <c r="E11" s="85" t="s">
        <v>50</v>
      </c>
      <c r="F11" s="85" t="s">
        <v>50</v>
      </c>
      <c r="G11" s="85" t="s">
        <v>50</v>
      </c>
      <c r="H11" s="85">
        <f>SUM(H12:H18)</f>
        <v>95</v>
      </c>
      <c r="I11" s="85">
        <f>SUM(I12:I18)</f>
        <v>3001</v>
      </c>
    </row>
    <row r="12" spans="1:9" s="67" customFormat="1" ht="44.25" customHeight="1">
      <c r="A12" s="65" t="s">
        <v>59</v>
      </c>
      <c r="B12" s="89" t="s">
        <v>50</v>
      </c>
      <c r="C12" s="89" t="s">
        <v>50</v>
      </c>
      <c r="D12" s="89" t="s">
        <v>50</v>
      </c>
      <c r="E12" s="89" t="s">
        <v>50</v>
      </c>
      <c r="F12" s="89" t="s">
        <v>50</v>
      </c>
      <c r="G12" s="89" t="s">
        <v>50</v>
      </c>
      <c r="H12" s="25">
        <v>1</v>
      </c>
      <c r="I12" s="94">
        <v>3000</v>
      </c>
    </row>
    <row r="13" spans="1:9" s="67" customFormat="1" ht="44.25" customHeight="1">
      <c r="A13" s="65" t="s">
        <v>123</v>
      </c>
      <c r="B13" s="89" t="s">
        <v>50</v>
      </c>
      <c r="C13" s="89" t="s">
        <v>50</v>
      </c>
      <c r="D13" s="89" t="s">
        <v>50</v>
      </c>
      <c r="E13" s="89" t="s">
        <v>50</v>
      </c>
      <c r="F13" s="89" t="s">
        <v>50</v>
      </c>
      <c r="G13" s="89" t="s">
        <v>50</v>
      </c>
      <c r="H13" s="25">
        <v>1</v>
      </c>
      <c r="I13" s="25" t="s">
        <v>50</v>
      </c>
    </row>
    <row r="14" spans="1:9" s="67" customFormat="1" ht="44.25" customHeight="1">
      <c r="A14" s="65" t="s">
        <v>124</v>
      </c>
      <c r="B14" s="89" t="s">
        <v>50</v>
      </c>
      <c r="C14" s="89" t="s">
        <v>50</v>
      </c>
      <c r="D14" s="89" t="s">
        <v>50</v>
      </c>
      <c r="E14" s="89" t="s">
        <v>50</v>
      </c>
      <c r="F14" s="89" t="s">
        <v>50</v>
      </c>
      <c r="G14" s="89" t="s">
        <v>50</v>
      </c>
      <c r="H14" s="25">
        <v>76</v>
      </c>
      <c r="I14" s="25" t="s">
        <v>50</v>
      </c>
    </row>
    <row r="15" spans="1:9" s="67" customFormat="1" ht="44.25" customHeight="1">
      <c r="A15" s="65" t="s">
        <v>125</v>
      </c>
      <c r="B15" s="89" t="s">
        <v>50</v>
      </c>
      <c r="C15" s="89" t="s">
        <v>50</v>
      </c>
      <c r="D15" s="89" t="s">
        <v>50</v>
      </c>
      <c r="E15" s="89" t="s">
        <v>50</v>
      </c>
      <c r="F15" s="89" t="s">
        <v>50</v>
      </c>
      <c r="G15" s="89" t="s">
        <v>50</v>
      </c>
      <c r="H15" s="25">
        <v>3</v>
      </c>
      <c r="I15" s="25" t="s">
        <v>50</v>
      </c>
    </row>
    <row r="16" spans="1:9" s="67" customFormat="1" ht="44.25" customHeight="1">
      <c r="A16" s="65" t="s">
        <v>126</v>
      </c>
      <c r="B16" s="89" t="s">
        <v>50</v>
      </c>
      <c r="C16" s="89" t="s">
        <v>50</v>
      </c>
      <c r="D16" s="89" t="s">
        <v>50</v>
      </c>
      <c r="E16" s="89" t="s">
        <v>50</v>
      </c>
      <c r="F16" s="89" t="s">
        <v>50</v>
      </c>
      <c r="G16" s="89" t="s">
        <v>50</v>
      </c>
      <c r="H16" s="25">
        <v>4</v>
      </c>
      <c r="I16" s="25">
        <v>1</v>
      </c>
    </row>
    <row r="17" spans="1:9" s="67" customFormat="1" ht="43.5" customHeight="1">
      <c r="A17" s="65" t="s">
        <v>127</v>
      </c>
      <c r="B17" s="89" t="s">
        <v>50</v>
      </c>
      <c r="C17" s="89" t="s">
        <v>50</v>
      </c>
      <c r="D17" s="89" t="s">
        <v>50</v>
      </c>
      <c r="E17" s="89" t="s">
        <v>50</v>
      </c>
      <c r="F17" s="89" t="s">
        <v>50</v>
      </c>
      <c r="G17" s="89" t="s">
        <v>50</v>
      </c>
      <c r="H17" s="25">
        <v>10</v>
      </c>
      <c r="I17" s="25" t="s">
        <v>50</v>
      </c>
    </row>
    <row r="18" spans="1:9" s="67" customFormat="1" ht="44.25" customHeight="1" thickBot="1">
      <c r="A18" s="66" t="s">
        <v>128</v>
      </c>
      <c r="B18" s="90" t="s">
        <v>50</v>
      </c>
      <c r="C18" s="90" t="s">
        <v>50</v>
      </c>
      <c r="D18" s="90" t="s">
        <v>50</v>
      </c>
      <c r="E18" s="90" t="s">
        <v>50</v>
      </c>
      <c r="F18" s="90" t="s">
        <v>50</v>
      </c>
      <c r="G18" s="90" t="s">
        <v>50</v>
      </c>
      <c r="H18" s="76" t="s">
        <v>50</v>
      </c>
      <c r="I18" s="76" t="s">
        <v>79</v>
      </c>
    </row>
    <row r="19" spans="1:9" ht="14.25">
      <c r="A19" s="23"/>
      <c r="H19" s="130" t="s">
        <v>49</v>
      </c>
      <c r="I19" s="130"/>
    </row>
    <row r="20" ht="14.25">
      <c r="A20" s="23"/>
    </row>
    <row r="21" ht="14.25">
      <c r="A21" s="23"/>
    </row>
    <row r="22" ht="14.25">
      <c r="A22" s="23"/>
    </row>
    <row r="23" ht="14.25">
      <c r="A23" s="23"/>
    </row>
    <row r="24" spans="1:2" ht="14.25">
      <c r="A24" s="23"/>
      <c r="B24" s="23"/>
    </row>
    <row r="25" ht="14.25">
      <c r="A25" s="23"/>
    </row>
    <row r="26" ht="14.25">
      <c r="A26" s="23"/>
    </row>
  </sheetData>
  <sheetProtection selectLockedCells="1"/>
  <mergeCells count="11">
    <mergeCell ref="A2:I2"/>
    <mergeCell ref="H3:I3"/>
    <mergeCell ref="F4:F5"/>
    <mergeCell ref="G4:G5"/>
    <mergeCell ref="H4:H5"/>
    <mergeCell ref="H19:I19"/>
    <mergeCell ref="I4:I5"/>
    <mergeCell ref="B4:B5"/>
    <mergeCell ref="C4:C5"/>
    <mergeCell ref="D4:D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2005-12-23T05:00:07Z</cp:lastPrinted>
  <dcterms:created xsi:type="dcterms:W3CDTF">2002-02-27T06:41:50Z</dcterms:created>
  <dcterms:modified xsi:type="dcterms:W3CDTF">2006-01-17T01:05:25Z</dcterms:modified>
  <cp:category/>
  <cp:version/>
  <cp:contentType/>
  <cp:contentStatus/>
</cp:coreProperties>
</file>