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1280" windowHeight="6360" tabRatio="874" activeTab="0"/>
  </bookViews>
  <sheets>
    <sheet name="32.사방사업실적" sheetId="1" r:id="rId1"/>
    <sheet name="33.조림현황" sheetId="2" r:id="rId2"/>
    <sheet name="34.임산물생산량" sheetId="3" r:id="rId3"/>
    <sheet name="35.산림피해" sheetId="4" r:id="rId4"/>
    <sheet name="36.제재공장및생산" sheetId="5" r:id="rId5"/>
    <sheet name="37.목재생산및공급현황" sheetId="6" r:id="rId6"/>
    <sheet name="38.산림병해충발생및방제상황" sheetId="7" r:id="rId7"/>
  </sheets>
  <definedNames/>
  <calcPr fullCalcOnLoad="1"/>
</workbook>
</file>

<file path=xl/sharedStrings.xml><?xml version="1.0" encoding="utf-8"?>
<sst xmlns="http://schemas.openxmlformats.org/spreadsheetml/2006/main" count="1143" uniqueCount="135">
  <si>
    <t>(단위 : ha, 천본, 천원, km)</t>
  </si>
  <si>
    <t>합     계</t>
  </si>
  <si>
    <t>읍면별</t>
  </si>
  <si>
    <t>면  적</t>
  </si>
  <si>
    <t>-</t>
  </si>
  <si>
    <t>(단위 : ha, 천본)</t>
  </si>
  <si>
    <t>야     생     종     실</t>
  </si>
  <si>
    <t>계</t>
  </si>
  <si>
    <t>밤</t>
  </si>
  <si>
    <t>호  두</t>
  </si>
  <si>
    <t>잣</t>
  </si>
  <si>
    <t>대  추</t>
  </si>
  <si>
    <t>도토리</t>
  </si>
  <si>
    <t>낙엽송</t>
  </si>
  <si>
    <t>은  행</t>
  </si>
  <si>
    <t>기  타</t>
  </si>
  <si>
    <t>수지</t>
  </si>
  <si>
    <t xml:space="preserve">계 </t>
  </si>
  <si>
    <t>송  이</t>
  </si>
  <si>
    <t>표  고</t>
  </si>
  <si>
    <t>느타리</t>
  </si>
  <si>
    <t>업 체 수</t>
  </si>
  <si>
    <t>연간생산능력</t>
  </si>
  <si>
    <t>제 품 생 산 량</t>
  </si>
  <si>
    <t>침  엽  수</t>
  </si>
  <si>
    <t>생 산 실 적</t>
  </si>
  <si>
    <t>공 급 량</t>
  </si>
  <si>
    <t>국  내</t>
  </si>
  <si>
    <t>도  입</t>
  </si>
  <si>
    <t>영 림 계 획 벌 채</t>
  </si>
  <si>
    <t>허  가  벌  채</t>
  </si>
  <si>
    <t>미  지  정  벌  채</t>
  </si>
  <si>
    <t>기  타  벌  채</t>
  </si>
  <si>
    <t>포   플   러</t>
  </si>
  <si>
    <t>죽     재</t>
  </si>
  <si>
    <t>신고허가량</t>
  </si>
  <si>
    <t>생 산 량</t>
  </si>
  <si>
    <t xml:space="preserve"> </t>
  </si>
  <si>
    <t xml:space="preserve">원 목 소 비 량       </t>
  </si>
  <si>
    <t>큰나무</t>
  </si>
  <si>
    <t>자료 : 산림축산과</t>
  </si>
  <si>
    <t>합   계</t>
  </si>
  <si>
    <t>발생
면적</t>
  </si>
  <si>
    <t>솔잎혹파리</t>
  </si>
  <si>
    <t>소나무 재선충</t>
  </si>
  <si>
    <t>흰불나방</t>
  </si>
  <si>
    <t>방제
면적</t>
  </si>
  <si>
    <t>오리나무
잎벌레</t>
  </si>
  <si>
    <t>황철나무
알락하늘소</t>
  </si>
  <si>
    <t>밤나무해충</t>
  </si>
  <si>
    <t>기타해충</t>
  </si>
  <si>
    <t>능 이</t>
  </si>
  <si>
    <t>연도및</t>
  </si>
  <si>
    <t>장수읍</t>
  </si>
  <si>
    <t>산서면</t>
  </si>
  <si>
    <t>번암면</t>
  </si>
  <si>
    <t>장계면</t>
  </si>
  <si>
    <t>천천면</t>
  </si>
  <si>
    <t>계남면</t>
  </si>
  <si>
    <t>계북면</t>
  </si>
  <si>
    <t>유 실 수</t>
  </si>
  <si>
    <t xml:space="preserve">※ 큰나무는 2000년이전은 속성수임. 지역특색은 기타임.  </t>
  </si>
  <si>
    <t>연도및</t>
  </si>
  <si>
    <t>장수읍</t>
  </si>
  <si>
    <t>번암면</t>
  </si>
  <si>
    <t>장계면</t>
  </si>
  <si>
    <t>(속)</t>
  </si>
  <si>
    <t>버     섯</t>
  </si>
  <si>
    <r>
      <t>(단위 : m</t>
    </r>
    <r>
      <rPr>
        <vertAlign val="superscript"/>
        <sz val="12"/>
        <rFont val="새굴림"/>
        <family val="1"/>
      </rPr>
      <t>2</t>
    </r>
    <r>
      <rPr>
        <sz val="12"/>
        <rFont val="새굴림"/>
        <family val="1"/>
      </rPr>
      <t>, M/T, kg)</t>
    </r>
  </si>
  <si>
    <t>연도및</t>
  </si>
  <si>
    <t>자료 : 산림축산과</t>
  </si>
  <si>
    <t>(단위 : ha, 천원)</t>
  </si>
  <si>
    <t>총     계</t>
  </si>
  <si>
    <t>도     별</t>
  </si>
  <si>
    <t>무 허 가 벌 채</t>
  </si>
  <si>
    <t>산 림 훼 손</t>
  </si>
  <si>
    <t>산     불</t>
  </si>
  <si>
    <t>기     타</t>
  </si>
  <si>
    <t>건  수</t>
  </si>
  <si>
    <t>피해액</t>
  </si>
  <si>
    <t>활  엽  수</t>
  </si>
  <si>
    <r>
      <t>(단위 : 개, m</t>
    </r>
    <r>
      <rPr>
        <vertAlign val="superscript"/>
        <sz val="12"/>
        <rFont val="새굴림"/>
        <family val="1"/>
      </rPr>
      <t>2</t>
    </r>
    <r>
      <rPr>
        <sz val="12"/>
        <rFont val="새굴림"/>
        <family val="1"/>
      </rPr>
      <t>)</t>
    </r>
  </si>
  <si>
    <t>산서면</t>
  </si>
  <si>
    <t>번암면</t>
  </si>
  <si>
    <t>천천면</t>
  </si>
  <si>
    <t>계남면</t>
  </si>
  <si>
    <t>계북면</t>
  </si>
  <si>
    <t>-</t>
  </si>
  <si>
    <t>-</t>
  </si>
  <si>
    <t>33. 조림현황</t>
  </si>
  <si>
    <t>34. 임산물 생산량</t>
  </si>
  <si>
    <t>36. 제재공장 및 생산</t>
  </si>
  <si>
    <t>38. 산림병해충 발생 및 방제상황</t>
  </si>
  <si>
    <t>경 제 수</t>
  </si>
  <si>
    <t>35. 산림피해</t>
  </si>
  <si>
    <t>댐주변경
관림조성</t>
  </si>
  <si>
    <t>지역특색
녹화조림</t>
  </si>
  <si>
    <t>식재본수</t>
  </si>
  <si>
    <t>공사비</t>
  </si>
  <si>
    <t>면 적</t>
  </si>
  <si>
    <t>개 소</t>
  </si>
  <si>
    <t>야계사방</t>
  </si>
  <si>
    <t>사방댐</t>
  </si>
  <si>
    <t>본 수</t>
  </si>
  <si>
    <t>섬  유
원  료</t>
  </si>
  <si>
    <t>탄  닌
원  료</t>
  </si>
  <si>
    <r>
      <t>용  재
(m</t>
    </r>
    <r>
      <rPr>
        <vertAlign val="superscript"/>
        <sz val="12"/>
        <rFont val="새굴림"/>
        <family val="1"/>
      </rPr>
      <t>2</t>
    </r>
    <r>
      <rPr>
        <sz val="12"/>
        <rFont val="새굴림"/>
        <family val="1"/>
      </rPr>
      <t>)</t>
    </r>
  </si>
  <si>
    <t>죽  재
(속)</t>
  </si>
  <si>
    <t>녹  비
(M/T)</t>
  </si>
  <si>
    <t>퇴비원료
(M/T)</t>
  </si>
  <si>
    <t>사  료
(M/T)</t>
  </si>
  <si>
    <t>떡갈나무잎
(kg)</t>
  </si>
  <si>
    <t>산나물
(kg)</t>
  </si>
  <si>
    <r>
      <t>토석류
(m</t>
    </r>
    <r>
      <rPr>
        <vertAlign val="superscript"/>
        <sz val="12"/>
        <rFont val="새굴림"/>
        <family val="1"/>
      </rPr>
      <t xml:space="preserve">2 </t>
    </r>
    <r>
      <rPr>
        <sz val="12"/>
        <rFont val="새굴림"/>
        <family val="1"/>
      </rPr>
      <t>)</t>
    </r>
  </si>
  <si>
    <t>기  타
(kg)</t>
  </si>
  <si>
    <t>발생
면적</t>
  </si>
  <si>
    <t>방제
면적</t>
  </si>
  <si>
    <t>잣나무 털녹병</t>
  </si>
  <si>
    <t>(단위 : ha, 원)</t>
  </si>
  <si>
    <t>솔껍질 
깍지벌레</t>
  </si>
  <si>
    <t>면 적
(ha)</t>
  </si>
  <si>
    <t>연 장
(km)</t>
  </si>
  <si>
    <t>솔 나 방</t>
  </si>
  <si>
    <t>32. 사방사업 실적</t>
  </si>
  <si>
    <t>37. 목재 생산 및 공급상황</t>
  </si>
  <si>
    <t>산지사방</t>
  </si>
  <si>
    <t>합       계</t>
  </si>
  <si>
    <t>1km</t>
  </si>
  <si>
    <t>1.5ha,2km,1개소</t>
  </si>
  <si>
    <t>1.6km,1개소</t>
  </si>
  <si>
    <t>1ha,1km,2개소</t>
  </si>
  <si>
    <t>2km,1개소</t>
  </si>
  <si>
    <t>2ha,2km,1개소</t>
  </si>
  <si>
    <t>면적,연장,개소</t>
  </si>
  <si>
    <t>2ha,1km.1개소</t>
  </si>
</sst>
</file>

<file path=xl/styles.xml><?xml version="1.0" encoding="utf-8"?>
<styleSheet xmlns="http://schemas.openxmlformats.org/spreadsheetml/2006/main">
  <numFmts count="33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0.000_ "/>
    <numFmt numFmtId="179" formatCode="0.00_ "/>
    <numFmt numFmtId="180" formatCode="#,##0_);\(#,##0\)"/>
    <numFmt numFmtId="181" formatCode="\-"/>
    <numFmt numFmtId="182" formatCode="0_);[Red]\(0\)"/>
    <numFmt numFmtId="183" formatCode="#,##0_);[Red]\(#,##0\)"/>
    <numFmt numFmtId="184" formatCode="#,##0.0_ "/>
    <numFmt numFmtId="185" formatCode="#,##0.00_ "/>
    <numFmt numFmtId="186" formatCode="#,##0.000_ "/>
    <numFmt numFmtId="187" formatCode="#,##0.0000_ "/>
    <numFmt numFmtId="188" formatCode="0.0000_ "/>
    <numFmt numFmtId="189" formatCode="0.00000_ "/>
    <numFmt numFmtId="190" formatCode="\-_ "/>
    <numFmt numFmtId="191" formatCode="0.0_);[Red]\(0.0\)"/>
    <numFmt numFmtId="192" formatCode="0_ "/>
    <numFmt numFmtId="193" formatCode="0.00_);[Red]\(0.00\)"/>
    <numFmt numFmtId="194" formatCode="0.0"/>
    <numFmt numFmtId="195" formatCode="#,##0.0_);[Red]\(#,##0.0\)"/>
    <numFmt numFmtId="196" formatCode="#,##0.00_);[Red]\(#,##0.00\)"/>
  </numFmts>
  <fonts count="6">
    <font>
      <sz val="11"/>
      <name val="돋움"/>
      <family val="3"/>
    </font>
    <font>
      <sz val="8"/>
      <name val="돋움"/>
      <family val="3"/>
    </font>
    <font>
      <sz val="12"/>
      <name val="새굴림"/>
      <family val="1"/>
    </font>
    <font>
      <b/>
      <sz val="12"/>
      <name val="새굴림"/>
      <family val="1"/>
    </font>
    <font>
      <b/>
      <sz val="20"/>
      <name val="새굴림"/>
      <family val="1"/>
    </font>
    <font>
      <vertAlign val="superscript"/>
      <sz val="12"/>
      <name val="새굴림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/>
      <protection/>
    </xf>
    <xf numFmtId="0" fontId="2" fillId="0" borderId="1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2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3" xfId="0" applyFont="1" applyBorder="1" applyAlignment="1" applyProtection="1">
      <alignment horizontal="center" vertical="center"/>
      <protection/>
    </xf>
    <xf numFmtId="0" fontId="2" fillId="0" borderId="4" xfId="0" applyFont="1" applyBorder="1" applyAlignment="1" applyProtection="1">
      <alignment horizontal="center" vertical="center"/>
      <protection/>
    </xf>
    <xf numFmtId="0" fontId="2" fillId="0" borderId="5" xfId="0" applyFont="1" applyBorder="1" applyAlignment="1" applyProtection="1">
      <alignment horizontal="center" vertical="center"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176" fontId="2" fillId="0" borderId="0" xfId="0" applyNumberFormat="1" applyFont="1" applyAlignment="1" applyProtection="1">
      <alignment horizontal="center" vertical="center"/>
      <protection/>
    </xf>
    <xf numFmtId="181" fontId="2" fillId="0" borderId="0" xfId="0" applyNumberFormat="1" applyFont="1" applyAlignment="1" applyProtection="1">
      <alignment horizontal="center" vertical="center"/>
      <protection/>
    </xf>
    <xf numFmtId="0" fontId="3" fillId="0" borderId="7" xfId="0" applyFont="1" applyBorder="1" applyAlignment="1" applyProtection="1">
      <alignment horizontal="center" vertical="center"/>
      <protection/>
    </xf>
    <xf numFmtId="183" fontId="3" fillId="0" borderId="0" xfId="0" applyNumberFormat="1" applyFont="1" applyAlignment="1" applyProtection="1">
      <alignment horizontal="center" vertical="center"/>
      <protection/>
    </xf>
    <xf numFmtId="0" fontId="2" fillId="0" borderId="6" xfId="0" applyFont="1" applyBorder="1" applyAlignment="1" applyProtection="1">
      <alignment horizontal="center" vertical="center" shrinkToFit="1"/>
      <protection/>
    </xf>
    <xf numFmtId="0" fontId="2" fillId="0" borderId="8" xfId="0" applyFont="1" applyBorder="1" applyAlignment="1" applyProtection="1">
      <alignment horizontal="center" vertical="center" shrinkToFit="1"/>
      <protection/>
    </xf>
    <xf numFmtId="0" fontId="2" fillId="0" borderId="4" xfId="0" applyFont="1" applyBorder="1" applyAlignment="1" applyProtection="1">
      <alignment horizontal="center" vertical="center" shrinkToFit="1"/>
      <protection/>
    </xf>
    <xf numFmtId="181" fontId="3" fillId="0" borderId="0" xfId="0" applyNumberFormat="1" applyFont="1" applyAlignment="1" applyProtection="1">
      <alignment horizontal="center" vertical="center"/>
      <protection/>
    </xf>
    <xf numFmtId="0" fontId="2" fillId="0" borderId="6" xfId="0" applyFont="1" applyBorder="1" applyAlignment="1" applyProtection="1">
      <alignment horizontal="center" vertical="center" wrapText="1"/>
      <protection/>
    </xf>
    <xf numFmtId="176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right"/>
      <protection locked="0"/>
    </xf>
    <xf numFmtId="0" fontId="2" fillId="0" borderId="9" xfId="0" applyFont="1" applyBorder="1" applyAlignment="1" applyProtection="1">
      <alignment horizontal="center" vertical="center"/>
      <protection/>
    </xf>
    <xf numFmtId="191" fontId="2" fillId="0" borderId="0" xfId="0" applyNumberFormat="1" applyFont="1" applyAlignment="1" applyProtection="1">
      <alignment horizontal="center" vertical="center"/>
      <protection/>
    </xf>
    <xf numFmtId="183" fontId="2" fillId="0" borderId="0" xfId="0" applyNumberFormat="1" applyFont="1" applyAlignment="1" applyProtection="1">
      <alignment horizontal="center" vertical="center"/>
      <protection/>
    </xf>
    <xf numFmtId="0" fontId="2" fillId="0" borderId="0" xfId="0" applyFont="1" applyAlignment="1" applyProtection="1">
      <alignment vertical="top"/>
      <protection locked="0"/>
    </xf>
    <xf numFmtId="192" fontId="2" fillId="0" borderId="0" xfId="0" applyNumberFormat="1" applyFont="1" applyAlignment="1" applyProtection="1">
      <alignment horizontal="center" vertical="center"/>
      <protection/>
    </xf>
    <xf numFmtId="177" fontId="2" fillId="0" borderId="0" xfId="0" applyNumberFormat="1" applyFont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/>
      <protection locked="0"/>
    </xf>
    <xf numFmtId="183" fontId="2" fillId="0" borderId="0" xfId="0" applyNumberFormat="1" applyFont="1" applyAlignment="1" applyProtection="1">
      <alignment horizontal="center" vertical="center" shrinkToFit="1"/>
      <protection/>
    </xf>
    <xf numFmtId="183" fontId="3" fillId="0" borderId="0" xfId="0" applyNumberFormat="1" applyFont="1" applyAlignment="1" applyProtection="1">
      <alignment horizontal="center" vertical="center" shrinkToFit="1"/>
      <protection/>
    </xf>
    <xf numFmtId="0" fontId="2" fillId="0" borderId="1" xfId="0" applyFont="1" applyBorder="1" applyAlignment="1" applyProtection="1">
      <alignment horizontal="right"/>
      <protection locked="0"/>
    </xf>
    <xf numFmtId="181" fontId="2" fillId="0" borderId="0" xfId="0" applyNumberFormat="1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shrinkToFit="1"/>
      <protection/>
    </xf>
    <xf numFmtId="0" fontId="2" fillId="0" borderId="7" xfId="0" applyFont="1" applyBorder="1" applyAlignment="1" applyProtection="1">
      <alignment horizontal="center" vertical="center" shrinkToFit="1"/>
      <protection/>
    </xf>
    <xf numFmtId="176" fontId="2" fillId="0" borderId="0" xfId="0" applyNumberFormat="1" applyFont="1" applyAlignment="1" applyProtection="1">
      <alignment horizontal="center" vertical="center" shrinkToFit="1"/>
      <protection/>
    </xf>
    <xf numFmtId="0" fontId="2" fillId="0" borderId="0" xfId="0" applyFont="1" applyAlignment="1" applyProtection="1">
      <alignment shrinkToFit="1"/>
      <protection locked="0"/>
    </xf>
    <xf numFmtId="0" fontId="2" fillId="0" borderId="9" xfId="0" applyFont="1" applyBorder="1" applyAlignment="1" applyProtection="1">
      <alignment horizontal="center" vertical="center" shrinkToFit="1"/>
      <protection/>
    </xf>
    <xf numFmtId="0" fontId="2" fillId="0" borderId="1" xfId="0" applyFont="1" applyBorder="1" applyAlignment="1" applyProtection="1">
      <alignment shrinkToFit="1"/>
      <protection/>
    </xf>
    <xf numFmtId="0" fontId="2" fillId="0" borderId="1" xfId="0" applyFont="1" applyBorder="1" applyAlignment="1" applyProtection="1">
      <alignment shrinkToFit="1"/>
      <protection locked="0"/>
    </xf>
    <xf numFmtId="182" fontId="2" fillId="0" borderId="0" xfId="0" applyNumberFormat="1" applyFont="1" applyAlignment="1" applyProtection="1">
      <alignment horizontal="center" vertical="center" shrinkToFit="1"/>
      <protection/>
    </xf>
    <xf numFmtId="176" fontId="3" fillId="0" borderId="0" xfId="0" applyNumberFormat="1" applyFont="1" applyAlignment="1" applyProtection="1">
      <alignment horizontal="center" vertical="center" shrinkToFit="1"/>
      <protection/>
    </xf>
    <xf numFmtId="183" fontId="2" fillId="0" borderId="0" xfId="0" applyNumberFormat="1" applyFont="1" applyFill="1" applyBorder="1" applyAlignment="1" applyProtection="1">
      <alignment horizontal="center" vertical="center"/>
      <protection locked="0"/>
    </xf>
    <xf numFmtId="183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7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183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/>
      <protection locked="0"/>
    </xf>
    <xf numFmtId="183" fontId="2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7" xfId="0" applyFont="1" applyBorder="1" applyAlignment="1" applyProtection="1">
      <alignment horizontal="center" vertical="center" shrinkToFit="1"/>
      <protection/>
    </xf>
    <xf numFmtId="183" fontId="2" fillId="0" borderId="0" xfId="0" applyNumberFormat="1" applyFont="1" applyFill="1" applyBorder="1" applyAlignment="1" applyProtection="1">
      <alignment horizontal="center" vertical="center" shrinkToFit="1"/>
      <protection/>
    </xf>
    <xf numFmtId="183" fontId="2" fillId="0" borderId="0" xfId="0" applyNumberFormat="1" applyFont="1" applyFill="1" applyBorder="1" applyAlignment="1" applyProtection="1">
      <alignment horizontal="center" vertical="center" shrinkToFit="1"/>
      <protection locked="0"/>
    </xf>
    <xf numFmtId="183" fontId="2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Border="1" applyAlignment="1" applyProtection="1">
      <alignment shrinkToFit="1"/>
      <protection/>
    </xf>
    <xf numFmtId="0" fontId="2" fillId="0" borderId="2" xfId="0" applyFont="1" applyFill="1" applyBorder="1" applyAlignment="1" applyProtection="1">
      <alignment horizontal="center" vertical="center" shrinkToFit="1"/>
      <protection/>
    </xf>
    <xf numFmtId="0" fontId="2" fillId="0" borderId="6" xfId="0" applyFont="1" applyFill="1" applyBorder="1" applyAlignment="1" applyProtection="1">
      <alignment horizontal="center" vertical="center" shrinkToFit="1"/>
      <protection/>
    </xf>
    <xf numFmtId="0" fontId="2" fillId="0" borderId="0" xfId="0" applyFont="1" applyBorder="1" applyAlignment="1" applyProtection="1">
      <alignment horizontal="left" shrinkToFit="1"/>
      <protection locked="0"/>
    </xf>
    <xf numFmtId="0" fontId="2" fillId="0" borderId="3" xfId="0" applyFont="1" applyFill="1" applyBorder="1" applyAlignment="1" applyProtection="1">
      <alignment horizontal="center" vertical="center" shrinkToFit="1"/>
      <protection/>
    </xf>
    <xf numFmtId="0" fontId="2" fillId="0" borderId="3" xfId="0" applyFont="1" applyBorder="1" applyAlignment="1" applyProtection="1">
      <alignment horizontal="center" vertical="center" shrinkToFit="1"/>
      <protection/>
    </xf>
    <xf numFmtId="0" fontId="2" fillId="0" borderId="0" xfId="0" applyFont="1" applyAlignment="1" applyProtection="1">
      <alignment horizontal="center" vertical="center" shrinkToFit="1"/>
      <protection/>
    </xf>
    <xf numFmtId="0" fontId="2" fillId="0" borderId="0" xfId="0" applyFont="1" applyBorder="1" applyAlignment="1" applyProtection="1">
      <alignment horizontal="center" vertical="center" shrinkToFit="1"/>
      <protection/>
    </xf>
    <xf numFmtId="0" fontId="3" fillId="0" borderId="0" xfId="0" applyFont="1" applyAlignment="1" applyProtection="1">
      <alignment shrinkToFit="1"/>
      <protection locked="0"/>
    </xf>
    <xf numFmtId="0" fontId="2" fillId="0" borderId="7" xfId="0" applyFont="1" applyFill="1" applyBorder="1" applyAlignment="1" applyProtection="1">
      <alignment horizontal="center" vertical="center" shrinkToFit="1"/>
      <protection/>
    </xf>
    <xf numFmtId="0" fontId="2" fillId="0" borderId="0" xfId="0" applyFont="1" applyFill="1" applyBorder="1" applyAlignment="1" applyProtection="1">
      <alignment shrinkToFit="1"/>
      <protection locked="0"/>
    </xf>
    <xf numFmtId="0" fontId="2" fillId="0" borderId="10" xfId="0" applyFont="1" applyFill="1" applyBorder="1" applyAlignment="1" applyProtection="1">
      <alignment horizontal="center" vertical="center" shrinkToFit="1"/>
      <protection/>
    </xf>
    <xf numFmtId="0" fontId="3" fillId="0" borderId="7" xfId="0" applyFont="1" applyFill="1" applyBorder="1" applyAlignment="1" applyProtection="1">
      <alignment horizontal="center" vertical="center"/>
      <protection/>
    </xf>
    <xf numFmtId="183" fontId="3" fillId="0" borderId="0" xfId="0" applyNumberFormat="1" applyFont="1" applyFill="1" applyBorder="1" applyAlignment="1" applyProtection="1">
      <alignment horizontal="center" vertical="center" shrinkToFit="1"/>
      <protection/>
    </xf>
    <xf numFmtId="181" fontId="3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176" fontId="2" fillId="0" borderId="0" xfId="0" applyNumberFormat="1" applyFont="1" applyFill="1" applyBorder="1" applyAlignment="1" applyProtection="1">
      <alignment horizontal="center" vertical="center"/>
      <protection locked="0"/>
    </xf>
    <xf numFmtId="182" fontId="2" fillId="0" borderId="0" xfId="0" applyNumberFormat="1" applyFont="1" applyFill="1" applyBorder="1" applyAlignment="1" applyProtection="1">
      <alignment horizontal="center" vertical="center" shrinkToFit="1"/>
      <protection locked="0"/>
    </xf>
    <xf numFmtId="176" fontId="2" fillId="0" borderId="1" xfId="0" applyNumberFormat="1" applyFont="1" applyFill="1" applyBorder="1" applyAlignment="1" applyProtection="1">
      <alignment horizontal="center" vertical="center"/>
      <protection locked="0"/>
    </xf>
    <xf numFmtId="183" fontId="2" fillId="0" borderId="11" xfId="0" applyNumberFormat="1" applyFont="1" applyFill="1" applyBorder="1" applyAlignment="1" applyProtection="1">
      <alignment horizontal="center" vertical="center" shrinkToFit="1"/>
      <protection/>
    </xf>
    <xf numFmtId="195" fontId="2" fillId="0" borderId="0" xfId="0" applyNumberFormat="1" applyFont="1" applyAlignment="1" applyProtection="1">
      <alignment horizontal="center" vertical="center"/>
      <protection/>
    </xf>
    <xf numFmtId="196" fontId="2" fillId="0" borderId="0" xfId="0" applyNumberFormat="1" applyFont="1" applyAlignment="1" applyProtection="1">
      <alignment horizontal="center" vertical="center"/>
      <protection/>
    </xf>
    <xf numFmtId="176" fontId="2" fillId="0" borderId="0" xfId="0" applyNumberFormat="1" applyFont="1" applyBorder="1" applyAlignment="1" applyProtection="1">
      <alignment horizontal="center" vertical="center" shrinkToFit="1"/>
      <protection/>
    </xf>
    <xf numFmtId="183" fontId="3" fillId="0" borderId="0" xfId="0" applyNumberFormat="1" applyFont="1" applyBorder="1" applyAlignment="1" applyProtection="1">
      <alignment horizontal="center" vertical="center" shrinkToFit="1"/>
      <protection/>
    </xf>
    <xf numFmtId="183" fontId="3" fillId="0" borderId="1" xfId="0" applyNumberFormat="1" applyFont="1" applyBorder="1" applyAlignment="1" applyProtection="1">
      <alignment horizontal="center" vertical="center" shrinkToFit="1"/>
      <protection/>
    </xf>
    <xf numFmtId="181" fontId="2" fillId="0" borderId="0" xfId="0" applyNumberFormat="1" applyFont="1" applyBorder="1" applyAlignment="1" applyProtection="1">
      <alignment horizontal="center" vertical="center"/>
      <protection/>
    </xf>
    <xf numFmtId="181" fontId="2" fillId="0" borderId="1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left"/>
      <protection/>
    </xf>
    <xf numFmtId="183" fontId="2" fillId="0" borderId="0" xfId="0" applyNumberFormat="1" applyFont="1" applyBorder="1" applyAlignment="1" applyProtection="1">
      <alignment horizontal="center" vertical="center" shrinkToFit="1"/>
      <protection/>
    </xf>
    <xf numFmtId="181" fontId="2" fillId="0" borderId="0" xfId="0" applyNumberFormat="1" applyFont="1" applyFill="1" applyBorder="1" applyAlignment="1" applyProtection="1">
      <alignment horizontal="center" vertical="center"/>
      <protection locked="0"/>
    </xf>
    <xf numFmtId="183" fontId="2" fillId="0" borderId="11" xfId="0" applyNumberFormat="1" applyFont="1" applyBorder="1" applyAlignment="1" applyProtection="1">
      <alignment horizontal="center" vertical="center"/>
      <protection/>
    </xf>
    <xf numFmtId="183" fontId="2" fillId="0" borderId="1" xfId="0" applyNumberFormat="1" applyFont="1" applyBorder="1" applyAlignment="1" applyProtection="1">
      <alignment horizontal="center" vertical="center"/>
      <protection/>
    </xf>
    <xf numFmtId="183" fontId="3" fillId="0" borderId="1" xfId="0" applyNumberFormat="1" applyFont="1" applyBorder="1" applyAlignment="1" applyProtection="1">
      <alignment horizontal="center" vertical="center"/>
      <protection/>
    </xf>
    <xf numFmtId="183" fontId="2" fillId="0" borderId="0" xfId="0" applyNumberFormat="1" applyFont="1" applyBorder="1" applyAlignment="1" applyProtection="1">
      <alignment horizontal="center" vertical="center"/>
      <protection/>
    </xf>
    <xf numFmtId="183" fontId="3" fillId="0" borderId="0" xfId="0" applyNumberFormat="1" applyFont="1" applyBorder="1" applyAlignment="1" applyProtection="1">
      <alignment horizontal="center" vertical="center"/>
      <protection/>
    </xf>
    <xf numFmtId="195" fontId="2" fillId="0" borderId="0" xfId="0" applyNumberFormat="1" applyFont="1" applyFill="1" applyBorder="1" applyAlignment="1" applyProtection="1">
      <alignment horizontal="center" vertical="center"/>
      <protection locked="0"/>
    </xf>
    <xf numFmtId="195" fontId="2" fillId="0" borderId="0" xfId="0" applyNumberFormat="1" applyFont="1" applyFill="1" applyBorder="1" applyAlignment="1" applyProtection="1">
      <alignment horizontal="center" vertical="center"/>
      <protection/>
    </xf>
    <xf numFmtId="183" fontId="2" fillId="0" borderId="12" xfId="0" applyNumberFormat="1" applyFont="1" applyFill="1" applyBorder="1" applyAlignment="1" applyProtection="1">
      <alignment horizontal="center" vertical="center"/>
      <protection locked="0"/>
    </xf>
    <xf numFmtId="183" fontId="2" fillId="0" borderId="11" xfId="0" applyNumberFormat="1" applyFont="1" applyFill="1" applyBorder="1" applyAlignment="1" applyProtection="1">
      <alignment horizontal="center" vertical="center"/>
      <protection locked="0"/>
    </xf>
    <xf numFmtId="183" fontId="2" fillId="0" borderId="12" xfId="0" applyNumberFormat="1" applyFont="1" applyFill="1" applyBorder="1" applyAlignment="1" applyProtection="1">
      <alignment horizontal="center" vertical="center" shrinkToFit="1"/>
      <protection/>
    </xf>
    <xf numFmtId="176" fontId="2" fillId="0" borderId="11" xfId="0" applyNumberFormat="1" applyFont="1" applyBorder="1" applyAlignment="1" applyProtection="1">
      <alignment horizontal="center" vertical="center" shrinkToFit="1"/>
      <protection/>
    </xf>
    <xf numFmtId="176" fontId="2" fillId="0" borderId="1" xfId="0" applyNumberFormat="1" applyFont="1" applyBorder="1" applyAlignment="1" applyProtection="1">
      <alignment horizontal="center" vertical="center" shrinkToFit="1"/>
      <protection/>
    </xf>
    <xf numFmtId="183" fontId="2" fillId="0" borderId="1" xfId="0" applyNumberFormat="1" applyFont="1" applyBorder="1" applyAlignment="1" applyProtection="1">
      <alignment horizontal="center" vertical="center" shrinkToFit="1"/>
      <protection/>
    </xf>
    <xf numFmtId="0" fontId="4" fillId="0" borderId="0" xfId="0" applyFont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right"/>
      <protection locked="0"/>
    </xf>
    <xf numFmtId="0" fontId="2" fillId="0" borderId="6" xfId="0" applyFont="1" applyBorder="1" applyAlignment="1" applyProtection="1">
      <alignment horizontal="center" vertical="center" wrapText="1" shrinkToFit="1"/>
      <protection/>
    </xf>
    <xf numFmtId="0" fontId="2" fillId="0" borderId="4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 wrapText="1"/>
      <protection/>
    </xf>
    <xf numFmtId="182" fontId="2" fillId="0" borderId="0" xfId="0" applyNumberFormat="1" applyFont="1" applyFill="1" applyBorder="1" applyAlignment="1" applyProtection="1">
      <alignment horizontal="center" vertical="center"/>
      <protection locked="0"/>
    </xf>
    <xf numFmtId="182" fontId="2" fillId="0" borderId="0" xfId="0" applyNumberFormat="1" applyFont="1" applyFill="1" applyBorder="1" applyAlignment="1" applyProtection="1">
      <alignment horizontal="center" vertical="center"/>
      <protection/>
    </xf>
    <xf numFmtId="182" fontId="2" fillId="0" borderId="1" xfId="0" applyNumberFormat="1" applyFont="1" applyFill="1" applyBorder="1" applyAlignment="1" applyProtection="1">
      <alignment horizontal="center" vertical="center"/>
      <protection locked="0"/>
    </xf>
    <xf numFmtId="182" fontId="2" fillId="0" borderId="0" xfId="0" applyNumberFormat="1" applyFont="1" applyFill="1" applyBorder="1" applyAlignment="1" applyProtection="1">
      <alignment horizontal="center" vertical="center" shrinkToFit="1"/>
      <protection/>
    </xf>
    <xf numFmtId="182" fontId="2" fillId="0" borderId="1" xfId="0" applyNumberFormat="1" applyFont="1" applyFill="1" applyBorder="1" applyAlignment="1" applyProtection="1">
      <alignment horizontal="center" vertical="center" shrinkToFit="1"/>
      <protection locked="0"/>
    </xf>
    <xf numFmtId="192" fontId="3" fillId="0" borderId="0" xfId="0" applyNumberFormat="1" applyFont="1" applyAlignment="1" applyProtection="1">
      <alignment/>
      <protection locked="0"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/>
      <protection/>
    </xf>
    <xf numFmtId="192" fontId="2" fillId="0" borderId="0" xfId="0" applyNumberFormat="1" applyFont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192" fontId="2" fillId="0" borderId="1" xfId="0" applyNumberFormat="1" applyFont="1" applyBorder="1" applyAlignment="1" applyProtection="1">
      <alignment horizontal="center" vertical="center"/>
      <protection/>
    </xf>
    <xf numFmtId="176" fontId="2" fillId="0" borderId="1" xfId="0" applyNumberFormat="1" applyFont="1" applyBorder="1" applyAlignment="1" applyProtection="1">
      <alignment horizontal="center" vertical="center"/>
      <protection/>
    </xf>
    <xf numFmtId="192" fontId="3" fillId="0" borderId="0" xfId="0" applyNumberFormat="1" applyFont="1" applyBorder="1" applyAlignment="1" applyProtection="1">
      <alignment horizontal="center" vertical="center"/>
      <protection/>
    </xf>
    <xf numFmtId="176" fontId="3" fillId="0" borderId="0" xfId="0" applyNumberFormat="1" applyFont="1" applyBorder="1" applyAlignment="1" applyProtection="1">
      <alignment horizontal="center" vertical="center"/>
      <protection/>
    </xf>
    <xf numFmtId="196" fontId="3" fillId="0" borderId="0" xfId="0" applyNumberFormat="1" applyFont="1" applyAlignment="1" applyProtection="1">
      <alignment horizontal="center" vertical="center"/>
      <protection/>
    </xf>
    <xf numFmtId="0" fontId="2" fillId="0" borderId="9" xfId="0" applyFont="1" applyFill="1" applyBorder="1" applyAlignment="1" applyProtection="1">
      <alignment horizontal="left" vertical="top"/>
      <protection locked="0"/>
    </xf>
    <xf numFmtId="0" fontId="2" fillId="0" borderId="13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0" applyAlignment="1">
      <alignment horizontal="center"/>
    </xf>
    <xf numFmtId="0" fontId="2" fillId="0" borderId="14" xfId="0" applyFont="1" applyBorder="1" applyAlignment="1" applyProtection="1">
      <alignment horizontal="center" vertical="center"/>
      <protection/>
    </xf>
    <xf numFmtId="0" fontId="0" fillId="0" borderId="15" xfId="0" applyBorder="1" applyAlignment="1">
      <alignment horizontal="center" vertical="center"/>
    </xf>
    <xf numFmtId="0" fontId="2" fillId="0" borderId="1" xfId="0" applyFont="1" applyBorder="1" applyAlignment="1" applyProtection="1">
      <alignment horizontal="right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 vertical="top"/>
      <protection locked="0"/>
    </xf>
    <xf numFmtId="0" fontId="0" fillId="0" borderId="9" xfId="0" applyBorder="1" applyAlignment="1">
      <alignment horizontal="left" vertical="top"/>
    </xf>
    <xf numFmtId="0" fontId="2" fillId="0" borderId="1" xfId="0" applyFont="1" applyBorder="1" applyAlignment="1" applyProtection="1">
      <alignment horizontal="left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0" fontId="2" fillId="0" borderId="2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shrinkToFit="1"/>
      <protection/>
    </xf>
    <xf numFmtId="0" fontId="2" fillId="0" borderId="15" xfId="0" applyFont="1" applyBorder="1" applyAlignment="1" applyProtection="1">
      <alignment horizontal="center" vertical="center" shrinkToFit="1"/>
      <protection/>
    </xf>
    <xf numFmtId="0" fontId="2" fillId="0" borderId="16" xfId="0" applyFont="1" applyBorder="1" applyAlignment="1" applyProtection="1">
      <alignment horizontal="center" vertical="center" shrinkToFit="1"/>
      <protection/>
    </xf>
    <xf numFmtId="0" fontId="2" fillId="0" borderId="14" xfId="0" applyFont="1" applyBorder="1" applyAlignment="1" applyProtection="1">
      <alignment horizontal="center" vertical="center" shrinkToFit="1"/>
      <protection/>
    </xf>
    <xf numFmtId="0" fontId="2" fillId="0" borderId="0" xfId="0" applyFont="1" applyBorder="1" applyAlignment="1" applyProtection="1">
      <alignment horizontal="right" shrinkToFi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0" fillId="0" borderId="17" xfId="0" applyBorder="1" applyAlignment="1">
      <alignment horizontal="center" vertical="center"/>
    </xf>
    <xf numFmtId="0" fontId="2" fillId="0" borderId="0" xfId="0" applyFont="1" applyBorder="1" applyAlignment="1" applyProtection="1">
      <alignment horizontal="left" shrinkToFit="1"/>
      <protection locked="0"/>
    </xf>
    <xf numFmtId="0" fontId="2" fillId="0" borderId="0" xfId="0" applyFont="1" applyBorder="1" applyAlignment="1" applyProtection="1">
      <alignment horizontal="right" shrinkToFit="1"/>
      <protection locked="0"/>
    </xf>
    <xf numFmtId="0" fontId="2" fillId="0" borderId="20" xfId="0" applyFont="1" applyBorder="1" applyAlignment="1" applyProtection="1">
      <alignment horizontal="center" vertical="center" shrinkToFit="1"/>
      <protection/>
    </xf>
    <xf numFmtId="0" fontId="2" fillId="0" borderId="5" xfId="0" applyFont="1" applyBorder="1" applyAlignment="1" applyProtection="1">
      <alignment horizontal="center" vertical="center" shrinkToFit="1"/>
      <protection/>
    </xf>
    <xf numFmtId="0" fontId="2" fillId="0" borderId="1" xfId="0" applyFont="1" applyBorder="1" applyAlignment="1" applyProtection="1">
      <alignment horizontal="right" shrinkToFit="1"/>
      <protection/>
    </xf>
    <xf numFmtId="0" fontId="2" fillId="0" borderId="1" xfId="0" applyFont="1" applyBorder="1" applyAlignment="1" applyProtection="1">
      <alignment horizontal="left" shrinkToFit="1"/>
      <protection/>
    </xf>
    <xf numFmtId="0" fontId="2" fillId="0" borderId="9" xfId="0" applyFont="1" applyBorder="1" applyAlignment="1" applyProtection="1">
      <alignment horizontal="center" shrinkToFit="1"/>
      <protection locked="0"/>
    </xf>
    <xf numFmtId="0" fontId="2" fillId="0" borderId="21" xfId="0" applyFont="1" applyBorder="1" applyAlignment="1" applyProtection="1">
      <alignment horizontal="center" vertical="center" wrapText="1"/>
      <protection/>
    </xf>
    <xf numFmtId="0" fontId="0" fillId="0" borderId="5" xfId="0" applyBorder="1" applyAlignment="1">
      <alignment horizontal="center" vertical="center"/>
    </xf>
    <xf numFmtId="0" fontId="2" fillId="0" borderId="22" xfId="0" applyFont="1" applyBorder="1" applyAlignment="1" applyProtection="1">
      <alignment horizontal="center" vertical="center" wrapText="1"/>
      <protection/>
    </xf>
    <xf numFmtId="0" fontId="0" fillId="0" borderId="18" xfId="0" applyBorder="1" applyAlignment="1">
      <alignment horizontal="center" vertical="center"/>
    </xf>
    <xf numFmtId="0" fontId="2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right"/>
      <protection locked="0"/>
    </xf>
    <xf numFmtId="0" fontId="2" fillId="0" borderId="23" xfId="0" applyFont="1" applyBorder="1" applyAlignment="1" applyProtection="1">
      <alignment horizontal="center" vertical="center"/>
      <protection/>
    </xf>
    <xf numFmtId="0" fontId="2" fillId="0" borderId="24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5" xfId="0" applyFont="1" applyBorder="1" applyAlignment="1" applyProtection="1">
      <alignment horizontal="center" vertical="center"/>
      <protection/>
    </xf>
    <xf numFmtId="0" fontId="2" fillId="0" borderId="3" xfId="0" applyFont="1" applyBorder="1" applyAlignment="1" applyProtection="1">
      <alignment horizontal="center" vertical="center"/>
      <protection/>
    </xf>
    <xf numFmtId="0" fontId="2" fillId="0" borderId="8" xfId="0" applyFont="1" applyBorder="1" applyAlignment="1" applyProtection="1">
      <alignment horizontal="center" vertical="center"/>
      <protection/>
    </xf>
    <xf numFmtId="0" fontId="2" fillId="0" borderId="4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right"/>
      <protection locked="0"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shrinkToFit="1"/>
      <protection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="70" zoomScaleNormal="7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8.88671875" defaultRowHeight="13.5"/>
  <cols>
    <col min="1" max="1" width="7.88671875" style="1" customWidth="1"/>
    <col min="2" max="2" width="16.10546875" style="1" customWidth="1"/>
    <col min="3" max="3" width="10.4453125" style="1" customWidth="1"/>
    <col min="4" max="4" width="11.10546875" style="1" customWidth="1"/>
    <col min="5" max="5" width="9.99609375" style="1" customWidth="1"/>
    <col min="6" max="6" width="10.3359375" style="1" customWidth="1"/>
    <col min="7" max="7" width="10.77734375" style="1" customWidth="1"/>
    <col min="8" max="8" width="16.5546875" style="1" customWidth="1"/>
    <col min="9" max="9" width="13.5546875" style="1" customWidth="1"/>
    <col min="10" max="10" width="12.88671875" style="1" customWidth="1"/>
    <col min="11" max="11" width="14.6640625" style="1" customWidth="1"/>
    <col min="12" max="16384" width="8.88671875" style="1" customWidth="1"/>
  </cols>
  <sheetData>
    <row r="1" spans="1:11" ht="30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30" customHeight="1">
      <c r="A2" s="125" t="s">
        <v>123</v>
      </c>
      <c r="B2" s="125"/>
      <c r="C2" s="125"/>
      <c r="D2" s="125"/>
      <c r="E2" s="125"/>
      <c r="F2" s="125"/>
      <c r="G2" s="125"/>
      <c r="H2" s="126"/>
      <c r="I2" s="126"/>
      <c r="J2" s="126"/>
      <c r="K2" s="126"/>
    </row>
    <row r="3" spans="1:11" ht="30" customHeight="1" thickBot="1">
      <c r="A3" s="86"/>
      <c r="B3" s="115"/>
      <c r="C3" s="115"/>
      <c r="D3" s="115"/>
      <c r="E3" s="4"/>
      <c r="F3" s="4"/>
      <c r="G3" s="4"/>
      <c r="H3" s="4"/>
      <c r="I3" s="129" t="s">
        <v>0</v>
      </c>
      <c r="J3" s="129"/>
      <c r="K3" s="129"/>
    </row>
    <row r="4" spans="1:11" s="2" customFormat="1" ht="30" customHeight="1">
      <c r="A4" s="24" t="s">
        <v>52</v>
      </c>
      <c r="B4" s="124" t="s">
        <v>126</v>
      </c>
      <c r="C4" s="124"/>
      <c r="D4" s="124"/>
      <c r="E4" s="127" t="s">
        <v>125</v>
      </c>
      <c r="F4" s="124"/>
      <c r="G4" s="128"/>
      <c r="H4" s="130" t="s">
        <v>101</v>
      </c>
      <c r="I4" s="127"/>
      <c r="J4" s="131" t="s">
        <v>102</v>
      </c>
      <c r="K4" s="130"/>
    </row>
    <row r="5" spans="1:11" s="2" customFormat="1" ht="30" customHeight="1">
      <c r="A5" s="6" t="s">
        <v>2</v>
      </c>
      <c r="B5" s="11" t="s">
        <v>133</v>
      </c>
      <c r="C5" s="11" t="s">
        <v>97</v>
      </c>
      <c r="D5" s="11" t="s">
        <v>98</v>
      </c>
      <c r="E5" s="21" t="s">
        <v>120</v>
      </c>
      <c r="F5" s="11" t="s">
        <v>97</v>
      </c>
      <c r="G5" s="8" t="s">
        <v>98</v>
      </c>
      <c r="H5" s="105" t="s">
        <v>121</v>
      </c>
      <c r="I5" s="11" t="s">
        <v>98</v>
      </c>
      <c r="J5" s="11" t="s">
        <v>100</v>
      </c>
      <c r="K5" s="8" t="s">
        <v>98</v>
      </c>
    </row>
    <row r="6" spans="1:11" s="2" customFormat="1" ht="42.75" customHeight="1">
      <c r="A6" s="12">
        <v>1999</v>
      </c>
      <c r="B6" s="5" t="s">
        <v>129</v>
      </c>
      <c r="C6" s="116" t="str">
        <f>F6</f>
        <v>-</v>
      </c>
      <c r="D6" s="22">
        <f>SUM(G6,I6,K6)</f>
        <v>319836</v>
      </c>
      <c r="E6" s="7" t="s">
        <v>4</v>
      </c>
      <c r="F6" s="7" t="s">
        <v>4</v>
      </c>
      <c r="G6" s="13" t="s">
        <v>4</v>
      </c>
      <c r="H6" s="7">
        <v>1.6</v>
      </c>
      <c r="I6" s="13">
        <v>197129</v>
      </c>
      <c r="J6" s="7">
        <v>1</v>
      </c>
      <c r="K6" s="13">
        <v>122707</v>
      </c>
    </row>
    <row r="7" spans="1:11" s="2" customFormat="1" ht="42.75" customHeight="1">
      <c r="A7" s="12">
        <v>2000</v>
      </c>
      <c r="B7" s="5" t="s">
        <v>128</v>
      </c>
      <c r="C7" s="116">
        <f aca="true" t="shared" si="0" ref="C7:C18">F7</f>
        <v>5</v>
      </c>
      <c r="D7" s="22">
        <f aca="true" t="shared" si="1" ref="D7:D17">SUM(G7,I7,K7)</f>
        <v>370969</v>
      </c>
      <c r="E7" s="7">
        <v>1.5</v>
      </c>
      <c r="F7" s="7">
        <v>5</v>
      </c>
      <c r="G7" s="13">
        <v>55912</v>
      </c>
      <c r="H7" s="7">
        <v>2</v>
      </c>
      <c r="I7" s="13">
        <v>240174</v>
      </c>
      <c r="J7" s="7">
        <v>1</v>
      </c>
      <c r="K7" s="13">
        <v>74883</v>
      </c>
    </row>
    <row r="8" spans="1:11" s="2" customFormat="1" ht="42.75" customHeight="1">
      <c r="A8" s="12">
        <v>2001</v>
      </c>
      <c r="B8" s="5" t="s">
        <v>130</v>
      </c>
      <c r="C8" s="116">
        <f t="shared" si="0"/>
        <v>4</v>
      </c>
      <c r="D8" s="22">
        <f t="shared" si="1"/>
        <v>449909</v>
      </c>
      <c r="E8" s="7">
        <v>1</v>
      </c>
      <c r="F8" s="7">
        <v>4</v>
      </c>
      <c r="G8" s="13">
        <v>64130</v>
      </c>
      <c r="H8" s="7">
        <v>1</v>
      </c>
      <c r="I8" s="13">
        <v>199770</v>
      </c>
      <c r="J8" s="7">
        <v>2</v>
      </c>
      <c r="K8" s="13">
        <v>186009</v>
      </c>
    </row>
    <row r="9" spans="1:11" s="2" customFormat="1" ht="42.75" customHeight="1">
      <c r="A9" s="12">
        <v>2002</v>
      </c>
      <c r="B9" s="5" t="s">
        <v>131</v>
      </c>
      <c r="C9" s="116" t="str">
        <f t="shared" si="0"/>
        <v>-</v>
      </c>
      <c r="D9" s="22">
        <f t="shared" si="1"/>
        <v>376988</v>
      </c>
      <c r="E9" s="7" t="s">
        <v>4</v>
      </c>
      <c r="F9" s="25" t="s">
        <v>4</v>
      </c>
      <c r="G9" s="13" t="s">
        <v>4</v>
      </c>
      <c r="H9" s="7">
        <v>2</v>
      </c>
      <c r="I9" s="26">
        <v>235897</v>
      </c>
      <c r="J9" s="7">
        <v>1</v>
      </c>
      <c r="K9" s="26">
        <v>141091</v>
      </c>
    </row>
    <row r="10" spans="1:11" s="2" customFormat="1" ht="42.75" customHeight="1">
      <c r="A10" s="12">
        <v>2003</v>
      </c>
      <c r="B10" s="5" t="s">
        <v>130</v>
      </c>
      <c r="C10" s="116">
        <f t="shared" si="0"/>
        <v>3</v>
      </c>
      <c r="D10" s="22">
        <f t="shared" si="1"/>
        <v>482025</v>
      </c>
      <c r="E10" s="26">
        <v>1</v>
      </c>
      <c r="F10" s="26">
        <v>3</v>
      </c>
      <c r="G10" s="26">
        <v>59653</v>
      </c>
      <c r="H10" s="26">
        <v>1</v>
      </c>
      <c r="I10" s="26">
        <v>137992</v>
      </c>
      <c r="J10" s="26">
        <v>2</v>
      </c>
      <c r="K10" s="26">
        <v>284380</v>
      </c>
    </row>
    <row r="11" spans="1:11" s="32" customFormat="1" ht="45" customHeight="1">
      <c r="A11" s="15">
        <v>2004</v>
      </c>
      <c r="B11" s="113" t="s">
        <v>132</v>
      </c>
      <c r="C11" s="120">
        <f t="shared" si="0"/>
        <v>2.1</v>
      </c>
      <c r="D11" s="121">
        <f t="shared" si="1"/>
        <v>606419</v>
      </c>
      <c r="E11" s="16">
        <f aca="true" t="shared" si="2" ref="E11:K11">SUM(E12:E18)</f>
        <v>2</v>
      </c>
      <c r="F11" s="16">
        <f t="shared" si="2"/>
        <v>2.1</v>
      </c>
      <c r="G11" s="16">
        <f t="shared" si="2"/>
        <v>90516</v>
      </c>
      <c r="H11" s="16">
        <f>SUM(H12:H18)</f>
        <v>2</v>
      </c>
      <c r="I11" s="16">
        <f t="shared" si="2"/>
        <v>296470</v>
      </c>
      <c r="J11" s="16">
        <f t="shared" si="2"/>
        <v>1</v>
      </c>
      <c r="K11" s="16">
        <f t="shared" si="2"/>
        <v>219433</v>
      </c>
    </row>
    <row r="12" spans="1:11" s="30" customFormat="1" ht="45" customHeight="1">
      <c r="A12" s="49" t="s">
        <v>53</v>
      </c>
      <c r="B12" s="114" t="s">
        <v>4</v>
      </c>
      <c r="C12" s="116" t="str">
        <f t="shared" si="0"/>
        <v>-</v>
      </c>
      <c r="D12" s="22" t="s">
        <v>4</v>
      </c>
      <c r="E12" s="47" t="s">
        <v>4</v>
      </c>
      <c r="F12" s="47" t="s">
        <v>4</v>
      </c>
      <c r="G12" s="47" t="s">
        <v>4</v>
      </c>
      <c r="H12" s="47" t="s">
        <v>4</v>
      </c>
      <c r="I12" s="47" t="s">
        <v>4</v>
      </c>
      <c r="J12" s="47" t="s">
        <v>4</v>
      </c>
      <c r="K12" s="47" t="s">
        <v>4</v>
      </c>
    </row>
    <row r="13" spans="1:11" s="30" customFormat="1" ht="45" customHeight="1">
      <c r="A13" s="49" t="s">
        <v>54</v>
      </c>
      <c r="B13" s="114" t="s">
        <v>4</v>
      </c>
      <c r="C13" s="116" t="str">
        <f t="shared" si="0"/>
        <v>-</v>
      </c>
      <c r="D13" s="22" t="s">
        <v>4</v>
      </c>
      <c r="E13" s="47" t="s">
        <v>4</v>
      </c>
      <c r="F13" s="47" t="s">
        <v>4</v>
      </c>
      <c r="G13" s="47" t="s">
        <v>4</v>
      </c>
      <c r="H13" s="47" t="s">
        <v>4</v>
      </c>
      <c r="I13" s="47" t="s">
        <v>4</v>
      </c>
      <c r="J13" s="47" t="s">
        <v>4</v>
      </c>
      <c r="K13" s="47" t="s">
        <v>4</v>
      </c>
    </row>
    <row r="14" spans="1:11" s="30" customFormat="1" ht="45" customHeight="1">
      <c r="A14" s="49" t="s">
        <v>55</v>
      </c>
      <c r="B14" s="114" t="s">
        <v>134</v>
      </c>
      <c r="C14" s="116">
        <f t="shared" si="0"/>
        <v>2.1</v>
      </c>
      <c r="D14" s="22">
        <f t="shared" si="1"/>
        <v>504419</v>
      </c>
      <c r="E14" s="47">
        <v>2</v>
      </c>
      <c r="F14" s="47">
        <v>2.1</v>
      </c>
      <c r="G14" s="47">
        <v>90516</v>
      </c>
      <c r="H14" s="47">
        <v>1</v>
      </c>
      <c r="I14" s="47">
        <v>194470</v>
      </c>
      <c r="J14" s="47">
        <v>1</v>
      </c>
      <c r="K14" s="47">
        <v>219433</v>
      </c>
    </row>
    <row r="15" spans="1:11" s="30" customFormat="1" ht="45" customHeight="1">
      <c r="A15" s="49" t="s">
        <v>56</v>
      </c>
      <c r="B15" s="114" t="s">
        <v>4</v>
      </c>
      <c r="C15" s="116" t="str">
        <f t="shared" si="0"/>
        <v>-</v>
      </c>
      <c r="D15" s="22" t="s">
        <v>4</v>
      </c>
      <c r="E15" s="47" t="s">
        <v>4</v>
      </c>
      <c r="F15" s="47" t="s">
        <v>4</v>
      </c>
      <c r="G15" s="47" t="s">
        <v>4</v>
      </c>
      <c r="H15" s="47" t="s">
        <v>4</v>
      </c>
      <c r="I15" s="47" t="s">
        <v>4</v>
      </c>
      <c r="J15" s="47" t="s">
        <v>4</v>
      </c>
      <c r="K15" s="47" t="s">
        <v>4</v>
      </c>
    </row>
    <row r="16" spans="1:11" s="30" customFormat="1" ht="45" customHeight="1">
      <c r="A16" s="49" t="s">
        <v>57</v>
      </c>
      <c r="B16" s="114" t="s">
        <v>4</v>
      </c>
      <c r="C16" s="116" t="str">
        <f t="shared" si="0"/>
        <v>-</v>
      </c>
      <c r="D16" s="22" t="s">
        <v>4</v>
      </c>
      <c r="E16" s="47" t="s">
        <v>4</v>
      </c>
      <c r="F16" s="47" t="s">
        <v>4</v>
      </c>
      <c r="G16" s="47" t="s">
        <v>4</v>
      </c>
      <c r="H16" s="47" t="s">
        <v>4</v>
      </c>
      <c r="I16" s="47" t="s">
        <v>4</v>
      </c>
      <c r="J16" s="47" t="s">
        <v>4</v>
      </c>
      <c r="K16" s="47" t="s">
        <v>4</v>
      </c>
    </row>
    <row r="17" spans="1:11" s="30" customFormat="1" ht="45" customHeight="1">
      <c r="A17" s="49" t="s">
        <v>58</v>
      </c>
      <c r="B17" s="114" t="s">
        <v>127</v>
      </c>
      <c r="C17" s="116" t="str">
        <f t="shared" si="0"/>
        <v>-</v>
      </c>
      <c r="D17" s="22">
        <f t="shared" si="1"/>
        <v>102000</v>
      </c>
      <c r="E17" s="47" t="s">
        <v>4</v>
      </c>
      <c r="F17" s="47" t="s">
        <v>4</v>
      </c>
      <c r="G17" s="47" t="s">
        <v>4</v>
      </c>
      <c r="H17" s="47">
        <v>1</v>
      </c>
      <c r="I17" s="47">
        <v>102000</v>
      </c>
      <c r="J17" s="47" t="s">
        <v>4</v>
      </c>
      <c r="K17" s="47" t="s">
        <v>4</v>
      </c>
    </row>
    <row r="18" spans="1:11" s="30" customFormat="1" ht="45" customHeight="1" thickBot="1">
      <c r="A18" s="50" t="s">
        <v>59</v>
      </c>
      <c r="B18" s="117" t="s">
        <v>4</v>
      </c>
      <c r="C18" s="118" t="str">
        <f t="shared" si="0"/>
        <v>-</v>
      </c>
      <c r="D18" s="119" t="s">
        <v>4</v>
      </c>
      <c r="E18" s="48" t="s">
        <v>4</v>
      </c>
      <c r="F18" s="48" t="s">
        <v>4</v>
      </c>
      <c r="G18" s="48" t="s">
        <v>4</v>
      </c>
      <c r="H18" s="48" t="s">
        <v>4</v>
      </c>
      <c r="I18" s="48" t="s">
        <v>4</v>
      </c>
      <c r="J18" s="48" t="s">
        <v>4</v>
      </c>
      <c r="K18" s="48" t="s">
        <v>4</v>
      </c>
    </row>
    <row r="19" spans="1:11" ht="14.25">
      <c r="A19" s="85"/>
      <c r="B19" s="85"/>
      <c r="C19" s="85"/>
      <c r="D19" s="85"/>
      <c r="K19" s="23" t="s">
        <v>40</v>
      </c>
    </row>
  </sheetData>
  <sheetProtection selectLockedCells="1"/>
  <mergeCells count="7">
    <mergeCell ref="B4:D4"/>
    <mergeCell ref="A2:G2"/>
    <mergeCell ref="H2:K2"/>
    <mergeCell ref="E4:G4"/>
    <mergeCell ref="I3:K3"/>
    <mergeCell ref="H4:I4"/>
    <mergeCell ref="J4:K4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0"/>
  <sheetViews>
    <sheetView zoomScale="70" zoomScaleNormal="7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8.88671875" defaultRowHeight="13.5"/>
  <cols>
    <col min="1" max="1" width="7.99609375" style="1" customWidth="1"/>
    <col min="2" max="13" width="5.6640625" style="1" customWidth="1"/>
    <col min="14" max="16384" width="8.88671875" style="1" customWidth="1"/>
  </cols>
  <sheetData>
    <row r="1" spans="1:13" ht="30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30" customHeight="1">
      <c r="A2" s="125" t="s">
        <v>89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</row>
    <row r="3" spans="1:13" ht="30" customHeight="1" thickBot="1">
      <c r="A3" s="134" t="s">
        <v>5</v>
      </c>
      <c r="B3" s="134"/>
      <c r="C3" s="134"/>
      <c r="D3" s="134"/>
      <c r="E3" s="134"/>
      <c r="F3" s="4"/>
      <c r="G3" s="4"/>
      <c r="H3" s="4"/>
      <c r="I3" s="4"/>
      <c r="J3" s="4"/>
      <c r="K3" s="4"/>
      <c r="L3" s="4"/>
      <c r="M3" s="4"/>
    </row>
    <row r="4" spans="1:13" ht="30" customHeight="1">
      <c r="A4" s="5" t="s">
        <v>62</v>
      </c>
      <c r="B4" s="137" t="s">
        <v>1</v>
      </c>
      <c r="C4" s="138"/>
      <c r="D4" s="137" t="s">
        <v>93</v>
      </c>
      <c r="E4" s="138"/>
      <c r="F4" s="137" t="s">
        <v>60</v>
      </c>
      <c r="G4" s="138"/>
      <c r="H4" s="137" t="s">
        <v>39</v>
      </c>
      <c r="I4" s="138"/>
      <c r="J4" s="135" t="s">
        <v>96</v>
      </c>
      <c r="K4" s="136"/>
      <c r="L4" s="135" t="s">
        <v>95</v>
      </c>
      <c r="M4" s="136"/>
    </row>
    <row r="5" spans="1:13" ht="30" customHeight="1">
      <c r="A5" s="6" t="s">
        <v>2</v>
      </c>
      <c r="B5" s="11" t="s">
        <v>99</v>
      </c>
      <c r="C5" s="11" t="s">
        <v>103</v>
      </c>
      <c r="D5" s="11" t="s">
        <v>99</v>
      </c>
      <c r="E5" s="11" t="s">
        <v>103</v>
      </c>
      <c r="F5" s="11" t="s">
        <v>99</v>
      </c>
      <c r="G5" s="11" t="s">
        <v>103</v>
      </c>
      <c r="H5" s="11" t="s">
        <v>99</v>
      </c>
      <c r="I5" s="11" t="s">
        <v>103</v>
      </c>
      <c r="J5" s="11" t="s">
        <v>99</v>
      </c>
      <c r="K5" s="8" t="s">
        <v>103</v>
      </c>
      <c r="L5" s="11" t="s">
        <v>99</v>
      </c>
      <c r="M5" s="8" t="s">
        <v>103</v>
      </c>
    </row>
    <row r="6" spans="1:13" ht="42.75" customHeight="1">
      <c r="A6" s="12">
        <v>1999</v>
      </c>
      <c r="B6" s="7">
        <f>SUM(D6,F6,H6,J6,L6)</f>
        <v>274</v>
      </c>
      <c r="C6" s="28">
        <f>SUM(E6,G6,I6,K6,M6)</f>
        <v>713.91</v>
      </c>
      <c r="D6" s="7">
        <v>217</v>
      </c>
      <c r="E6" s="28">
        <v>636</v>
      </c>
      <c r="F6" s="7">
        <v>7</v>
      </c>
      <c r="G6" s="28">
        <v>2.91</v>
      </c>
      <c r="H6" s="7" t="s">
        <v>4</v>
      </c>
      <c r="I6" s="7" t="s">
        <v>4</v>
      </c>
      <c r="J6" s="7">
        <v>50</v>
      </c>
      <c r="K6" s="7">
        <v>75</v>
      </c>
      <c r="L6" s="7" t="s">
        <v>4</v>
      </c>
      <c r="M6" s="7" t="s">
        <v>4</v>
      </c>
    </row>
    <row r="7" spans="1:13" ht="42.75" customHeight="1">
      <c r="A7" s="12">
        <v>2000</v>
      </c>
      <c r="B7" s="7">
        <f>SUM(D7,F7,H7,J7,L7)</f>
        <v>306</v>
      </c>
      <c r="C7" s="7">
        <f>SUM(E7,G7,I7,K7,M7)</f>
        <v>941</v>
      </c>
      <c r="D7" s="7">
        <v>270</v>
      </c>
      <c r="E7" s="7">
        <v>852</v>
      </c>
      <c r="F7" s="7">
        <v>5</v>
      </c>
      <c r="G7" s="7">
        <v>2</v>
      </c>
      <c r="H7" s="7" t="s">
        <v>4</v>
      </c>
      <c r="I7" s="7" t="s">
        <v>4</v>
      </c>
      <c r="J7" s="7">
        <v>31</v>
      </c>
      <c r="K7" s="7">
        <v>87</v>
      </c>
      <c r="L7" s="7" t="s">
        <v>4</v>
      </c>
      <c r="M7" s="7" t="s">
        <v>4</v>
      </c>
    </row>
    <row r="8" spans="1:13" ht="42.75" customHeight="1">
      <c r="A8" s="12">
        <v>2001</v>
      </c>
      <c r="B8" s="7">
        <v>350</v>
      </c>
      <c r="C8" s="7">
        <v>1042</v>
      </c>
      <c r="D8" s="7">
        <v>290</v>
      </c>
      <c r="E8" s="7">
        <v>955</v>
      </c>
      <c r="F8" s="7">
        <v>4</v>
      </c>
      <c r="G8" s="7">
        <v>4</v>
      </c>
      <c r="H8" s="7">
        <v>38</v>
      </c>
      <c r="I8" s="7">
        <v>57</v>
      </c>
      <c r="J8" s="7">
        <v>18</v>
      </c>
      <c r="K8" s="7">
        <v>26</v>
      </c>
      <c r="L8" s="7" t="s">
        <v>4</v>
      </c>
      <c r="M8" s="7" t="s">
        <v>4</v>
      </c>
    </row>
    <row r="9" spans="1:13" ht="42.75" customHeight="1">
      <c r="A9" s="12">
        <v>2002</v>
      </c>
      <c r="B9" s="28">
        <f>SUM(D9,F9,H9,J9,L9)</f>
        <v>310</v>
      </c>
      <c r="C9" s="28">
        <f>SUM(E9,G9,I9,K9,M9)</f>
        <v>990</v>
      </c>
      <c r="D9" s="28">
        <v>253</v>
      </c>
      <c r="E9" s="28">
        <v>931</v>
      </c>
      <c r="F9" s="28">
        <v>12</v>
      </c>
      <c r="G9" s="28">
        <v>8</v>
      </c>
      <c r="H9" s="28">
        <v>30</v>
      </c>
      <c r="I9" s="28">
        <v>45</v>
      </c>
      <c r="J9" s="28">
        <v>15</v>
      </c>
      <c r="K9" s="7">
        <v>6</v>
      </c>
      <c r="L9" s="28" t="s">
        <v>4</v>
      </c>
      <c r="M9" s="7" t="s">
        <v>4</v>
      </c>
    </row>
    <row r="10" spans="1:13" ht="42.75" customHeight="1">
      <c r="A10" s="39">
        <v>2003</v>
      </c>
      <c r="B10" s="34">
        <v>337</v>
      </c>
      <c r="C10" s="34">
        <v>1031</v>
      </c>
      <c r="D10" s="34">
        <v>283</v>
      </c>
      <c r="E10" s="34">
        <v>889</v>
      </c>
      <c r="F10" s="34">
        <v>11</v>
      </c>
      <c r="G10" s="34">
        <v>3</v>
      </c>
      <c r="H10" s="34">
        <v>11</v>
      </c>
      <c r="I10" s="34">
        <v>16</v>
      </c>
      <c r="J10" s="34">
        <v>24</v>
      </c>
      <c r="K10" s="34">
        <v>82</v>
      </c>
      <c r="L10" s="34" t="s">
        <v>4</v>
      </c>
      <c r="M10" s="34" t="s">
        <v>4</v>
      </c>
    </row>
    <row r="11" spans="1:17" s="33" customFormat="1" ht="42.75" customHeight="1">
      <c r="A11" s="54">
        <v>2004</v>
      </c>
      <c r="B11" s="35">
        <f>SUM(B12:B18)</f>
        <v>290.5</v>
      </c>
      <c r="C11" s="35">
        <f aca="true" t="shared" si="0" ref="C11:K11">SUM(C12:C18)</f>
        <v>943</v>
      </c>
      <c r="D11" s="35">
        <f t="shared" si="0"/>
        <v>229.99999999999997</v>
      </c>
      <c r="E11" s="35">
        <f t="shared" si="0"/>
        <v>770.0000000000001</v>
      </c>
      <c r="F11" s="35">
        <f t="shared" si="0"/>
        <v>11.5</v>
      </c>
      <c r="G11" s="35">
        <f t="shared" si="0"/>
        <v>6.76</v>
      </c>
      <c r="H11" s="35">
        <f t="shared" si="0"/>
        <v>25</v>
      </c>
      <c r="I11" s="35">
        <f t="shared" si="0"/>
        <v>37.5</v>
      </c>
      <c r="J11" s="35">
        <f t="shared" si="0"/>
        <v>24</v>
      </c>
      <c r="K11" s="35">
        <f t="shared" si="0"/>
        <v>128</v>
      </c>
      <c r="L11" s="35" t="s">
        <v>4</v>
      </c>
      <c r="M11" s="35" t="s">
        <v>4</v>
      </c>
      <c r="Q11" s="112"/>
    </row>
    <row r="12" spans="1:13" s="52" customFormat="1" ht="42.75" customHeight="1">
      <c r="A12" s="49" t="s">
        <v>63</v>
      </c>
      <c r="B12" s="34">
        <f>SUM(D12,F12,H12,J12,L12,)</f>
        <v>20.86</v>
      </c>
      <c r="C12" s="34">
        <v>54</v>
      </c>
      <c r="D12" s="107">
        <v>16</v>
      </c>
      <c r="E12" s="75">
        <v>48</v>
      </c>
      <c r="F12" s="107">
        <v>0.86</v>
      </c>
      <c r="G12" s="107">
        <v>1</v>
      </c>
      <c r="H12" s="47" t="s">
        <v>4</v>
      </c>
      <c r="I12" s="56" t="s">
        <v>4</v>
      </c>
      <c r="J12" s="47">
        <v>4</v>
      </c>
      <c r="K12" s="47">
        <v>5</v>
      </c>
      <c r="L12" s="47" t="s">
        <v>4</v>
      </c>
      <c r="M12" s="47" t="s">
        <v>4</v>
      </c>
    </row>
    <row r="13" spans="1:13" s="52" customFormat="1" ht="42.75" customHeight="1">
      <c r="A13" s="49" t="s">
        <v>54</v>
      </c>
      <c r="B13" s="34">
        <f aca="true" t="shared" si="1" ref="B13:B18">SUM(D13,F13,H13,J13,L13,)</f>
        <v>1.8</v>
      </c>
      <c r="C13" s="34">
        <v>5</v>
      </c>
      <c r="D13" s="108">
        <v>1.8</v>
      </c>
      <c r="E13" s="110">
        <v>5.4</v>
      </c>
      <c r="F13" s="107" t="s">
        <v>4</v>
      </c>
      <c r="G13" s="107" t="s">
        <v>4</v>
      </c>
      <c r="H13" s="47" t="s">
        <v>4</v>
      </c>
      <c r="I13" s="56" t="s">
        <v>4</v>
      </c>
      <c r="J13" s="47" t="s">
        <v>4</v>
      </c>
      <c r="K13" s="47" t="s">
        <v>4</v>
      </c>
      <c r="L13" s="47" t="s">
        <v>4</v>
      </c>
      <c r="M13" s="47" t="s">
        <v>4</v>
      </c>
    </row>
    <row r="14" spans="1:13" s="52" customFormat="1" ht="42.75" customHeight="1">
      <c r="A14" s="49" t="s">
        <v>64</v>
      </c>
      <c r="B14" s="34">
        <f t="shared" si="1"/>
        <v>76.24000000000001</v>
      </c>
      <c r="C14" s="34">
        <v>260</v>
      </c>
      <c r="D14" s="107">
        <v>40.9</v>
      </c>
      <c r="E14" s="75">
        <v>122.7</v>
      </c>
      <c r="F14" s="107">
        <v>8.64</v>
      </c>
      <c r="G14" s="107">
        <v>4</v>
      </c>
      <c r="H14" s="107">
        <v>6.7</v>
      </c>
      <c r="I14" s="75">
        <v>10</v>
      </c>
      <c r="J14" s="47">
        <v>20</v>
      </c>
      <c r="K14" s="47">
        <v>123</v>
      </c>
      <c r="L14" s="47" t="s">
        <v>4</v>
      </c>
      <c r="M14" s="47" t="s">
        <v>4</v>
      </c>
    </row>
    <row r="15" spans="1:13" s="52" customFormat="1" ht="42.75" customHeight="1">
      <c r="A15" s="49" t="s">
        <v>65</v>
      </c>
      <c r="B15" s="34">
        <f t="shared" si="1"/>
        <v>69.1</v>
      </c>
      <c r="C15" s="34">
        <v>226</v>
      </c>
      <c r="D15" s="107">
        <v>69.1</v>
      </c>
      <c r="E15" s="75">
        <v>225.5</v>
      </c>
      <c r="F15" s="107" t="s">
        <v>4</v>
      </c>
      <c r="G15" s="107" t="s">
        <v>4</v>
      </c>
      <c r="H15" s="107" t="s">
        <v>4</v>
      </c>
      <c r="I15" s="75" t="s">
        <v>4</v>
      </c>
      <c r="J15" s="47" t="s">
        <v>4</v>
      </c>
      <c r="K15" s="47" t="s">
        <v>4</v>
      </c>
      <c r="L15" s="47" t="s">
        <v>4</v>
      </c>
      <c r="M15" s="47" t="s">
        <v>4</v>
      </c>
    </row>
    <row r="16" spans="1:13" s="52" customFormat="1" ht="42.75" customHeight="1">
      <c r="A16" s="49" t="s">
        <v>57</v>
      </c>
      <c r="B16" s="34">
        <f t="shared" si="1"/>
        <v>86.1</v>
      </c>
      <c r="C16" s="34">
        <v>272</v>
      </c>
      <c r="D16" s="107">
        <v>65.8</v>
      </c>
      <c r="E16" s="75">
        <v>242.8</v>
      </c>
      <c r="F16" s="107">
        <v>2</v>
      </c>
      <c r="G16" s="107">
        <v>1.76</v>
      </c>
      <c r="H16" s="107">
        <v>18.3</v>
      </c>
      <c r="I16" s="75">
        <v>27.5</v>
      </c>
      <c r="J16" s="47" t="s">
        <v>4</v>
      </c>
      <c r="K16" s="47" t="s">
        <v>4</v>
      </c>
      <c r="L16" s="47" t="s">
        <v>4</v>
      </c>
      <c r="M16" s="47" t="s">
        <v>4</v>
      </c>
    </row>
    <row r="17" spans="1:13" s="52" customFormat="1" ht="42.75" customHeight="1">
      <c r="A17" s="49" t="s">
        <v>58</v>
      </c>
      <c r="B17" s="34">
        <f t="shared" si="1"/>
        <v>24.7</v>
      </c>
      <c r="C17" s="34">
        <v>91</v>
      </c>
      <c r="D17" s="107">
        <v>24.7</v>
      </c>
      <c r="E17" s="75">
        <v>90.5</v>
      </c>
      <c r="F17" s="47" t="s">
        <v>4</v>
      </c>
      <c r="G17" s="47" t="s">
        <v>4</v>
      </c>
      <c r="H17" s="47" t="s">
        <v>4</v>
      </c>
      <c r="I17" s="56" t="s">
        <v>4</v>
      </c>
      <c r="J17" s="47" t="s">
        <v>4</v>
      </c>
      <c r="K17" s="47" t="s">
        <v>4</v>
      </c>
      <c r="L17" s="47" t="s">
        <v>4</v>
      </c>
      <c r="M17" s="47" t="s">
        <v>4</v>
      </c>
    </row>
    <row r="18" spans="1:13" s="52" customFormat="1" ht="42.75" customHeight="1" thickBot="1">
      <c r="A18" s="50" t="s">
        <v>59</v>
      </c>
      <c r="B18" s="34">
        <f t="shared" si="1"/>
        <v>11.7</v>
      </c>
      <c r="C18" s="101">
        <v>35</v>
      </c>
      <c r="D18" s="109">
        <v>11.7</v>
      </c>
      <c r="E18" s="111">
        <v>35.1</v>
      </c>
      <c r="F18" s="48" t="s">
        <v>4</v>
      </c>
      <c r="G18" s="48" t="s">
        <v>4</v>
      </c>
      <c r="H18" s="48" t="s">
        <v>4</v>
      </c>
      <c r="I18" s="57" t="s">
        <v>4</v>
      </c>
      <c r="J18" s="48" t="s">
        <v>4</v>
      </c>
      <c r="K18" s="48" t="s">
        <v>4</v>
      </c>
      <c r="L18" s="48" t="s">
        <v>4</v>
      </c>
      <c r="M18" s="48" t="s">
        <v>4</v>
      </c>
    </row>
    <row r="19" spans="1:13" s="27" customFormat="1" ht="14.25">
      <c r="A19" s="123" t="s">
        <v>40</v>
      </c>
      <c r="B19" s="123"/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3"/>
    </row>
    <row r="20" spans="1:11" ht="14.25">
      <c r="A20" s="132" t="s">
        <v>61</v>
      </c>
      <c r="B20" s="132"/>
      <c r="C20" s="132"/>
      <c r="D20" s="132"/>
      <c r="E20" s="132"/>
      <c r="F20" s="132"/>
      <c r="G20" s="132"/>
      <c r="H20" s="132"/>
      <c r="I20" s="132"/>
      <c r="J20" s="132"/>
      <c r="K20" s="132"/>
    </row>
  </sheetData>
  <sheetProtection selectLockedCells="1"/>
  <mergeCells count="10">
    <mergeCell ref="A20:K20"/>
    <mergeCell ref="A19:M19"/>
    <mergeCell ref="A2:M2"/>
    <mergeCell ref="A3:E3"/>
    <mergeCell ref="J4:K4"/>
    <mergeCell ref="L4:M4"/>
    <mergeCell ref="H4:I4"/>
    <mergeCell ref="B4:C4"/>
    <mergeCell ref="D4:E4"/>
    <mergeCell ref="F4:G4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19"/>
  <sheetViews>
    <sheetView zoomScale="70" zoomScaleNormal="70" workbookViewId="0" topLeftCell="A1">
      <pane xSplit="1" ySplit="5" topLeftCell="D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8.88671875" defaultRowHeight="13.5"/>
  <cols>
    <col min="1" max="1" width="7.88671875" style="41" customWidth="1"/>
    <col min="2" max="2" width="8.10546875" style="41" customWidth="1"/>
    <col min="3" max="3" width="7.77734375" style="41" customWidth="1"/>
    <col min="4" max="10" width="7.6640625" style="41" customWidth="1"/>
    <col min="11" max="11" width="7.88671875" style="41" customWidth="1"/>
    <col min="12" max="17" width="7.77734375" style="41" customWidth="1"/>
    <col min="18" max="18" width="7.5546875" style="41" customWidth="1"/>
    <col min="19" max="20" width="7.6640625" style="41" customWidth="1"/>
    <col min="21" max="21" width="8.5546875" style="41" customWidth="1"/>
    <col min="22" max="22" width="8.3359375" style="41" customWidth="1"/>
    <col min="23" max="25" width="8.4453125" style="41" customWidth="1"/>
    <col min="26" max="26" width="9.4453125" style="41" customWidth="1"/>
    <col min="27" max="27" width="8.3359375" style="41" customWidth="1"/>
    <col min="28" max="28" width="8.5546875" style="41" customWidth="1"/>
    <col min="29" max="29" width="8.4453125" style="41" customWidth="1"/>
    <col min="30" max="16384" width="8.88671875" style="41" customWidth="1"/>
  </cols>
  <sheetData>
    <row r="1" spans="1:29" ht="30" customHeight="1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</row>
    <row r="2" spans="1:29" ht="30" customHeight="1">
      <c r="A2" s="139" t="s">
        <v>90</v>
      </c>
      <c r="B2" s="139"/>
      <c r="C2" s="139"/>
      <c r="D2" s="139"/>
      <c r="E2" s="139"/>
      <c r="F2" s="139"/>
      <c r="G2" s="139"/>
      <c r="H2" s="139"/>
      <c r="I2" s="139"/>
      <c r="J2" s="139"/>
      <c r="K2" s="139" t="s">
        <v>66</v>
      </c>
      <c r="L2" s="139"/>
      <c r="M2" s="139"/>
      <c r="N2" s="139"/>
      <c r="O2" s="139"/>
      <c r="P2" s="139"/>
      <c r="Q2" s="139"/>
      <c r="R2" s="139"/>
      <c r="S2" s="139"/>
      <c r="T2" s="139"/>
      <c r="U2" s="38"/>
      <c r="V2" s="38"/>
      <c r="W2" s="38"/>
      <c r="X2" s="38"/>
      <c r="Y2" s="38"/>
      <c r="Z2" s="38"/>
      <c r="AA2" s="38"/>
      <c r="AB2" s="38"/>
      <c r="AC2" s="38"/>
    </row>
    <row r="3" spans="1:29" ht="29.25" customHeight="1" thickBot="1">
      <c r="A3" s="38"/>
      <c r="B3" s="38"/>
      <c r="C3" s="38"/>
      <c r="D3" s="58"/>
      <c r="E3" s="58"/>
      <c r="F3" s="58"/>
      <c r="G3" s="58"/>
      <c r="H3" s="143" t="s">
        <v>68</v>
      </c>
      <c r="I3" s="143"/>
      <c r="J3" s="143"/>
      <c r="K3" s="38"/>
      <c r="L3" s="43"/>
      <c r="M3" s="43"/>
      <c r="N3" s="43"/>
      <c r="O3" s="43"/>
      <c r="P3" s="43"/>
      <c r="Q3" s="43"/>
      <c r="R3" s="43"/>
      <c r="S3" s="150"/>
      <c r="T3" s="150"/>
      <c r="U3" s="151"/>
      <c r="V3" s="151"/>
      <c r="W3" s="43"/>
      <c r="X3" s="43"/>
      <c r="Y3" s="43"/>
      <c r="Z3" s="43"/>
      <c r="AA3" s="143" t="s">
        <v>68</v>
      </c>
      <c r="AB3" s="143"/>
      <c r="AC3" s="143"/>
    </row>
    <row r="4" spans="1:29" ht="30" customHeight="1">
      <c r="A4" s="42" t="s">
        <v>69</v>
      </c>
      <c r="B4" s="140" t="s">
        <v>6</v>
      </c>
      <c r="C4" s="141"/>
      <c r="D4" s="141"/>
      <c r="E4" s="141"/>
      <c r="F4" s="141"/>
      <c r="G4" s="141"/>
      <c r="H4" s="141"/>
      <c r="I4" s="141"/>
      <c r="J4" s="141"/>
      <c r="K4" s="42" t="s">
        <v>69</v>
      </c>
      <c r="L4" s="140" t="s">
        <v>67</v>
      </c>
      <c r="M4" s="141"/>
      <c r="N4" s="141"/>
      <c r="O4" s="141"/>
      <c r="P4" s="141"/>
      <c r="Q4" s="142"/>
      <c r="R4" s="148" t="s">
        <v>16</v>
      </c>
      <c r="S4" s="153" t="s">
        <v>104</v>
      </c>
      <c r="T4" s="144" t="s">
        <v>105</v>
      </c>
      <c r="U4" s="155" t="s">
        <v>106</v>
      </c>
      <c r="V4" s="153" t="s">
        <v>107</v>
      </c>
      <c r="W4" s="153" t="s">
        <v>108</v>
      </c>
      <c r="X4" s="153" t="s">
        <v>109</v>
      </c>
      <c r="Y4" s="153" t="s">
        <v>110</v>
      </c>
      <c r="Z4" s="153" t="s">
        <v>111</v>
      </c>
      <c r="AA4" s="153" t="s">
        <v>112</v>
      </c>
      <c r="AB4" s="153" t="s">
        <v>113</v>
      </c>
      <c r="AC4" s="144" t="s">
        <v>114</v>
      </c>
    </row>
    <row r="5" spans="1:29" ht="30" customHeight="1">
      <c r="A5" s="59" t="s">
        <v>2</v>
      </c>
      <c r="B5" s="60" t="s">
        <v>7</v>
      </c>
      <c r="C5" s="60" t="s">
        <v>8</v>
      </c>
      <c r="D5" s="60" t="s">
        <v>9</v>
      </c>
      <c r="E5" s="60" t="s">
        <v>10</v>
      </c>
      <c r="F5" s="60" t="s">
        <v>11</v>
      </c>
      <c r="G5" s="60" t="s">
        <v>12</v>
      </c>
      <c r="H5" s="60" t="s">
        <v>13</v>
      </c>
      <c r="I5" s="60" t="s">
        <v>14</v>
      </c>
      <c r="J5" s="62" t="s">
        <v>15</v>
      </c>
      <c r="K5" s="59" t="s">
        <v>2</v>
      </c>
      <c r="L5" s="17" t="s">
        <v>17</v>
      </c>
      <c r="M5" s="17" t="s">
        <v>18</v>
      </c>
      <c r="N5" s="63" t="s">
        <v>19</v>
      </c>
      <c r="O5" s="17" t="s">
        <v>51</v>
      </c>
      <c r="P5" s="17" t="s">
        <v>20</v>
      </c>
      <c r="Q5" s="17" t="s">
        <v>15</v>
      </c>
      <c r="R5" s="149"/>
      <c r="S5" s="154"/>
      <c r="T5" s="145"/>
      <c r="U5" s="156"/>
      <c r="V5" s="154"/>
      <c r="W5" s="154"/>
      <c r="X5" s="154"/>
      <c r="Y5" s="154"/>
      <c r="Z5" s="154"/>
      <c r="AA5" s="154"/>
      <c r="AB5" s="154"/>
      <c r="AC5" s="145"/>
    </row>
    <row r="6" spans="1:29" ht="44.25" customHeight="1">
      <c r="A6" s="39">
        <v>1999</v>
      </c>
      <c r="B6" s="40">
        <f>SUM(C6:J6)</f>
        <v>95586</v>
      </c>
      <c r="C6" s="40">
        <v>36210</v>
      </c>
      <c r="D6" s="40">
        <v>18713</v>
      </c>
      <c r="E6" s="40">
        <v>3875</v>
      </c>
      <c r="F6" s="40">
        <v>8951</v>
      </c>
      <c r="G6" s="40">
        <v>16575</v>
      </c>
      <c r="H6" s="40" t="s">
        <v>4</v>
      </c>
      <c r="I6" s="40">
        <v>8113</v>
      </c>
      <c r="J6" s="40">
        <v>3149</v>
      </c>
      <c r="K6" s="39">
        <v>1999</v>
      </c>
      <c r="L6" s="40">
        <f>SUM(M6:Q6)</f>
        <v>20273</v>
      </c>
      <c r="M6" s="64">
        <v>407</v>
      </c>
      <c r="N6" s="40">
        <v>19321</v>
      </c>
      <c r="O6" s="64" t="s">
        <v>4</v>
      </c>
      <c r="P6" s="64">
        <v>87</v>
      </c>
      <c r="Q6" s="64">
        <v>458</v>
      </c>
      <c r="R6" s="64" t="s">
        <v>4</v>
      </c>
      <c r="S6" s="64" t="s">
        <v>4</v>
      </c>
      <c r="T6" s="65" t="s">
        <v>4</v>
      </c>
      <c r="U6" s="40">
        <v>13175</v>
      </c>
      <c r="V6" s="40" t="s">
        <v>4</v>
      </c>
      <c r="W6" s="40">
        <v>2505</v>
      </c>
      <c r="X6" s="40">
        <v>5940</v>
      </c>
      <c r="Y6" s="40">
        <v>5695</v>
      </c>
      <c r="Z6" s="40" t="s">
        <v>4</v>
      </c>
      <c r="AA6" s="40">
        <v>80881</v>
      </c>
      <c r="AB6" s="40">
        <v>4700</v>
      </c>
      <c r="AC6" s="40">
        <v>3437</v>
      </c>
    </row>
    <row r="7" spans="1:29" ht="44.25" customHeight="1">
      <c r="A7" s="39">
        <v>2000</v>
      </c>
      <c r="B7" s="40">
        <f>SUM(C7:J7)</f>
        <v>136113</v>
      </c>
      <c r="C7" s="40">
        <v>32815</v>
      </c>
      <c r="D7" s="40">
        <v>20254</v>
      </c>
      <c r="E7" s="40">
        <v>2065</v>
      </c>
      <c r="F7" s="40">
        <v>8502</v>
      </c>
      <c r="G7" s="40">
        <v>8898</v>
      </c>
      <c r="H7" s="40" t="s">
        <v>4</v>
      </c>
      <c r="I7" s="40">
        <v>11772</v>
      </c>
      <c r="J7" s="40">
        <v>51807</v>
      </c>
      <c r="K7" s="39">
        <v>2000</v>
      </c>
      <c r="L7" s="40">
        <f>SUM(M7:Q7)</f>
        <v>115410</v>
      </c>
      <c r="M7" s="64">
        <v>340</v>
      </c>
      <c r="N7" s="40">
        <v>114775</v>
      </c>
      <c r="O7" s="64" t="s">
        <v>4</v>
      </c>
      <c r="P7" s="64">
        <v>30</v>
      </c>
      <c r="Q7" s="64">
        <v>265</v>
      </c>
      <c r="R7" s="64" t="s">
        <v>4</v>
      </c>
      <c r="S7" s="64" t="s">
        <v>4</v>
      </c>
      <c r="T7" s="65" t="s">
        <v>4</v>
      </c>
      <c r="U7" s="40">
        <v>9376</v>
      </c>
      <c r="V7" s="40" t="s">
        <v>4</v>
      </c>
      <c r="W7" s="40">
        <v>3063</v>
      </c>
      <c r="X7" s="40">
        <v>13202</v>
      </c>
      <c r="Y7" s="40">
        <v>3342</v>
      </c>
      <c r="Z7" s="40" t="s">
        <v>4</v>
      </c>
      <c r="AA7" s="40">
        <v>96074</v>
      </c>
      <c r="AB7" s="40">
        <v>3000</v>
      </c>
      <c r="AC7" s="40">
        <v>3346</v>
      </c>
    </row>
    <row r="8" spans="1:29" ht="44.25" customHeight="1">
      <c r="A8" s="39">
        <v>2001</v>
      </c>
      <c r="B8" s="40">
        <v>167755</v>
      </c>
      <c r="C8" s="40">
        <v>46668</v>
      </c>
      <c r="D8" s="40">
        <v>15365</v>
      </c>
      <c r="E8" s="40">
        <v>1720</v>
      </c>
      <c r="F8" s="40">
        <v>7491</v>
      </c>
      <c r="G8" s="40">
        <v>8135</v>
      </c>
      <c r="H8" s="80" t="s">
        <v>4</v>
      </c>
      <c r="I8" s="40">
        <v>14037</v>
      </c>
      <c r="J8" s="40">
        <v>74339</v>
      </c>
      <c r="K8" s="39">
        <v>2001</v>
      </c>
      <c r="L8" s="40">
        <v>125088</v>
      </c>
      <c r="M8" s="64">
        <v>375</v>
      </c>
      <c r="N8" s="40">
        <v>124409</v>
      </c>
      <c r="O8" s="64" t="s">
        <v>4</v>
      </c>
      <c r="P8" s="64" t="s">
        <v>4</v>
      </c>
      <c r="Q8" s="64">
        <v>304</v>
      </c>
      <c r="R8" s="64" t="s">
        <v>4</v>
      </c>
      <c r="S8" s="64" t="s">
        <v>4</v>
      </c>
      <c r="T8" s="65" t="s">
        <v>4</v>
      </c>
      <c r="U8" s="40">
        <v>16880</v>
      </c>
      <c r="V8" s="40" t="s">
        <v>4</v>
      </c>
      <c r="W8" s="40">
        <v>574</v>
      </c>
      <c r="X8" s="40">
        <v>7821</v>
      </c>
      <c r="Y8" s="40">
        <v>991</v>
      </c>
      <c r="Z8" s="40" t="s">
        <v>4</v>
      </c>
      <c r="AA8" s="40">
        <v>80123</v>
      </c>
      <c r="AB8" s="40">
        <v>1000</v>
      </c>
      <c r="AC8" s="40">
        <v>2820</v>
      </c>
    </row>
    <row r="9" spans="1:29" ht="44.25" customHeight="1">
      <c r="A9" s="39">
        <v>2002</v>
      </c>
      <c r="B9" s="34">
        <f>SUM(C9:J9)</f>
        <v>164971</v>
      </c>
      <c r="C9" s="34">
        <v>39908</v>
      </c>
      <c r="D9" s="34">
        <v>13930</v>
      </c>
      <c r="E9" s="34">
        <v>1580</v>
      </c>
      <c r="F9" s="34">
        <v>7590</v>
      </c>
      <c r="G9" s="34">
        <v>5475</v>
      </c>
      <c r="H9" s="80" t="s">
        <v>4</v>
      </c>
      <c r="I9" s="34">
        <v>12080</v>
      </c>
      <c r="J9" s="34">
        <v>84408</v>
      </c>
      <c r="K9" s="39">
        <v>2002</v>
      </c>
      <c r="L9" s="34">
        <f>SUM(M9:Q9)</f>
        <v>132430</v>
      </c>
      <c r="M9" s="34">
        <v>410</v>
      </c>
      <c r="N9" s="34">
        <v>131712</v>
      </c>
      <c r="O9" s="34">
        <v>110</v>
      </c>
      <c r="P9" s="34" t="s">
        <v>4</v>
      </c>
      <c r="Q9" s="34">
        <v>198</v>
      </c>
      <c r="R9" s="34" t="s">
        <v>4</v>
      </c>
      <c r="S9" s="34" t="s">
        <v>4</v>
      </c>
      <c r="T9" s="34" t="s">
        <v>4</v>
      </c>
      <c r="U9" s="34">
        <v>14596</v>
      </c>
      <c r="V9" s="34" t="s">
        <v>4</v>
      </c>
      <c r="W9" s="34">
        <v>297</v>
      </c>
      <c r="X9" s="34">
        <v>1024</v>
      </c>
      <c r="Y9" s="34">
        <v>331</v>
      </c>
      <c r="Z9" s="34" t="s">
        <v>4</v>
      </c>
      <c r="AA9" s="34">
        <v>81462</v>
      </c>
      <c r="AB9" s="34">
        <v>1000</v>
      </c>
      <c r="AC9" s="34">
        <v>1228</v>
      </c>
    </row>
    <row r="10" spans="1:29" ht="44.25" customHeight="1">
      <c r="A10" s="39">
        <v>2003</v>
      </c>
      <c r="B10" s="34">
        <v>277153</v>
      </c>
      <c r="C10" s="34">
        <v>149465</v>
      </c>
      <c r="D10" s="34">
        <v>12752</v>
      </c>
      <c r="E10" s="34">
        <v>1698</v>
      </c>
      <c r="F10" s="34">
        <v>6541</v>
      </c>
      <c r="G10" s="34">
        <v>4930</v>
      </c>
      <c r="H10" s="80" t="s">
        <v>4</v>
      </c>
      <c r="I10" s="34">
        <v>12508</v>
      </c>
      <c r="J10" s="34">
        <v>89259</v>
      </c>
      <c r="K10" s="39">
        <v>2003</v>
      </c>
      <c r="L10" s="34">
        <v>155957</v>
      </c>
      <c r="M10" s="34">
        <v>370</v>
      </c>
      <c r="N10" s="34">
        <v>155435</v>
      </c>
      <c r="O10" s="34">
        <v>115</v>
      </c>
      <c r="P10" s="34" t="s">
        <v>4</v>
      </c>
      <c r="Q10" s="34">
        <v>37</v>
      </c>
      <c r="R10" s="34" t="s">
        <v>4</v>
      </c>
      <c r="S10" s="34" t="s">
        <v>4</v>
      </c>
      <c r="T10" s="34" t="s">
        <v>4</v>
      </c>
      <c r="U10" s="34">
        <v>20868</v>
      </c>
      <c r="V10" s="87" t="s">
        <v>4</v>
      </c>
      <c r="W10" s="34">
        <v>270</v>
      </c>
      <c r="X10" s="34">
        <v>898</v>
      </c>
      <c r="Y10" s="34">
        <v>353</v>
      </c>
      <c r="Z10" s="34" t="s">
        <v>4</v>
      </c>
      <c r="AA10" s="34">
        <v>80512</v>
      </c>
      <c r="AB10" s="34">
        <v>1200</v>
      </c>
      <c r="AC10" s="34">
        <v>12920</v>
      </c>
    </row>
    <row r="11" spans="1:29" s="66" customFormat="1" ht="45" customHeight="1">
      <c r="A11" s="54">
        <v>2004</v>
      </c>
      <c r="B11" s="35">
        <f>SUM(B12:B18)</f>
        <v>275280</v>
      </c>
      <c r="C11" s="35">
        <f aca="true" t="shared" si="0" ref="C11:J11">SUM(C12:C18)</f>
        <v>154860</v>
      </c>
      <c r="D11" s="35">
        <f t="shared" si="0"/>
        <v>11190</v>
      </c>
      <c r="E11" s="35">
        <f t="shared" si="0"/>
        <v>1540</v>
      </c>
      <c r="F11" s="35">
        <f t="shared" si="0"/>
        <v>6080</v>
      </c>
      <c r="G11" s="35">
        <f t="shared" si="0"/>
        <v>4810</v>
      </c>
      <c r="H11" s="35" t="s">
        <v>4</v>
      </c>
      <c r="I11" s="35">
        <f t="shared" si="0"/>
        <v>11460</v>
      </c>
      <c r="J11" s="35">
        <f t="shared" si="0"/>
        <v>85340</v>
      </c>
      <c r="K11" s="54">
        <v>2004</v>
      </c>
      <c r="L11" s="35">
        <f>SUM(L12:L18)</f>
        <v>11215</v>
      </c>
      <c r="M11" s="35">
        <f>SUM(M13:M18)</f>
        <v>350</v>
      </c>
      <c r="N11" s="35">
        <f>SUM(N12:N18)</f>
        <v>10855</v>
      </c>
      <c r="O11" s="35">
        <f>SUM(O12:O18)</f>
        <v>10</v>
      </c>
      <c r="P11" s="35" t="s">
        <v>4</v>
      </c>
      <c r="Q11" s="35" t="s">
        <v>4</v>
      </c>
      <c r="R11" s="35" t="s">
        <v>4</v>
      </c>
      <c r="S11" s="35" t="s">
        <v>4</v>
      </c>
      <c r="T11" s="35" t="s">
        <v>4</v>
      </c>
      <c r="U11" s="35">
        <f>SUM(U12:U18)</f>
        <v>24802</v>
      </c>
      <c r="V11" s="35" t="s">
        <v>4</v>
      </c>
      <c r="W11" s="35" t="s">
        <v>4</v>
      </c>
      <c r="X11" s="35" t="s">
        <v>4</v>
      </c>
      <c r="Y11" s="35">
        <f>SUM(Y12:Y18)</f>
        <v>140</v>
      </c>
      <c r="Z11" s="35" t="s">
        <v>4</v>
      </c>
      <c r="AA11" s="35">
        <f>SUM(AA12:AA18)</f>
        <v>73432</v>
      </c>
      <c r="AB11" s="35">
        <f>SUM(AB12:AB18)</f>
        <v>125000</v>
      </c>
      <c r="AC11" s="35">
        <f>SUM(AC12:AC18)</f>
        <v>1020</v>
      </c>
    </row>
    <row r="12" spans="1:29" s="68" customFormat="1" ht="44.25" customHeight="1">
      <c r="A12" s="67" t="s">
        <v>63</v>
      </c>
      <c r="B12" s="98">
        <f>SUM(C12:J12)</f>
        <v>36180</v>
      </c>
      <c r="C12" s="56">
        <v>4100</v>
      </c>
      <c r="D12" s="56">
        <v>2400</v>
      </c>
      <c r="E12" s="56">
        <v>810</v>
      </c>
      <c r="F12" s="56">
        <v>3300</v>
      </c>
      <c r="G12" s="56">
        <v>2150</v>
      </c>
      <c r="H12" s="35" t="s">
        <v>4</v>
      </c>
      <c r="I12" s="56">
        <v>3570</v>
      </c>
      <c r="J12" s="56">
        <v>19850</v>
      </c>
      <c r="K12" s="67" t="s">
        <v>63</v>
      </c>
      <c r="L12" s="98">
        <f>SUM(M12:Q12)</f>
        <v>1230</v>
      </c>
      <c r="M12" s="56" t="s">
        <v>4</v>
      </c>
      <c r="N12" s="56">
        <v>1230</v>
      </c>
      <c r="O12" s="56" t="s">
        <v>4</v>
      </c>
      <c r="P12" s="56" t="s">
        <v>4</v>
      </c>
      <c r="Q12" s="56" t="s">
        <v>4</v>
      </c>
      <c r="R12" s="56" t="s">
        <v>4</v>
      </c>
      <c r="S12" s="56" t="s">
        <v>4</v>
      </c>
      <c r="T12" s="56" t="s">
        <v>4</v>
      </c>
      <c r="U12" s="56">
        <v>2750</v>
      </c>
      <c r="V12" s="81" t="s">
        <v>4</v>
      </c>
      <c r="W12" s="81" t="s">
        <v>4</v>
      </c>
      <c r="X12" s="81" t="s">
        <v>4</v>
      </c>
      <c r="Y12" s="56">
        <v>10</v>
      </c>
      <c r="Z12" s="56" t="s">
        <v>87</v>
      </c>
      <c r="AA12" s="56">
        <v>14800</v>
      </c>
      <c r="AB12" s="56" t="s">
        <v>87</v>
      </c>
      <c r="AC12" s="56">
        <v>400</v>
      </c>
    </row>
    <row r="13" spans="1:29" s="68" customFormat="1" ht="44.25" customHeight="1">
      <c r="A13" s="67" t="s">
        <v>54</v>
      </c>
      <c r="B13" s="98">
        <f aca="true" t="shared" si="1" ref="B13:B18">SUM(C13:J13)</f>
        <v>2600</v>
      </c>
      <c r="C13" s="56">
        <v>1260</v>
      </c>
      <c r="D13" s="56">
        <v>630</v>
      </c>
      <c r="E13" s="56" t="s">
        <v>4</v>
      </c>
      <c r="F13" s="56">
        <v>70</v>
      </c>
      <c r="G13" s="35" t="s">
        <v>4</v>
      </c>
      <c r="H13" s="35" t="s">
        <v>4</v>
      </c>
      <c r="I13" s="56">
        <v>540</v>
      </c>
      <c r="J13" s="56">
        <v>100</v>
      </c>
      <c r="K13" s="67" t="s">
        <v>82</v>
      </c>
      <c r="L13" s="98">
        <f aca="true" t="shared" si="2" ref="L13:L18">SUM(M13:Q13)</f>
        <v>3670</v>
      </c>
      <c r="M13" s="56" t="s">
        <v>4</v>
      </c>
      <c r="N13" s="56">
        <v>3670</v>
      </c>
      <c r="O13" s="56" t="s">
        <v>4</v>
      </c>
      <c r="P13" s="56" t="s">
        <v>4</v>
      </c>
      <c r="Q13" s="56" t="s">
        <v>4</v>
      </c>
      <c r="R13" s="56" t="s">
        <v>4</v>
      </c>
      <c r="S13" s="56" t="s">
        <v>4</v>
      </c>
      <c r="T13" s="56" t="s">
        <v>4</v>
      </c>
      <c r="U13" s="56">
        <v>500</v>
      </c>
      <c r="V13" s="81" t="s">
        <v>4</v>
      </c>
      <c r="W13" s="81" t="s">
        <v>4</v>
      </c>
      <c r="X13" s="81" t="s">
        <v>4</v>
      </c>
      <c r="Y13" s="56">
        <v>35</v>
      </c>
      <c r="Z13" s="56" t="s">
        <v>87</v>
      </c>
      <c r="AA13" s="56">
        <v>1034</v>
      </c>
      <c r="AB13" s="56" t="s">
        <v>4</v>
      </c>
      <c r="AC13" s="56" t="s">
        <v>4</v>
      </c>
    </row>
    <row r="14" spans="1:29" s="68" customFormat="1" ht="43.5" customHeight="1">
      <c r="A14" s="67" t="s">
        <v>64</v>
      </c>
      <c r="B14" s="98">
        <f t="shared" si="1"/>
        <v>164490</v>
      </c>
      <c r="C14" s="56">
        <v>145000</v>
      </c>
      <c r="D14" s="56">
        <v>2210</v>
      </c>
      <c r="E14" s="56">
        <v>480</v>
      </c>
      <c r="F14" s="56">
        <v>1800</v>
      </c>
      <c r="G14" s="56">
        <v>1800</v>
      </c>
      <c r="H14" s="35" t="s">
        <v>4</v>
      </c>
      <c r="I14" s="56">
        <v>3600</v>
      </c>
      <c r="J14" s="56">
        <v>9600</v>
      </c>
      <c r="K14" s="67" t="s">
        <v>83</v>
      </c>
      <c r="L14" s="98">
        <f>SUM(M14:Q14)</f>
        <v>2010</v>
      </c>
      <c r="M14" s="56" t="s">
        <v>4</v>
      </c>
      <c r="N14" s="56">
        <v>2000</v>
      </c>
      <c r="O14" s="56">
        <v>10</v>
      </c>
      <c r="P14" s="56" t="s">
        <v>4</v>
      </c>
      <c r="Q14" s="56" t="s">
        <v>4</v>
      </c>
      <c r="R14" s="56" t="s">
        <v>4</v>
      </c>
      <c r="S14" s="56" t="s">
        <v>4</v>
      </c>
      <c r="T14" s="56" t="s">
        <v>4</v>
      </c>
      <c r="U14" s="56">
        <v>2500</v>
      </c>
      <c r="V14" s="81" t="s">
        <v>4</v>
      </c>
      <c r="W14" s="81" t="s">
        <v>4</v>
      </c>
      <c r="X14" s="81" t="s">
        <v>4</v>
      </c>
      <c r="Y14" s="56">
        <v>6</v>
      </c>
      <c r="Z14" s="56" t="s">
        <v>87</v>
      </c>
      <c r="AA14" s="56">
        <v>30796</v>
      </c>
      <c r="AB14" s="56" t="s">
        <v>4</v>
      </c>
      <c r="AC14" s="56">
        <v>400</v>
      </c>
    </row>
    <row r="15" spans="1:29" s="68" customFormat="1" ht="43.5" customHeight="1">
      <c r="A15" s="67" t="s">
        <v>65</v>
      </c>
      <c r="B15" s="98">
        <f t="shared" si="1"/>
        <v>27230</v>
      </c>
      <c r="C15" s="56">
        <v>1500</v>
      </c>
      <c r="D15" s="56">
        <v>500</v>
      </c>
      <c r="E15" s="56" t="s">
        <v>4</v>
      </c>
      <c r="F15" s="56">
        <v>300</v>
      </c>
      <c r="G15" s="56">
        <v>50</v>
      </c>
      <c r="H15" s="35" t="s">
        <v>4</v>
      </c>
      <c r="I15" s="56">
        <v>1350</v>
      </c>
      <c r="J15" s="56">
        <v>23530</v>
      </c>
      <c r="K15" s="67" t="s">
        <v>65</v>
      </c>
      <c r="L15" s="98">
        <f t="shared" si="2"/>
        <v>3685</v>
      </c>
      <c r="M15" s="56">
        <v>230</v>
      </c>
      <c r="N15" s="56">
        <v>3455</v>
      </c>
      <c r="O15" s="56" t="s">
        <v>4</v>
      </c>
      <c r="P15" s="56" t="s">
        <v>4</v>
      </c>
      <c r="Q15" s="56" t="s">
        <v>4</v>
      </c>
      <c r="R15" s="56" t="s">
        <v>4</v>
      </c>
      <c r="S15" s="56" t="s">
        <v>4</v>
      </c>
      <c r="T15" s="56" t="s">
        <v>4</v>
      </c>
      <c r="U15" s="56">
        <v>8500</v>
      </c>
      <c r="V15" s="81" t="s">
        <v>4</v>
      </c>
      <c r="W15" s="81" t="s">
        <v>4</v>
      </c>
      <c r="X15" s="81" t="s">
        <v>4</v>
      </c>
      <c r="Y15" s="56">
        <v>30</v>
      </c>
      <c r="Z15" s="56" t="s">
        <v>87</v>
      </c>
      <c r="AA15" s="56">
        <v>1720</v>
      </c>
      <c r="AB15" s="56" t="s">
        <v>4</v>
      </c>
      <c r="AC15" s="56">
        <v>220</v>
      </c>
    </row>
    <row r="16" spans="1:29" s="68" customFormat="1" ht="43.5" customHeight="1">
      <c r="A16" s="67" t="s">
        <v>57</v>
      </c>
      <c r="B16" s="98">
        <f t="shared" si="1"/>
        <v>280</v>
      </c>
      <c r="C16" s="56" t="s">
        <v>4</v>
      </c>
      <c r="D16" s="56" t="s">
        <v>4</v>
      </c>
      <c r="E16" s="56" t="s">
        <v>4</v>
      </c>
      <c r="F16" s="56" t="s">
        <v>4</v>
      </c>
      <c r="G16" s="56">
        <v>280</v>
      </c>
      <c r="H16" s="35" t="s">
        <v>4</v>
      </c>
      <c r="I16" s="35" t="s">
        <v>4</v>
      </c>
      <c r="J16" s="35" t="s">
        <v>4</v>
      </c>
      <c r="K16" s="67" t="s">
        <v>84</v>
      </c>
      <c r="L16" s="98">
        <f t="shared" si="2"/>
        <v>500</v>
      </c>
      <c r="M16" s="56" t="s">
        <v>87</v>
      </c>
      <c r="N16" s="56">
        <v>500</v>
      </c>
      <c r="O16" s="56" t="s">
        <v>4</v>
      </c>
      <c r="P16" s="56" t="s">
        <v>4</v>
      </c>
      <c r="Q16" s="56" t="s">
        <v>4</v>
      </c>
      <c r="R16" s="56" t="s">
        <v>4</v>
      </c>
      <c r="S16" s="56" t="s">
        <v>4</v>
      </c>
      <c r="T16" s="56" t="s">
        <v>4</v>
      </c>
      <c r="U16" s="56">
        <v>6500</v>
      </c>
      <c r="V16" s="81" t="s">
        <v>4</v>
      </c>
      <c r="W16" s="81" t="s">
        <v>4</v>
      </c>
      <c r="X16" s="81" t="s">
        <v>4</v>
      </c>
      <c r="Y16" s="56">
        <v>14</v>
      </c>
      <c r="Z16" s="56" t="s">
        <v>87</v>
      </c>
      <c r="AA16" s="56">
        <v>7818</v>
      </c>
      <c r="AB16" s="56" t="s">
        <v>4</v>
      </c>
      <c r="AC16" s="56" t="s">
        <v>4</v>
      </c>
    </row>
    <row r="17" spans="1:29" s="68" customFormat="1" ht="43.5" customHeight="1">
      <c r="A17" s="67" t="s">
        <v>58</v>
      </c>
      <c r="B17" s="98">
        <f t="shared" si="1"/>
        <v>6630</v>
      </c>
      <c r="C17" s="56">
        <v>1500</v>
      </c>
      <c r="D17" s="56">
        <v>2000</v>
      </c>
      <c r="E17" s="56" t="s">
        <v>4</v>
      </c>
      <c r="F17" s="56">
        <v>150</v>
      </c>
      <c r="G17" s="56">
        <v>280</v>
      </c>
      <c r="H17" s="35" t="s">
        <v>4</v>
      </c>
      <c r="I17" s="56">
        <v>950</v>
      </c>
      <c r="J17" s="56">
        <v>1750</v>
      </c>
      <c r="K17" s="67" t="s">
        <v>85</v>
      </c>
      <c r="L17" s="98" t="s">
        <v>4</v>
      </c>
      <c r="M17" s="56" t="s">
        <v>4</v>
      </c>
      <c r="N17" s="56" t="s">
        <v>4</v>
      </c>
      <c r="O17" s="56" t="s">
        <v>4</v>
      </c>
      <c r="P17" s="56" t="s">
        <v>4</v>
      </c>
      <c r="Q17" s="56" t="s">
        <v>4</v>
      </c>
      <c r="R17" s="56" t="s">
        <v>4</v>
      </c>
      <c r="S17" s="56" t="s">
        <v>4</v>
      </c>
      <c r="T17" s="56" t="s">
        <v>4</v>
      </c>
      <c r="U17" s="56">
        <v>900</v>
      </c>
      <c r="V17" s="81" t="s">
        <v>4</v>
      </c>
      <c r="W17" s="81" t="s">
        <v>4</v>
      </c>
      <c r="X17" s="81" t="s">
        <v>4</v>
      </c>
      <c r="Y17" s="56">
        <v>40</v>
      </c>
      <c r="Z17" s="56" t="s">
        <v>87</v>
      </c>
      <c r="AA17" s="56">
        <v>10600</v>
      </c>
      <c r="AB17" s="56" t="s">
        <v>4</v>
      </c>
      <c r="AC17" s="56" t="s">
        <v>4</v>
      </c>
    </row>
    <row r="18" spans="1:29" s="68" customFormat="1" ht="43.5" customHeight="1" thickBot="1">
      <c r="A18" s="69" t="s">
        <v>59</v>
      </c>
      <c r="B18" s="77">
        <f t="shared" si="1"/>
        <v>37870</v>
      </c>
      <c r="C18" s="57">
        <v>1500</v>
      </c>
      <c r="D18" s="57">
        <v>3450</v>
      </c>
      <c r="E18" s="57">
        <v>250</v>
      </c>
      <c r="F18" s="57">
        <v>460</v>
      </c>
      <c r="G18" s="57">
        <v>250</v>
      </c>
      <c r="H18" s="82" t="s">
        <v>4</v>
      </c>
      <c r="I18" s="57">
        <v>1450</v>
      </c>
      <c r="J18" s="57">
        <v>30510</v>
      </c>
      <c r="K18" s="69" t="s">
        <v>86</v>
      </c>
      <c r="L18" s="77">
        <f t="shared" si="2"/>
        <v>120</v>
      </c>
      <c r="M18" s="57">
        <v>120</v>
      </c>
      <c r="N18" s="57" t="s">
        <v>4</v>
      </c>
      <c r="O18" s="57" t="s">
        <v>4</v>
      </c>
      <c r="P18" s="57" t="s">
        <v>4</v>
      </c>
      <c r="Q18" s="57" t="s">
        <v>4</v>
      </c>
      <c r="R18" s="57" t="s">
        <v>4</v>
      </c>
      <c r="S18" s="57" t="s">
        <v>4</v>
      </c>
      <c r="T18" s="57" t="s">
        <v>4</v>
      </c>
      <c r="U18" s="57">
        <v>3152</v>
      </c>
      <c r="V18" s="82" t="s">
        <v>4</v>
      </c>
      <c r="W18" s="82" t="s">
        <v>4</v>
      </c>
      <c r="X18" s="82" t="s">
        <v>4</v>
      </c>
      <c r="Y18" s="57">
        <v>5</v>
      </c>
      <c r="Z18" s="57" t="s">
        <v>87</v>
      </c>
      <c r="AA18" s="57">
        <v>6664</v>
      </c>
      <c r="AB18" s="57">
        <v>125000</v>
      </c>
      <c r="AC18" s="57" t="s">
        <v>4</v>
      </c>
    </row>
    <row r="19" spans="1:29" ht="14.25">
      <c r="A19" s="146"/>
      <c r="B19" s="146"/>
      <c r="C19" s="146"/>
      <c r="I19" s="152" t="s">
        <v>40</v>
      </c>
      <c r="J19" s="152"/>
      <c r="K19" s="61"/>
      <c r="L19" s="61"/>
      <c r="S19" s="147"/>
      <c r="T19" s="147"/>
      <c r="U19" s="146"/>
      <c r="V19" s="146"/>
      <c r="AB19" s="147" t="s">
        <v>70</v>
      </c>
      <c r="AC19" s="147"/>
    </row>
  </sheetData>
  <sheetProtection selectLockedCells="1"/>
  <mergeCells count="25">
    <mergeCell ref="AC4:AC5"/>
    <mergeCell ref="Y4:Y5"/>
    <mergeCell ref="Z4:Z5"/>
    <mergeCell ref="AA4:AA5"/>
    <mergeCell ref="AB4:AB5"/>
    <mergeCell ref="U4:U5"/>
    <mergeCell ref="V4:V5"/>
    <mergeCell ref="W4:W5"/>
    <mergeCell ref="X4:X5"/>
    <mergeCell ref="A19:C19"/>
    <mergeCell ref="S19:T19"/>
    <mergeCell ref="AB19:AC19"/>
    <mergeCell ref="AA3:AC3"/>
    <mergeCell ref="R4:R5"/>
    <mergeCell ref="S3:T3"/>
    <mergeCell ref="U3:V3"/>
    <mergeCell ref="U19:V19"/>
    <mergeCell ref="I19:J19"/>
    <mergeCell ref="S4:S5"/>
    <mergeCell ref="A2:J2"/>
    <mergeCell ref="K2:T2"/>
    <mergeCell ref="B4:J4"/>
    <mergeCell ref="L4:Q4"/>
    <mergeCell ref="H3:J3"/>
    <mergeCell ref="T4:T5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9"/>
  <sheetViews>
    <sheetView zoomScale="70" zoomScaleNormal="7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1" sqref="B1"/>
    </sheetView>
  </sheetViews>
  <sheetFormatPr defaultColWidth="8.88671875" defaultRowHeight="13.5"/>
  <cols>
    <col min="1" max="1" width="7.88671875" style="1" customWidth="1"/>
    <col min="2" max="3" width="7.6640625" style="1" customWidth="1"/>
    <col min="4" max="4" width="7.88671875" style="1" customWidth="1"/>
    <col min="5" max="10" width="7.6640625" style="1" customWidth="1"/>
    <col min="11" max="19" width="8.5546875" style="1" customWidth="1"/>
    <col min="20" max="16384" width="8.88671875" style="1" customWidth="1"/>
  </cols>
  <sheetData>
    <row r="1" spans="1:19" ht="30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30" customHeight="1">
      <c r="A2" s="139" t="s">
        <v>94</v>
      </c>
      <c r="B2" s="139"/>
      <c r="C2" s="139"/>
      <c r="D2" s="139"/>
      <c r="E2" s="139"/>
      <c r="F2" s="139"/>
      <c r="G2" s="139"/>
      <c r="H2" s="139"/>
      <c r="I2" s="139"/>
      <c r="J2" s="139"/>
      <c r="K2" s="3"/>
      <c r="L2" s="3"/>
      <c r="M2" s="3"/>
      <c r="N2" s="3"/>
      <c r="O2" s="3"/>
      <c r="P2" s="3"/>
      <c r="Q2" s="3"/>
      <c r="R2" s="3"/>
      <c r="S2" s="3"/>
    </row>
    <row r="3" spans="1:19" ht="30" customHeight="1" thickBot="1">
      <c r="A3" s="134"/>
      <c r="B3" s="134"/>
      <c r="C3" s="13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129" t="s">
        <v>71</v>
      </c>
      <c r="S3" s="129"/>
    </row>
    <row r="4" spans="1:19" s="2" customFormat="1" ht="30" customHeight="1">
      <c r="A4" s="5" t="s">
        <v>52</v>
      </c>
      <c r="B4" s="137" t="s">
        <v>72</v>
      </c>
      <c r="C4" s="136"/>
      <c r="D4" s="138"/>
      <c r="E4" s="137" t="s">
        <v>73</v>
      </c>
      <c r="F4" s="136"/>
      <c r="G4" s="138"/>
      <c r="H4" s="137" t="s">
        <v>74</v>
      </c>
      <c r="I4" s="136"/>
      <c r="J4" s="136"/>
      <c r="K4" s="136" t="s">
        <v>75</v>
      </c>
      <c r="L4" s="136"/>
      <c r="M4" s="138"/>
      <c r="N4" s="136" t="s">
        <v>76</v>
      </c>
      <c r="O4" s="136"/>
      <c r="P4" s="138"/>
      <c r="Q4" s="137" t="s">
        <v>77</v>
      </c>
      <c r="R4" s="136"/>
      <c r="S4" s="136"/>
    </row>
    <row r="5" spans="1:19" s="2" customFormat="1" ht="30" customHeight="1">
      <c r="A5" s="6" t="s">
        <v>2</v>
      </c>
      <c r="B5" s="11" t="s">
        <v>78</v>
      </c>
      <c r="C5" s="11" t="s">
        <v>3</v>
      </c>
      <c r="D5" s="11" t="s">
        <v>79</v>
      </c>
      <c r="E5" s="11" t="s">
        <v>78</v>
      </c>
      <c r="F5" s="11" t="s">
        <v>3</v>
      </c>
      <c r="G5" s="11" t="s">
        <v>79</v>
      </c>
      <c r="H5" s="11" t="s">
        <v>78</v>
      </c>
      <c r="I5" s="11" t="s">
        <v>3</v>
      </c>
      <c r="J5" s="8" t="s">
        <v>79</v>
      </c>
      <c r="K5" s="9" t="s">
        <v>78</v>
      </c>
      <c r="L5" s="11" t="s">
        <v>3</v>
      </c>
      <c r="M5" s="11" t="s">
        <v>79</v>
      </c>
      <c r="N5" s="9" t="s">
        <v>78</v>
      </c>
      <c r="O5" s="11" t="s">
        <v>3</v>
      </c>
      <c r="P5" s="11" t="s">
        <v>79</v>
      </c>
      <c r="Q5" s="11" t="s">
        <v>78</v>
      </c>
      <c r="R5" s="11" t="s">
        <v>3</v>
      </c>
      <c r="S5" s="8" t="s">
        <v>79</v>
      </c>
    </row>
    <row r="6" spans="1:19" s="2" customFormat="1" ht="44.25" customHeight="1">
      <c r="A6" s="12">
        <v>1999</v>
      </c>
      <c r="B6" s="7">
        <f>SUM(E6,H6,K6,N6,Q6)</f>
        <v>3</v>
      </c>
      <c r="C6" s="28">
        <f>SUM(F6,I6,L6,O6,S15,S15,R6)</f>
        <v>3</v>
      </c>
      <c r="D6" s="13">
        <f>SUM(G6,J6,M6,P6,S6)</f>
        <v>720</v>
      </c>
      <c r="E6" s="7">
        <v>1</v>
      </c>
      <c r="F6" s="7" t="s">
        <v>4</v>
      </c>
      <c r="G6" s="7">
        <v>20</v>
      </c>
      <c r="H6" s="7" t="s">
        <v>4</v>
      </c>
      <c r="I6" s="7" t="s">
        <v>4</v>
      </c>
      <c r="J6" s="7" t="s">
        <v>4</v>
      </c>
      <c r="K6" s="7" t="s">
        <v>4</v>
      </c>
      <c r="L6" s="7" t="s">
        <v>4</v>
      </c>
      <c r="M6" s="7" t="s">
        <v>4</v>
      </c>
      <c r="N6" s="7">
        <v>2</v>
      </c>
      <c r="O6" s="28">
        <v>3</v>
      </c>
      <c r="P6" s="13">
        <v>700</v>
      </c>
      <c r="Q6" s="7" t="s">
        <v>4</v>
      </c>
      <c r="R6" s="7" t="s">
        <v>4</v>
      </c>
      <c r="S6" s="7" t="s">
        <v>4</v>
      </c>
    </row>
    <row r="7" spans="1:19" s="2" customFormat="1" ht="43.5" customHeight="1">
      <c r="A7" s="12">
        <v>2000</v>
      </c>
      <c r="B7" s="7">
        <f>SUM(E7,H7,K7,N7,Q7)</f>
        <v>10</v>
      </c>
      <c r="C7" s="29">
        <f>SUM(F7,I7,L7,O7,R7)</f>
        <v>4.05</v>
      </c>
      <c r="D7" s="13">
        <f>SUM(G7,J7,M7,P7,S7)</f>
        <v>37274</v>
      </c>
      <c r="E7" s="7">
        <v>1</v>
      </c>
      <c r="F7" s="7" t="s">
        <v>4</v>
      </c>
      <c r="G7" s="7">
        <v>161</v>
      </c>
      <c r="H7" s="7" t="s">
        <v>4</v>
      </c>
      <c r="I7" s="7" t="s">
        <v>4</v>
      </c>
      <c r="J7" s="7" t="s">
        <v>4</v>
      </c>
      <c r="K7" s="7">
        <v>3</v>
      </c>
      <c r="L7" s="7">
        <v>0.53</v>
      </c>
      <c r="M7" s="13">
        <v>28252</v>
      </c>
      <c r="N7" s="7">
        <v>4</v>
      </c>
      <c r="O7" s="7">
        <v>3.3</v>
      </c>
      <c r="P7" s="13">
        <v>8189</v>
      </c>
      <c r="Q7" s="7">
        <v>2</v>
      </c>
      <c r="R7" s="7">
        <v>0.22</v>
      </c>
      <c r="S7" s="7">
        <v>672</v>
      </c>
    </row>
    <row r="8" spans="1:19" s="2" customFormat="1" ht="44.25" customHeight="1">
      <c r="A8" s="12">
        <v>2001</v>
      </c>
      <c r="B8" s="7">
        <v>17</v>
      </c>
      <c r="C8" s="29">
        <v>4.12</v>
      </c>
      <c r="D8" s="13">
        <v>14481</v>
      </c>
      <c r="E8" s="7">
        <v>2</v>
      </c>
      <c r="F8" s="7" t="s">
        <v>4</v>
      </c>
      <c r="G8" s="7">
        <v>2</v>
      </c>
      <c r="H8" s="7">
        <v>6</v>
      </c>
      <c r="I8" s="7">
        <v>1.8</v>
      </c>
      <c r="J8" s="7">
        <v>436</v>
      </c>
      <c r="K8" s="7">
        <v>6</v>
      </c>
      <c r="L8" s="7">
        <v>0.22</v>
      </c>
      <c r="M8" s="13">
        <v>8381</v>
      </c>
      <c r="N8" s="7">
        <v>3</v>
      </c>
      <c r="O8" s="7">
        <v>2.1</v>
      </c>
      <c r="P8" s="13">
        <v>5662</v>
      </c>
      <c r="Q8" s="20">
        <f>SUM(Q9:Q17)</f>
        <v>0</v>
      </c>
      <c r="R8" s="20">
        <f>SUM(R9:R17)</f>
        <v>0</v>
      </c>
      <c r="S8" s="20">
        <f>SUM(S9:S17)</f>
        <v>0</v>
      </c>
    </row>
    <row r="9" spans="1:19" s="2" customFormat="1" ht="44.25" customHeight="1">
      <c r="A9" s="12">
        <v>2002</v>
      </c>
      <c r="B9" s="26">
        <f>SUM(E9,H9,K9,N9,Q9)</f>
        <v>11</v>
      </c>
      <c r="C9" s="26">
        <f>SUM(F9,I9,L9,O9,R9)</f>
        <v>2.021</v>
      </c>
      <c r="D9" s="26">
        <f>SUM(G9,J9,M9,P9,S9)</f>
        <v>37671</v>
      </c>
      <c r="E9" s="26">
        <v>1</v>
      </c>
      <c r="F9" s="26" t="s">
        <v>4</v>
      </c>
      <c r="G9" s="26">
        <v>32083</v>
      </c>
      <c r="H9" s="26">
        <v>3</v>
      </c>
      <c r="I9" s="78">
        <v>0.5</v>
      </c>
      <c r="J9" s="26">
        <v>171</v>
      </c>
      <c r="K9" s="26">
        <v>3</v>
      </c>
      <c r="L9" s="79">
        <v>0.121</v>
      </c>
      <c r="M9" s="26">
        <v>1580</v>
      </c>
      <c r="N9" s="26">
        <v>4</v>
      </c>
      <c r="O9" s="26">
        <v>1.4</v>
      </c>
      <c r="P9" s="26">
        <v>3837</v>
      </c>
      <c r="Q9" s="26" t="s">
        <v>4</v>
      </c>
      <c r="R9" s="26" t="s">
        <v>4</v>
      </c>
      <c r="S9" s="26" t="s">
        <v>4</v>
      </c>
    </row>
    <row r="10" spans="1:19" s="2" customFormat="1" ht="44.25" customHeight="1">
      <c r="A10" s="12">
        <v>2003</v>
      </c>
      <c r="B10" s="26" t="s">
        <v>4</v>
      </c>
      <c r="C10" s="26" t="s">
        <v>4</v>
      </c>
      <c r="D10" s="26" t="s">
        <v>4</v>
      </c>
      <c r="E10" s="26" t="s">
        <v>4</v>
      </c>
      <c r="F10" s="26" t="s">
        <v>4</v>
      </c>
      <c r="G10" s="26" t="s">
        <v>4</v>
      </c>
      <c r="H10" s="26" t="s">
        <v>4</v>
      </c>
      <c r="I10" s="26" t="s">
        <v>4</v>
      </c>
      <c r="J10" s="26" t="s">
        <v>4</v>
      </c>
      <c r="K10" s="26" t="s">
        <v>4</v>
      </c>
      <c r="L10" s="26" t="s">
        <v>4</v>
      </c>
      <c r="M10" s="26" t="s">
        <v>4</v>
      </c>
      <c r="N10" s="26" t="s">
        <v>4</v>
      </c>
      <c r="O10" s="26" t="s">
        <v>4</v>
      </c>
      <c r="P10" s="26" t="s">
        <v>4</v>
      </c>
      <c r="Q10" s="26" t="s">
        <v>4</v>
      </c>
      <c r="R10" s="26" t="s">
        <v>4</v>
      </c>
      <c r="S10" s="26" t="s">
        <v>4</v>
      </c>
    </row>
    <row r="11" spans="1:19" s="32" customFormat="1" ht="44.25" customHeight="1">
      <c r="A11" s="15">
        <v>2004</v>
      </c>
      <c r="B11" s="26">
        <v>5</v>
      </c>
      <c r="C11" s="16">
        <v>4</v>
      </c>
      <c r="D11" s="16">
        <v>12003</v>
      </c>
      <c r="E11" s="16" t="s">
        <v>4</v>
      </c>
      <c r="F11" s="16" t="s">
        <v>4</v>
      </c>
      <c r="G11" s="16" t="s">
        <v>4</v>
      </c>
      <c r="H11" s="16">
        <v>1</v>
      </c>
      <c r="I11" s="16">
        <v>3</v>
      </c>
      <c r="J11" s="16">
        <v>3658</v>
      </c>
      <c r="K11" s="16">
        <v>2</v>
      </c>
      <c r="L11" s="122">
        <v>0.37</v>
      </c>
      <c r="M11" s="16">
        <v>8260</v>
      </c>
      <c r="N11" s="16">
        <v>2</v>
      </c>
      <c r="O11" s="16" t="s">
        <v>4</v>
      </c>
      <c r="P11" s="16">
        <v>85</v>
      </c>
      <c r="Q11" s="16" t="s">
        <v>4</v>
      </c>
      <c r="R11" s="16" t="s">
        <v>4</v>
      </c>
      <c r="S11" s="16" t="s">
        <v>4</v>
      </c>
    </row>
    <row r="12" spans="1:19" s="30" customFormat="1" ht="44.25" customHeight="1">
      <c r="A12" s="49" t="s">
        <v>53</v>
      </c>
      <c r="B12" s="26" t="s">
        <v>4</v>
      </c>
      <c r="C12" s="26" t="s">
        <v>4</v>
      </c>
      <c r="D12" s="26" t="s">
        <v>4</v>
      </c>
      <c r="E12" s="51" t="s">
        <v>4</v>
      </c>
      <c r="F12" s="51" t="s">
        <v>4</v>
      </c>
      <c r="G12" s="51" t="s">
        <v>4</v>
      </c>
      <c r="H12" s="51" t="s">
        <v>4</v>
      </c>
      <c r="I12" s="95" t="s">
        <v>4</v>
      </c>
      <c r="J12" s="51" t="s">
        <v>4</v>
      </c>
      <c r="K12" s="51" t="s">
        <v>4</v>
      </c>
      <c r="L12" s="51" t="s">
        <v>4</v>
      </c>
      <c r="M12" s="51" t="s">
        <v>4</v>
      </c>
      <c r="N12" s="51" t="s">
        <v>4</v>
      </c>
      <c r="O12" s="51" t="s">
        <v>4</v>
      </c>
      <c r="P12" s="51" t="s">
        <v>4</v>
      </c>
      <c r="Q12" s="51" t="s">
        <v>4</v>
      </c>
      <c r="R12" s="51" t="s">
        <v>4</v>
      </c>
      <c r="S12" s="51" t="s">
        <v>4</v>
      </c>
    </row>
    <row r="13" spans="1:19" s="30" customFormat="1" ht="44.25" customHeight="1">
      <c r="A13" s="49" t="s">
        <v>54</v>
      </c>
      <c r="B13" s="26" t="s">
        <v>4</v>
      </c>
      <c r="C13" s="26" t="s">
        <v>4</v>
      </c>
      <c r="D13" s="26" t="s">
        <v>4</v>
      </c>
      <c r="E13" s="51" t="s">
        <v>4</v>
      </c>
      <c r="F13" s="51" t="s">
        <v>4</v>
      </c>
      <c r="G13" s="51" t="s">
        <v>4</v>
      </c>
      <c r="H13" s="51" t="s">
        <v>4</v>
      </c>
      <c r="I13" s="95" t="s">
        <v>4</v>
      </c>
      <c r="J13" s="51" t="s">
        <v>4</v>
      </c>
      <c r="K13" s="51" t="s">
        <v>4</v>
      </c>
      <c r="L13" s="51" t="s">
        <v>4</v>
      </c>
      <c r="M13" s="51" t="s">
        <v>4</v>
      </c>
      <c r="N13" s="51" t="s">
        <v>4</v>
      </c>
      <c r="O13" s="51" t="s">
        <v>4</v>
      </c>
      <c r="P13" s="51" t="s">
        <v>4</v>
      </c>
      <c r="Q13" s="51" t="s">
        <v>4</v>
      </c>
      <c r="R13" s="51" t="s">
        <v>4</v>
      </c>
      <c r="S13" s="51" t="s">
        <v>4</v>
      </c>
    </row>
    <row r="14" spans="1:19" s="30" customFormat="1" ht="44.25" customHeight="1">
      <c r="A14" s="49" t="s">
        <v>64</v>
      </c>
      <c r="B14" s="26" t="s">
        <v>4</v>
      </c>
      <c r="C14" s="26" t="s">
        <v>4</v>
      </c>
      <c r="D14" s="26" t="s">
        <v>4</v>
      </c>
      <c r="E14" s="51" t="s">
        <v>4</v>
      </c>
      <c r="F14" s="51" t="s">
        <v>4</v>
      </c>
      <c r="G14" s="51" t="s">
        <v>4</v>
      </c>
      <c r="H14" s="51" t="s">
        <v>4</v>
      </c>
      <c r="I14" s="95" t="s">
        <v>4</v>
      </c>
      <c r="J14" s="51" t="s">
        <v>4</v>
      </c>
      <c r="K14" s="26">
        <v>2</v>
      </c>
      <c r="L14" s="79">
        <v>0.37</v>
      </c>
      <c r="M14" s="26">
        <v>8260</v>
      </c>
      <c r="N14" s="26">
        <v>2</v>
      </c>
      <c r="O14" s="26" t="s">
        <v>4</v>
      </c>
      <c r="P14" s="26">
        <v>85</v>
      </c>
      <c r="Q14" s="51" t="s">
        <v>4</v>
      </c>
      <c r="R14" s="51" t="s">
        <v>4</v>
      </c>
      <c r="S14" s="51" t="s">
        <v>4</v>
      </c>
    </row>
    <row r="15" spans="1:19" s="30" customFormat="1" ht="44.25" customHeight="1">
      <c r="A15" s="49" t="s">
        <v>56</v>
      </c>
      <c r="B15" s="26" t="s">
        <v>4</v>
      </c>
      <c r="C15" s="26" t="s">
        <v>4</v>
      </c>
      <c r="D15" s="26" t="s">
        <v>4</v>
      </c>
      <c r="E15" s="51" t="s">
        <v>4</v>
      </c>
      <c r="F15" s="51" t="s">
        <v>4</v>
      </c>
      <c r="G15" s="51" t="s">
        <v>4</v>
      </c>
      <c r="H15" s="51" t="s">
        <v>4</v>
      </c>
      <c r="I15" s="95" t="s">
        <v>4</v>
      </c>
      <c r="J15" s="51" t="s">
        <v>4</v>
      </c>
      <c r="K15" s="51" t="s">
        <v>4</v>
      </c>
      <c r="L15" s="51" t="s">
        <v>4</v>
      </c>
      <c r="M15" s="51" t="s">
        <v>4</v>
      </c>
      <c r="N15" s="51" t="s">
        <v>4</v>
      </c>
      <c r="O15" s="51" t="s">
        <v>4</v>
      </c>
      <c r="P15" s="51" t="s">
        <v>4</v>
      </c>
      <c r="Q15" s="51" t="s">
        <v>4</v>
      </c>
      <c r="R15" s="51" t="s">
        <v>4</v>
      </c>
      <c r="S15" s="51" t="s">
        <v>4</v>
      </c>
    </row>
    <row r="16" spans="1:19" s="30" customFormat="1" ht="44.25" customHeight="1">
      <c r="A16" s="49" t="s">
        <v>57</v>
      </c>
      <c r="B16" s="26" t="s">
        <v>4</v>
      </c>
      <c r="C16" s="26" t="s">
        <v>4</v>
      </c>
      <c r="D16" s="26" t="s">
        <v>4</v>
      </c>
      <c r="E16" s="51" t="s">
        <v>4</v>
      </c>
      <c r="F16" s="51" t="s">
        <v>4</v>
      </c>
      <c r="G16" s="51" t="s">
        <v>4</v>
      </c>
      <c r="H16" s="51" t="s">
        <v>4</v>
      </c>
      <c r="I16" s="95" t="s">
        <v>4</v>
      </c>
      <c r="J16" s="51" t="s">
        <v>4</v>
      </c>
      <c r="K16" s="51" t="s">
        <v>4</v>
      </c>
      <c r="L16" s="51" t="s">
        <v>4</v>
      </c>
      <c r="M16" s="51" t="s">
        <v>4</v>
      </c>
      <c r="N16" s="51" t="s">
        <v>4</v>
      </c>
      <c r="O16" s="51" t="s">
        <v>4</v>
      </c>
      <c r="P16" s="51" t="s">
        <v>4</v>
      </c>
      <c r="Q16" s="51" t="s">
        <v>4</v>
      </c>
      <c r="R16" s="51" t="s">
        <v>4</v>
      </c>
      <c r="S16" s="51" t="s">
        <v>87</v>
      </c>
    </row>
    <row r="17" spans="1:19" s="30" customFormat="1" ht="44.25" customHeight="1">
      <c r="A17" s="49" t="s">
        <v>58</v>
      </c>
      <c r="B17" s="26" t="s">
        <v>4</v>
      </c>
      <c r="C17" s="26" t="s">
        <v>4</v>
      </c>
      <c r="D17" s="26" t="s">
        <v>4</v>
      </c>
      <c r="E17" s="51" t="s">
        <v>4</v>
      </c>
      <c r="F17" s="51" t="s">
        <v>4</v>
      </c>
      <c r="G17" s="51" t="s">
        <v>4</v>
      </c>
      <c r="H17" s="26">
        <v>1</v>
      </c>
      <c r="I17" s="26">
        <v>3</v>
      </c>
      <c r="J17" s="26">
        <v>3658</v>
      </c>
      <c r="K17" s="51" t="s">
        <v>4</v>
      </c>
      <c r="L17" s="51" t="s">
        <v>4</v>
      </c>
      <c r="M17" s="51" t="s">
        <v>4</v>
      </c>
      <c r="N17" s="51" t="s">
        <v>4</v>
      </c>
      <c r="O17" s="51" t="s">
        <v>4</v>
      </c>
      <c r="P17" s="51" t="s">
        <v>4</v>
      </c>
      <c r="Q17" s="51" t="s">
        <v>4</v>
      </c>
      <c r="R17" s="51" t="s">
        <v>4</v>
      </c>
      <c r="S17" s="51" t="s">
        <v>4</v>
      </c>
    </row>
    <row r="18" spans="1:19" s="30" customFormat="1" ht="44.25" customHeight="1" thickBot="1">
      <c r="A18" s="50" t="s">
        <v>59</v>
      </c>
      <c r="B18" s="89" t="s">
        <v>4</v>
      </c>
      <c r="C18" s="90" t="s">
        <v>4</v>
      </c>
      <c r="D18" s="90" t="s">
        <v>4</v>
      </c>
      <c r="E18" s="53" t="s">
        <v>4</v>
      </c>
      <c r="F18" s="53" t="s">
        <v>4</v>
      </c>
      <c r="G18" s="53" t="s">
        <v>4</v>
      </c>
      <c r="H18" s="53" t="s">
        <v>4</v>
      </c>
      <c r="I18" s="53" t="s">
        <v>4</v>
      </c>
      <c r="J18" s="53" t="s">
        <v>4</v>
      </c>
      <c r="K18" s="53" t="s">
        <v>4</v>
      </c>
      <c r="L18" s="53" t="s">
        <v>4</v>
      </c>
      <c r="M18" s="53" t="s">
        <v>4</v>
      </c>
      <c r="N18" s="53" t="s">
        <v>4</v>
      </c>
      <c r="O18" s="53" t="s">
        <v>4</v>
      </c>
      <c r="P18" s="53" t="s">
        <v>4</v>
      </c>
      <c r="Q18" s="53" t="s">
        <v>4</v>
      </c>
      <c r="R18" s="53" t="s">
        <v>4</v>
      </c>
      <c r="S18" s="53" t="s">
        <v>4</v>
      </c>
    </row>
    <row r="19" spans="1:19" ht="14.25">
      <c r="A19" s="157"/>
      <c r="B19" s="157"/>
      <c r="C19" s="157"/>
      <c r="N19" s="30" t="s">
        <v>37</v>
      </c>
      <c r="R19" s="158" t="s">
        <v>40</v>
      </c>
      <c r="S19" s="158"/>
    </row>
  </sheetData>
  <sheetProtection selectLockedCells="1"/>
  <mergeCells count="11">
    <mergeCell ref="E4:G4"/>
    <mergeCell ref="H4:J4"/>
    <mergeCell ref="A2:J2"/>
    <mergeCell ref="R3:S3"/>
    <mergeCell ref="A19:C19"/>
    <mergeCell ref="A3:C3"/>
    <mergeCell ref="R19:S19"/>
    <mergeCell ref="K4:M4"/>
    <mergeCell ref="N4:P4"/>
    <mergeCell ref="Q4:S4"/>
    <mergeCell ref="B4:D4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9"/>
  <sheetViews>
    <sheetView zoomScale="70" zoomScaleNormal="70" workbookViewId="0" topLeftCell="B1">
      <selection activeCell="A1" sqref="A1"/>
    </sheetView>
  </sheetViews>
  <sheetFormatPr defaultColWidth="8.88671875" defaultRowHeight="13.5"/>
  <cols>
    <col min="1" max="1" width="7.21484375" style="1" customWidth="1"/>
    <col min="2" max="6" width="14.10546875" style="1" customWidth="1"/>
    <col min="7" max="8" width="15.4453125" style="1" customWidth="1"/>
    <col min="9" max="9" width="15.5546875" style="1" customWidth="1"/>
    <col min="10" max="10" width="15.3359375" style="1" customWidth="1"/>
    <col min="11" max="11" width="15.4453125" style="1" customWidth="1"/>
    <col min="12" max="16384" width="8.88671875" style="1" customWidth="1"/>
  </cols>
  <sheetData>
    <row r="1" spans="1:11" ht="30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30" customHeight="1">
      <c r="A2" s="125" t="s">
        <v>91</v>
      </c>
      <c r="B2" s="125"/>
      <c r="C2" s="125"/>
      <c r="D2" s="125"/>
      <c r="E2" s="125"/>
      <c r="F2" s="125"/>
      <c r="G2" s="3"/>
      <c r="H2" s="3"/>
      <c r="I2" s="3"/>
      <c r="J2" s="3"/>
      <c r="K2" s="3"/>
    </row>
    <row r="3" spans="1:11" ht="30" customHeight="1" thickBot="1">
      <c r="A3" s="134"/>
      <c r="B3" s="134"/>
      <c r="C3" s="134"/>
      <c r="D3" s="4"/>
      <c r="E3" s="4"/>
      <c r="F3" s="4"/>
      <c r="G3" s="4"/>
      <c r="H3" s="4"/>
      <c r="I3" s="4"/>
      <c r="J3" s="129" t="s">
        <v>81</v>
      </c>
      <c r="K3" s="129"/>
    </row>
    <row r="4" spans="1:11" s="2" customFormat="1" ht="20.25" customHeight="1">
      <c r="A4" s="5" t="s">
        <v>52</v>
      </c>
      <c r="B4" s="161" t="s">
        <v>21</v>
      </c>
      <c r="C4" s="161" t="s">
        <v>22</v>
      </c>
      <c r="D4" s="131" t="s">
        <v>38</v>
      </c>
      <c r="E4" s="130"/>
      <c r="F4" s="130"/>
      <c r="G4" s="130" t="s">
        <v>38</v>
      </c>
      <c r="H4" s="130"/>
      <c r="I4" s="127"/>
      <c r="J4" s="136" t="s">
        <v>23</v>
      </c>
      <c r="K4" s="136"/>
    </row>
    <row r="5" spans="1:11" s="2" customFormat="1" ht="20.25" customHeight="1">
      <c r="A5" s="5"/>
      <c r="B5" s="161"/>
      <c r="C5" s="161"/>
      <c r="D5" s="163" t="s">
        <v>24</v>
      </c>
      <c r="E5" s="164"/>
      <c r="F5" s="164"/>
      <c r="G5" s="164" t="s">
        <v>80</v>
      </c>
      <c r="H5" s="164"/>
      <c r="I5" s="165"/>
      <c r="J5" s="160" t="s">
        <v>25</v>
      </c>
      <c r="K5" s="159" t="s">
        <v>26</v>
      </c>
    </row>
    <row r="6" spans="1:11" s="2" customFormat="1" ht="20.25" customHeight="1">
      <c r="A6" s="6" t="s">
        <v>2</v>
      </c>
      <c r="B6" s="162"/>
      <c r="C6" s="162"/>
      <c r="D6" s="11" t="s">
        <v>7</v>
      </c>
      <c r="E6" s="11" t="s">
        <v>27</v>
      </c>
      <c r="F6" s="8" t="s">
        <v>28</v>
      </c>
      <c r="G6" s="6" t="s">
        <v>7</v>
      </c>
      <c r="H6" s="10" t="s">
        <v>27</v>
      </c>
      <c r="I6" s="10" t="s">
        <v>28</v>
      </c>
      <c r="J6" s="138"/>
      <c r="K6" s="137"/>
    </row>
    <row r="7" spans="1:11" s="2" customFormat="1" ht="47.25" customHeight="1">
      <c r="A7" s="12">
        <v>2000</v>
      </c>
      <c r="B7" s="7">
        <v>5</v>
      </c>
      <c r="C7" s="13">
        <v>13500</v>
      </c>
      <c r="D7" s="13">
        <f>SUM(E7:F7)</f>
        <v>5500</v>
      </c>
      <c r="E7" s="13">
        <v>5500</v>
      </c>
      <c r="F7" s="7" t="s">
        <v>4</v>
      </c>
      <c r="G7" s="7" t="s">
        <v>4</v>
      </c>
      <c r="H7" s="7" t="s">
        <v>4</v>
      </c>
      <c r="I7" s="7" t="s">
        <v>4</v>
      </c>
      <c r="J7" s="13">
        <v>2350</v>
      </c>
      <c r="K7" s="13">
        <v>2120</v>
      </c>
    </row>
    <row r="8" spans="1:11" s="2" customFormat="1" ht="47.25" customHeight="1">
      <c r="A8" s="12">
        <v>2001</v>
      </c>
      <c r="B8" s="7">
        <v>4</v>
      </c>
      <c r="C8" s="13">
        <v>10200</v>
      </c>
      <c r="D8" s="13">
        <v>3550</v>
      </c>
      <c r="E8" s="13">
        <v>3550</v>
      </c>
      <c r="F8" s="7" t="s">
        <v>4</v>
      </c>
      <c r="G8" s="7" t="s">
        <v>4</v>
      </c>
      <c r="H8" s="7" t="s">
        <v>4</v>
      </c>
      <c r="I8" s="7" t="s">
        <v>4</v>
      </c>
      <c r="J8" s="13">
        <v>2150</v>
      </c>
      <c r="K8" s="13">
        <v>1980</v>
      </c>
    </row>
    <row r="9" spans="1:11" s="2" customFormat="1" ht="47.25" customHeight="1">
      <c r="A9" s="12">
        <v>2002</v>
      </c>
      <c r="B9" s="7">
        <v>4</v>
      </c>
      <c r="C9" s="13">
        <v>10500</v>
      </c>
      <c r="D9" s="13">
        <v>3700</v>
      </c>
      <c r="E9" s="13">
        <v>3700</v>
      </c>
      <c r="F9" s="14">
        <f>SUM(F12:F18)</f>
        <v>0</v>
      </c>
      <c r="G9" s="14">
        <f>SUM(H9:I9)</f>
        <v>0</v>
      </c>
      <c r="H9" s="14">
        <f>SUM(H12:H18)</f>
        <v>0</v>
      </c>
      <c r="I9" s="14">
        <f>SUM(I12:I18)</f>
        <v>0</v>
      </c>
      <c r="J9" s="13">
        <v>2300</v>
      </c>
      <c r="K9" s="13">
        <v>2140</v>
      </c>
    </row>
    <row r="10" spans="1:11" s="2" customFormat="1" ht="48" customHeight="1">
      <c r="A10" s="12">
        <v>2003</v>
      </c>
      <c r="B10" s="26">
        <v>4</v>
      </c>
      <c r="C10" s="26">
        <v>11200</v>
      </c>
      <c r="D10" s="26">
        <v>3400</v>
      </c>
      <c r="E10" s="26">
        <v>3400</v>
      </c>
      <c r="F10" s="83">
        <f>SUM(F13:F19)</f>
        <v>0</v>
      </c>
      <c r="G10" s="83">
        <f>SUM(H10:I10)</f>
        <v>0</v>
      </c>
      <c r="H10" s="83">
        <f>SUM(H13:H19)</f>
        <v>0</v>
      </c>
      <c r="I10" s="83">
        <f>SUM(I13:I19)</f>
        <v>0</v>
      </c>
      <c r="J10" s="26">
        <v>2040</v>
      </c>
      <c r="K10" s="26">
        <v>1880</v>
      </c>
    </row>
    <row r="11" spans="1:11" s="32" customFormat="1" ht="48" customHeight="1">
      <c r="A11" s="15">
        <v>2004</v>
      </c>
      <c r="B11" s="16">
        <f>SUM(B12:B18)</f>
        <v>4</v>
      </c>
      <c r="C11" s="16">
        <f>SUM(C12:C18)</f>
        <v>10500</v>
      </c>
      <c r="D11" s="16">
        <f>SUM(E11:F11)</f>
        <v>3000</v>
      </c>
      <c r="E11" s="16">
        <f>SUM(E12:E18)</f>
        <v>3000</v>
      </c>
      <c r="F11" s="16" t="s">
        <v>88</v>
      </c>
      <c r="G11" s="16" t="s">
        <v>88</v>
      </c>
      <c r="H11" s="16" t="s">
        <v>88</v>
      </c>
      <c r="I11" s="16" t="s">
        <v>88</v>
      </c>
      <c r="J11" s="93">
        <f>SUM(J12:J18)</f>
        <v>1820</v>
      </c>
      <c r="K11" s="93">
        <f>SUM(K12:K18)</f>
        <v>1730</v>
      </c>
    </row>
    <row r="12" spans="1:11" s="30" customFormat="1" ht="48" customHeight="1">
      <c r="A12" s="49" t="s">
        <v>53</v>
      </c>
      <c r="B12" s="47">
        <v>1</v>
      </c>
      <c r="C12" s="47">
        <v>2500</v>
      </c>
      <c r="D12" s="26">
        <f>SUM(E12:F12)</f>
        <v>700</v>
      </c>
      <c r="E12" s="47">
        <v>700</v>
      </c>
      <c r="F12" s="92" t="s">
        <v>4</v>
      </c>
      <c r="G12" s="93" t="s">
        <v>88</v>
      </c>
      <c r="H12" s="83" t="s">
        <v>4</v>
      </c>
      <c r="I12" s="83" t="s">
        <v>4</v>
      </c>
      <c r="J12" s="47">
        <v>470</v>
      </c>
      <c r="K12" s="47">
        <v>450</v>
      </c>
    </row>
    <row r="13" spans="1:11" s="30" customFormat="1" ht="48" customHeight="1">
      <c r="A13" s="49" t="s">
        <v>82</v>
      </c>
      <c r="B13" s="47" t="s">
        <v>4</v>
      </c>
      <c r="C13" s="47" t="s">
        <v>4</v>
      </c>
      <c r="D13" s="26" t="s">
        <v>4</v>
      </c>
      <c r="E13" s="47" t="s">
        <v>4</v>
      </c>
      <c r="F13" s="92" t="s">
        <v>4</v>
      </c>
      <c r="G13" s="93" t="s">
        <v>88</v>
      </c>
      <c r="H13" s="83" t="s">
        <v>4</v>
      </c>
      <c r="I13" s="83" t="s">
        <v>4</v>
      </c>
      <c r="J13" s="83" t="s">
        <v>4</v>
      </c>
      <c r="K13" s="83" t="s">
        <v>4</v>
      </c>
    </row>
    <row r="14" spans="1:11" s="30" customFormat="1" ht="48" customHeight="1">
      <c r="A14" s="49" t="s">
        <v>64</v>
      </c>
      <c r="B14" s="47">
        <v>1</v>
      </c>
      <c r="C14" s="47">
        <v>2500</v>
      </c>
      <c r="D14" s="26">
        <f>SUM(E14:F14)</f>
        <v>600</v>
      </c>
      <c r="E14" s="47">
        <v>600</v>
      </c>
      <c r="F14" s="92" t="s">
        <v>4</v>
      </c>
      <c r="G14" s="93" t="s">
        <v>88</v>
      </c>
      <c r="H14" s="83" t="s">
        <v>4</v>
      </c>
      <c r="I14" s="83" t="s">
        <v>4</v>
      </c>
      <c r="J14" s="47">
        <v>450</v>
      </c>
      <c r="K14" s="47">
        <v>430</v>
      </c>
    </row>
    <row r="15" spans="1:11" s="30" customFormat="1" ht="48" customHeight="1">
      <c r="A15" s="49" t="s">
        <v>56</v>
      </c>
      <c r="B15" s="47">
        <v>2</v>
      </c>
      <c r="C15" s="47">
        <v>5500</v>
      </c>
      <c r="D15" s="26">
        <f>SUM(E15:F15)</f>
        <v>1700</v>
      </c>
      <c r="E15" s="47">
        <v>1700</v>
      </c>
      <c r="F15" s="92" t="s">
        <v>4</v>
      </c>
      <c r="G15" s="93" t="s">
        <v>88</v>
      </c>
      <c r="H15" s="83" t="s">
        <v>4</v>
      </c>
      <c r="I15" s="83" t="s">
        <v>4</v>
      </c>
      <c r="J15" s="47">
        <v>900</v>
      </c>
      <c r="K15" s="47">
        <v>850</v>
      </c>
    </row>
    <row r="16" spans="1:11" s="30" customFormat="1" ht="48" customHeight="1">
      <c r="A16" s="49" t="s">
        <v>57</v>
      </c>
      <c r="B16" s="96" t="s">
        <v>4</v>
      </c>
      <c r="C16" s="47" t="s">
        <v>4</v>
      </c>
      <c r="D16" s="47" t="s">
        <v>4</v>
      </c>
      <c r="E16" s="47" t="s">
        <v>4</v>
      </c>
      <c r="F16" s="92" t="s">
        <v>4</v>
      </c>
      <c r="G16" s="93" t="s">
        <v>88</v>
      </c>
      <c r="H16" s="83" t="s">
        <v>4</v>
      </c>
      <c r="I16" s="83" t="s">
        <v>4</v>
      </c>
      <c r="J16" s="83" t="s">
        <v>4</v>
      </c>
      <c r="K16" s="83" t="s">
        <v>4</v>
      </c>
    </row>
    <row r="17" spans="1:11" s="30" customFormat="1" ht="48" customHeight="1">
      <c r="A17" s="49" t="s">
        <v>58</v>
      </c>
      <c r="B17" s="96" t="s">
        <v>4</v>
      </c>
      <c r="C17" s="47" t="s">
        <v>4</v>
      </c>
      <c r="D17" s="47" t="s">
        <v>4</v>
      </c>
      <c r="E17" s="47" t="s">
        <v>4</v>
      </c>
      <c r="F17" s="92" t="s">
        <v>4</v>
      </c>
      <c r="G17" s="93" t="s">
        <v>88</v>
      </c>
      <c r="H17" s="83" t="s">
        <v>4</v>
      </c>
      <c r="I17" s="83" t="s">
        <v>4</v>
      </c>
      <c r="J17" s="83" t="s">
        <v>4</v>
      </c>
      <c r="K17" s="83" t="s">
        <v>4</v>
      </c>
    </row>
    <row r="18" spans="1:11" s="30" customFormat="1" ht="48" customHeight="1" thickBot="1">
      <c r="A18" s="50" t="s">
        <v>59</v>
      </c>
      <c r="B18" s="97" t="s">
        <v>4</v>
      </c>
      <c r="C18" s="48" t="s">
        <v>4</v>
      </c>
      <c r="D18" s="48" t="s">
        <v>4</v>
      </c>
      <c r="E18" s="48" t="s">
        <v>4</v>
      </c>
      <c r="F18" s="90" t="s">
        <v>4</v>
      </c>
      <c r="G18" s="91" t="s">
        <v>88</v>
      </c>
      <c r="H18" s="84" t="s">
        <v>4</v>
      </c>
      <c r="I18" s="84" t="s">
        <v>4</v>
      </c>
      <c r="J18" s="84" t="s">
        <v>4</v>
      </c>
      <c r="K18" s="84" t="s">
        <v>4</v>
      </c>
    </row>
    <row r="19" spans="1:11" ht="14.25">
      <c r="A19" s="157"/>
      <c r="B19" s="157"/>
      <c r="C19" s="157"/>
      <c r="J19" s="158" t="s">
        <v>40</v>
      </c>
      <c r="K19" s="158"/>
    </row>
  </sheetData>
  <sheetProtection selectLockedCells="1"/>
  <mergeCells count="14">
    <mergeCell ref="A2:F2"/>
    <mergeCell ref="A19:C19"/>
    <mergeCell ref="G4:I4"/>
    <mergeCell ref="B4:B6"/>
    <mergeCell ref="C4:C6"/>
    <mergeCell ref="D5:F5"/>
    <mergeCell ref="G5:I5"/>
    <mergeCell ref="D4:F4"/>
    <mergeCell ref="J3:K3"/>
    <mergeCell ref="J19:K19"/>
    <mergeCell ref="K5:K6"/>
    <mergeCell ref="A3:C3"/>
    <mergeCell ref="J4:K4"/>
    <mergeCell ref="J5:J6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19"/>
  <sheetViews>
    <sheetView zoomScale="70" zoomScaleNormal="70" workbookViewId="0" topLeftCell="A1">
      <pane xSplit="1" ySplit="5" topLeftCell="E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8.88671875" defaultRowHeight="13.5"/>
  <cols>
    <col min="1" max="1" width="7.88671875" style="1" customWidth="1"/>
    <col min="2" max="4" width="7.77734375" style="41" customWidth="1"/>
    <col min="5" max="10" width="7.77734375" style="1" customWidth="1"/>
    <col min="11" max="11" width="8.6640625" style="1" customWidth="1"/>
    <col min="12" max="13" width="8.5546875" style="1" customWidth="1"/>
    <col min="14" max="14" width="8.6640625" style="1" customWidth="1"/>
    <col min="15" max="16" width="8.5546875" style="1" customWidth="1"/>
    <col min="17" max="17" width="8.6640625" style="1" customWidth="1"/>
    <col min="18" max="19" width="8.5546875" style="1" customWidth="1"/>
    <col min="20" max="16384" width="7.88671875" style="1" customWidth="1"/>
  </cols>
  <sheetData>
    <row r="1" spans="1:19" ht="30" customHeight="1">
      <c r="A1" s="3"/>
      <c r="B1" s="38"/>
      <c r="C1" s="38"/>
      <c r="D1" s="38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30" customHeight="1">
      <c r="A2" s="125" t="s">
        <v>124</v>
      </c>
      <c r="B2" s="125"/>
      <c r="C2" s="125"/>
      <c r="D2" s="125"/>
      <c r="E2" s="125"/>
      <c r="F2" s="125"/>
      <c r="G2" s="125"/>
      <c r="H2" s="125"/>
      <c r="I2" s="125"/>
      <c r="J2" s="125"/>
      <c r="K2" s="3"/>
      <c r="L2" s="3"/>
      <c r="M2" s="3"/>
      <c r="N2" s="3"/>
      <c r="O2" s="3"/>
      <c r="P2" s="3"/>
      <c r="Q2" s="3"/>
      <c r="R2" s="3"/>
      <c r="S2" s="3"/>
    </row>
    <row r="3" spans="1:19" ht="30" customHeight="1" thickBot="1">
      <c r="A3" s="4"/>
      <c r="B3" s="43"/>
      <c r="C3" s="43"/>
      <c r="D3" s="43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129" t="s">
        <v>118</v>
      </c>
      <c r="S3" s="129"/>
    </row>
    <row r="4" spans="1:19" s="2" customFormat="1" ht="30" customHeight="1">
      <c r="A4" s="5" t="s">
        <v>69</v>
      </c>
      <c r="B4" s="137" t="s">
        <v>29</v>
      </c>
      <c r="C4" s="136"/>
      <c r="D4" s="138"/>
      <c r="E4" s="137" t="s">
        <v>30</v>
      </c>
      <c r="F4" s="136"/>
      <c r="G4" s="138"/>
      <c r="H4" s="137" t="s">
        <v>31</v>
      </c>
      <c r="I4" s="136"/>
      <c r="J4" s="136"/>
      <c r="K4" s="136" t="s">
        <v>32</v>
      </c>
      <c r="L4" s="136"/>
      <c r="M4" s="138"/>
      <c r="N4" s="136" t="s">
        <v>33</v>
      </c>
      <c r="O4" s="136"/>
      <c r="P4" s="138"/>
      <c r="Q4" s="137" t="s">
        <v>34</v>
      </c>
      <c r="R4" s="136"/>
      <c r="S4" s="136"/>
    </row>
    <row r="5" spans="1:19" s="2" customFormat="1" ht="30" customHeight="1">
      <c r="A5" s="6" t="s">
        <v>2</v>
      </c>
      <c r="B5" s="17" t="s">
        <v>35</v>
      </c>
      <c r="C5" s="17" t="s">
        <v>36</v>
      </c>
      <c r="D5" s="17" t="s">
        <v>26</v>
      </c>
      <c r="E5" s="17" t="s">
        <v>35</v>
      </c>
      <c r="F5" s="11" t="s">
        <v>36</v>
      </c>
      <c r="G5" s="11" t="s">
        <v>26</v>
      </c>
      <c r="H5" s="17" t="s">
        <v>35</v>
      </c>
      <c r="I5" s="11" t="s">
        <v>36</v>
      </c>
      <c r="J5" s="8" t="s">
        <v>26</v>
      </c>
      <c r="K5" s="18" t="s">
        <v>35</v>
      </c>
      <c r="L5" s="11" t="s">
        <v>36</v>
      </c>
      <c r="M5" s="11" t="s">
        <v>26</v>
      </c>
      <c r="N5" s="19" t="s">
        <v>35</v>
      </c>
      <c r="O5" s="11" t="s">
        <v>36</v>
      </c>
      <c r="P5" s="11" t="s">
        <v>26</v>
      </c>
      <c r="Q5" s="17" t="s">
        <v>35</v>
      </c>
      <c r="R5" s="11" t="s">
        <v>36</v>
      </c>
      <c r="S5" s="8" t="s">
        <v>26</v>
      </c>
    </row>
    <row r="6" spans="1:19" s="2" customFormat="1" ht="44.25" customHeight="1">
      <c r="A6" s="12">
        <v>1999</v>
      </c>
      <c r="B6" s="40">
        <v>11350</v>
      </c>
      <c r="C6" s="40">
        <v>10038</v>
      </c>
      <c r="D6" s="40">
        <v>10038</v>
      </c>
      <c r="E6" s="13">
        <v>370</v>
      </c>
      <c r="F6" s="13">
        <v>365</v>
      </c>
      <c r="G6" s="13">
        <v>365</v>
      </c>
      <c r="H6" s="13">
        <v>115</v>
      </c>
      <c r="I6" s="13">
        <v>95</v>
      </c>
      <c r="J6" s="13">
        <v>95</v>
      </c>
      <c r="K6" s="7" t="s">
        <v>4</v>
      </c>
      <c r="L6" s="7" t="s">
        <v>4</v>
      </c>
      <c r="M6" s="7" t="s">
        <v>4</v>
      </c>
      <c r="N6" s="7" t="s">
        <v>4</v>
      </c>
      <c r="O6" s="7" t="s">
        <v>4</v>
      </c>
      <c r="P6" s="7" t="s">
        <v>4</v>
      </c>
      <c r="Q6" s="7" t="s">
        <v>4</v>
      </c>
      <c r="R6" s="7" t="s">
        <v>4</v>
      </c>
      <c r="S6" s="7" t="s">
        <v>4</v>
      </c>
    </row>
    <row r="7" spans="1:19" s="2" customFormat="1" ht="44.25" customHeight="1">
      <c r="A7" s="12">
        <v>2000</v>
      </c>
      <c r="B7" s="40">
        <v>8282</v>
      </c>
      <c r="C7" s="40">
        <v>8282</v>
      </c>
      <c r="D7" s="40">
        <v>8282</v>
      </c>
      <c r="E7" s="13">
        <v>499</v>
      </c>
      <c r="F7" s="13">
        <v>499</v>
      </c>
      <c r="G7" s="13">
        <v>499</v>
      </c>
      <c r="H7" s="13">
        <v>49</v>
      </c>
      <c r="I7" s="13">
        <v>49</v>
      </c>
      <c r="J7" s="13">
        <v>49</v>
      </c>
      <c r="K7" s="7" t="s">
        <v>4</v>
      </c>
      <c r="L7" s="7" t="s">
        <v>4</v>
      </c>
      <c r="M7" s="7" t="s">
        <v>4</v>
      </c>
      <c r="N7" s="7" t="s">
        <v>4</v>
      </c>
      <c r="O7" s="7" t="s">
        <v>4</v>
      </c>
      <c r="P7" s="7" t="s">
        <v>4</v>
      </c>
      <c r="Q7" s="7" t="s">
        <v>4</v>
      </c>
      <c r="R7" s="7" t="s">
        <v>4</v>
      </c>
      <c r="S7" s="7" t="s">
        <v>4</v>
      </c>
    </row>
    <row r="8" spans="1:19" s="2" customFormat="1" ht="44.25" customHeight="1">
      <c r="A8" s="12">
        <v>2001</v>
      </c>
      <c r="B8" s="40">
        <v>16765</v>
      </c>
      <c r="C8" s="40">
        <v>16300</v>
      </c>
      <c r="D8" s="40">
        <v>16300</v>
      </c>
      <c r="E8" s="13">
        <v>589</v>
      </c>
      <c r="F8" s="13">
        <v>589</v>
      </c>
      <c r="G8" s="13">
        <v>589</v>
      </c>
      <c r="H8" s="20">
        <f>SUM(H9:H17)</f>
        <v>0</v>
      </c>
      <c r="I8" s="20">
        <f>SUM(I9:I17)</f>
        <v>0</v>
      </c>
      <c r="J8" s="20">
        <f>SUM(J9:J17)</f>
        <v>0</v>
      </c>
      <c r="K8" s="20">
        <f>SUM(K9:K17)</f>
        <v>0</v>
      </c>
      <c r="L8" s="7" t="s">
        <v>4</v>
      </c>
      <c r="M8" s="7" t="s">
        <v>4</v>
      </c>
      <c r="N8" s="7" t="s">
        <v>4</v>
      </c>
      <c r="O8" s="7" t="s">
        <v>4</v>
      </c>
      <c r="P8" s="7" t="s">
        <v>4</v>
      </c>
      <c r="Q8" s="7" t="s">
        <v>4</v>
      </c>
      <c r="R8" s="7" t="s">
        <v>4</v>
      </c>
      <c r="S8" s="7" t="s">
        <v>4</v>
      </c>
    </row>
    <row r="9" spans="1:21" s="2" customFormat="1" ht="44.25" customHeight="1">
      <c r="A9" s="12">
        <v>2002</v>
      </c>
      <c r="B9" s="40">
        <v>15314</v>
      </c>
      <c r="C9" s="40">
        <v>14855</v>
      </c>
      <c r="D9" s="40">
        <v>14855</v>
      </c>
      <c r="E9" s="13">
        <v>73</v>
      </c>
      <c r="F9" s="13">
        <v>73</v>
      </c>
      <c r="G9" s="13">
        <v>73</v>
      </c>
      <c r="H9" s="14">
        <f aca="true" t="shared" si="0" ref="H9:S10">SUM(H12:H18)</f>
        <v>0</v>
      </c>
      <c r="I9" s="14">
        <f t="shared" si="0"/>
        <v>0</v>
      </c>
      <c r="J9" s="14">
        <f t="shared" si="0"/>
        <v>0</v>
      </c>
      <c r="K9" s="14">
        <f t="shared" si="0"/>
        <v>0</v>
      </c>
      <c r="L9" s="14">
        <f t="shared" si="0"/>
        <v>0</v>
      </c>
      <c r="M9" s="14">
        <f t="shared" si="0"/>
        <v>0</v>
      </c>
      <c r="N9" s="14">
        <f t="shared" si="0"/>
        <v>0</v>
      </c>
      <c r="O9" s="14">
        <f t="shared" si="0"/>
        <v>0</v>
      </c>
      <c r="P9" s="14">
        <f t="shared" si="0"/>
        <v>0</v>
      </c>
      <c r="Q9" s="14">
        <f t="shared" si="0"/>
        <v>0</v>
      </c>
      <c r="R9" s="14">
        <f t="shared" si="0"/>
        <v>0</v>
      </c>
      <c r="S9" s="14">
        <f t="shared" si="0"/>
        <v>0</v>
      </c>
      <c r="T9" s="37"/>
      <c r="U9" s="37"/>
    </row>
    <row r="10" spans="1:21" s="30" customFormat="1" ht="44.25" customHeight="1">
      <c r="A10" s="49">
        <v>2003</v>
      </c>
      <c r="B10" s="55">
        <v>19469</v>
      </c>
      <c r="C10" s="55">
        <v>16539</v>
      </c>
      <c r="D10" s="55">
        <v>15539</v>
      </c>
      <c r="E10" s="51">
        <v>187</v>
      </c>
      <c r="F10" s="51">
        <v>168</v>
      </c>
      <c r="G10" s="51">
        <v>168</v>
      </c>
      <c r="H10" s="14">
        <f t="shared" si="0"/>
        <v>0</v>
      </c>
      <c r="I10" s="14">
        <f t="shared" si="0"/>
        <v>0</v>
      </c>
      <c r="J10" s="14">
        <f t="shared" si="0"/>
        <v>0</v>
      </c>
      <c r="K10" s="14">
        <f t="shared" si="0"/>
        <v>0</v>
      </c>
      <c r="L10" s="14">
        <f t="shared" si="0"/>
        <v>0</v>
      </c>
      <c r="M10" s="14">
        <f t="shared" si="0"/>
        <v>0</v>
      </c>
      <c r="N10" s="14">
        <f t="shared" si="0"/>
        <v>0</v>
      </c>
      <c r="O10" s="14">
        <f t="shared" si="0"/>
        <v>0</v>
      </c>
      <c r="P10" s="14">
        <f t="shared" si="0"/>
        <v>0</v>
      </c>
      <c r="Q10" s="14">
        <f t="shared" si="0"/>
        <v>0</v>
      </c>
      <c r="R10" s="14">
        <f t="shared" si="0"/>
        <v>0</v>
      </c>
      <c r="S10" s="14">
        <f t="shared" si="0"/>
        <v>0</v>
      </c>
      <c r="T10" s="88"/>
      <c r="U10" s="88"/>
    </row>
    <row r="11" spans="1:21" s="73" customFormat="1" ht="43.5" customHeight="1">
      <c r="A11" s="70">
        <v>2004</v>
      </c>
      <c r="B11" s="71">
        <f>SUM(B12:B18)</f>
        <v>29051</v>
      </c>
      <c r="C11" s="71" t="s">
        <v>4</v>
      </c>
      <c r="D11" s="71" t="s">
        <v>4</v>
      </c>
      <c r="E11" s="71">
        <f>SUM(E12:E18)</f>
        <v>470.6</v>
      </c>
      <c r="F11" s="71" t="s">
        <v>4</v>
      </c>
      <c r="G11" s="71" t="s">
        <v>4</v>
      </c>
      <c r="H11" s="71" t="s">
        <v>4</v>
      </c>
      <c r="I11" s="71" t="s">
        <v>4</v>
      </c>
      <c r="J11" s="71" t="s">
        <v>4</v>
      </c>
      <c r="K11" s="71" t="s">
        <v>4</v>
      </c>
      <c r="L11" s="71" t="s">
        <v>4</v>
      </c>
      <c r="M11" s="71" t="s">
        <v>4</v>
      </c>
      <c r="N11" s="71" t="s">
        <v>4</v>
      </c>
      <c r="O11" s="71" t="s">
        <v>4</v>
      </c>
      <c r="P11" s="71" t="s">
        <v>4</v>
      </c>
      <c r="Q11" s="71" t="s">
        <v>4</v>
      </c>
      <c r="R11" s="71" t="s">
        <v>4</v>
      </c>
      <c r="S11" s="71" t="s">
        <v>4</v>
      </c>
      <c r="T11" s="72"/>
      <c r="U11" s="72"/>
    </row>
    <row r="12" spans="1:19" s="30" customFormat="1" ht="44.25" customHeight="1">
      <c r="A12" s="49" t="s">
        <v>53</v>
      </c>
      <c r="B12" s="56">
        <v>2988</v>
      </c>
      <c r="C12" s="56" t="s">
        <v>4</v>
      </c>
      <c r="D12" s="56" t="s">
        <v>4</v>
      </c>
      <c r="E12" s="47">
        <v>180</v>
      </c>
      <c r="F12" s="47" t="s">
        <v>4</v>
      </c>
      <c r="G12" s="47" t="s">
        <v>4</v>
      </c>
      <c r="H12" s="47" t="s">
        <v>4</v>
      </c>
      <c r="I12" s="47" t="s">
        <v>4</v>
      </c>
      <c r="J12" s="47" t="s">
        <v>4</v>
      </c>
      <c r="K12" s="47" t="s">
        <v>4</v>
      </c>
      <c r="L12" s="47" t="s">
        <v>4</v>
      </c>
      <c r="M12" s="47" t="s">
        <v>4</v>
      </c>
      <c r="N12" s="47" t="s">
        <v>4</v>
      </c>
      <c r="O12" s="47" t="s">
        <v>4</v>
      </c>
      <c r="P12" s="47" t="s">
        <v>4</v>
      </c>
      <c r="Q12" s="47" t="s">
        <v>4</v>
      </c>
      <c r="R12" s="47" t="s">
        <v>4</v>
      </c>
      <c r="S12" s="47" t="s">
        <v>4</v>
      </c>
    </row>
    <row r="13" spans="1:19" s="30" customFormat="1" ht="43.5" customHeight="1">
      <c r="A13" s="49" t="s">
        <v>54</v>
      </c>
      <c r="B13" s="56">
        <v>452</v>
      </c>
      <c r="C13" s="56" t="s">
        <v>4</v>
      </c>
      <c r="D13" s="56" t="s">
        <v>4</v>
      </c>
      <c r="E13" s="94">
        <v>4.6</v>
      </c>
      <c r="F13" s="47" t="s">
        <v>4</v>
      </c>
      <c r="G13" s="47" t="s">
        <v>4</v>
      </c>
      <c r="H13" s="47" t="s">
        <v>4</v>
      </c>
      <c r="I13" s="47" t="s">
        <v>4</v>
      </c>
      <c r="J13" s="47" t="s">
        <v>4</v>
      </c>
      <c r="K13" s="47" t="s">
        <v>4</v>
      </c>
      <c r="L13" s="47" t="s">
        <v>4</v>
      </c>
      <c r="M13" s="47" t="s">
        <v>4</v>
      </c>
      <c r="N13" s="47" t="s">
        <v>4</v>
      </c>
      <c r="O13" s="47" t="s">
        <v>4</v>
      </c>
      <c r="P13" s="47" t="s">
        <v>4</v>
      </c>
      <c r="Q13" s="47" t="s">
        <v>4</v>
      </c>
      <c r="R13" s="47" t="s">
        <v>4</v>
      </c>
      <c r="S13" s="47" t="s">
        <v>4</v>
      </c>
    </row>
    <row r="14" spans="1:19" s="30" customFormat="1" ht="43.5" customHeight="1">
      <c r="A14" s="49" t="s">
        <v>64</v>
      </c>
      <c r="B14" s="56">
        <v>3821</v>
      </c>
      <c r="C14" s="56" t="s">
        <v>4</v>
      </c>
      <c r="D14" s="56" t="s">
        <v>4</v>
      </c>
      <c r="E14" s="47">
        <v>138</v>
      </c>
      <c r="F14" s="47" t="s">
        <v>4</v>
      </c>
      <c r="G14" s="47" t="s">
        <v>4</v>
      </c>
      <c r="H14" s="47" t="s">
        <v>4</v>
      </c>
      <c r="I14" s="47" t="s">
        <v>4</v>
      </c>
      <c r="J14" s="47" t="s">
        <v>4</v>
      </c>
      <c r="K14" s="47" t="s">
        <v>4</v>
      </c>
      <c r="L14" s="47" t="s">
        <v>4</v>
      </c>
      <c r="M14" s="47" t="s">
        <v>4</v>
      </c>
      <c r="N14" s="47" t="s">
        <v>4</v>
      </c>
      <c r="O14" s="47" t="s">
        <v>4</v>
      </c>
      <c r="P14" s="47" t="s">
        <v>4</v>
      </c>
      <c r="Q14" s="47" t="s">
        <v>4</v>
      </c>
      <c r="R14" s="47" t="s">
        <v>4</v>
      </c>
      <c r="S14" s="47" t="s">
        <v>4</v>
      </c>
    </row>
    <row r="15" spans="1:20" s="30" customFormat="1" ht="44.25" customHeight="1">
      <c r="A15" s="49" t="s">
        <v>56</v>
      </c>
      <c r="B15" s="56">
        <v>8510</v>
      </c>
      <c r="C15" s="56" t="s">
        <v>4</v>
      </c>
      <c r="D15" s="56" t="s">
        <v>4</v>
      </c>
      <c r="E15" s="56" t="s">
        <v>4</v>
      </c>
      <c r="F15" s="47" t="s">
        <v>4</v>
      </c>
      <c r="G15" s="47" t="s">
        <v>4</v>
      </c>
      <c r="H15" s="47" t="s">
        <v>4</v>
      </c>
      <c r="I15" s="47" t="s">
        <v>4</v>
      </c>
      <c r="J15" s="47" t="s">
        <v>4</v>
      </c>
      <c r="K15" s="47" t="s">
        <v>4</v>
      </c>
      <c r="L15" s="47" t="s">
        <v>4</v>
      </c>
      <c r="M15" s="47" t="s">
        <v>4</v>
      </c>
      <c r="N15" s="47" t="s">
        <v>4</v>
      </c>
      <c r="O15" s="47" t="s">
        <v>4</v>
      </c>
      <c r="P15" s="47" t="s">
        <v>4</v>
      </c>
      <c r="Q15" s="47" t="s">
        <v>4</v>
      </c>
      <c r="R15" s="47" t="s">
        <v>4</v>
      </c>
      <c r="S15" s="47" t="s">
        <v>4</v>
      </c>
      <c r="T15" s="47"/>
    </row>
    <row r="16" spans="1:19" s="30" customFormat="1" ht="44.25" customHeight="1">
      <c r="A16" s="49" t="s">
        <v>57</v>
      </c>
      <c r="B16" s="56">
        <v>5933</v>
      </c>
      <c r="C16" s="56" t="s">
        <v>4</v>
      </c>
      <c r="D16" s="56" t="s">
        <v>4</v>
      </c>
      <c r="E16" s="56" t="s">
        <v>4</v>
      </c>
      <c r="F16" s="47" t="s">
        <v>4</v>
      </c>
      <c r="G16" s="47" t="s">
        <v>4</v>
      </c>
      <c r="H16" s="47" t="s">
        <v>4</v>
      </c>
      <c r="I16" s="47" t="s">
        <v>4</v>
      </c>
      <c r="J16" s="47" t="s">
        <v>4</v>
      </c>
      <c r="K16" s="47" t="s">
        <v>4</v>
      </c>
      <c r="L16" s="47" t="s">
        <v>4</v>
      </c>
      <c r="M16" s="47" t="s">
        <v>4</v>
      </c>
      <c r="N16" s="47" t="s">
        <v>4</v>
      </c>
      <c r="O16" s="47" t="s">
        <v>4</v>
      </c>
      <c r="P16" s="47" t="s">
        <v>4</v>
      </c>
      <c r="Q16" s="47" t="s">
        <v>4</v>
      </c>
      <c r="R16" s="47" t="s">
        <v>4</v>
      </c>
      <c r="S16" s="47" t="s">
        <v>4</v>
      </c>
    </row>
    <row r="17" spans="1:19" s="30" customFormat="1" ht="44.25" customHeight="1">
      <c r="A17" s="49" t="s">
        <v>58</v>
      </c>
      <c r="B17" s="56">
        <v>3133</v>
      </c>
      <c r="C17" s="56" t="s">
        <v>4</v>
      </c>
      <c r="D17" s="56" t="s">
        <v>4</v>
      </c>
      <c r="E17" s="47">
        <v>102</v>
      </c>
      <c r="F17" s="47" t="s">
        <v>4</v>
      </c>
      <c r="G17" s="47" t="s">
        <v>4</v>
      </c>
      <c r="H17" s="47" t="s">
        <v>4</v>
      </c>
      <c r="I17" s="47" t="s">
        <v>4</v>
      </c>
      <c r="J17" s="47" t="s">
        <v>4</v>
      </c>
      <c r="K17" s="47" t="s">
        <v>4</v>
      </c>
      <c r="L17" s="47" t="s">
        <v>4</v>
      </c>
      <c r="M17" s="47" t="s">
        <v>4</v>
      </c>
      <c r="N17" s="47" t="s">
        <v>4</v>
      </c>
      <c r="O17" s="47" t="s">
        <v>4</v>
      </c>
      <c r="P17" s="47" t="s">
        <v>4</v>
      </c>
      <c r="Q17" s="47" t="s">
        <v>4</v>
      </c>
      <c r="R17" s="47" t="s">
        <v>4</v>
      </c>
      <c r="S17" s="47" t="s">
        <v>4</v>
      </c>
    </row>
    <row r="18" spans="1:19" s="30" customFormat="1" ht="44.25" customHeight="1" thickBot="1">
      <c r="A18" s="50" t="s">
        <v>59</v>
      </c>
      <c r="B18" s="57">
        <v>4214</v>
      </c>
      <c r="C18" s="57" t="s">
        <v>4</v>
      </c>
      <c r="D18" s="57" t="s">
        <v>4</v>
      </c>
      <c r="E18" s="48">
        <v>46</v>
      </c>
      <c r="F18" s="48" t="s">
        <v>4</v>
      </c>
      <c r="G18" s="48" t="s">
        <v>4</v>
      </c>
      <c r="H18" s="48" t="s">
        <v>4</v>
      </c>
      <c r="I18" s="48" t="s">
        <v>4</v>
      </c>
      <c r="J18" s="48" t="s">
        <v>4</v>
      </c>
      <c r="K18" s="48" t="s">
        <v>4</v>
      </c>
      <c r="L18" s="48" t="s">
        <v>4</v>
      </c>
      <c r="M18" s="48" t="s">
        <v>4</v>
      </c>
      <c r="N18" s="48" t="s">
        <v>4</v>
      </c>
      <c r="O18" s="48" t="s">
        <v>4</v>
      </c>
      <c r="P18" s="48" t="s">
        <v>4</v>
      </c>
      <c r="Q18" s="48" t="s">
        <v>4</v>
      </c>
      <c r="R18" s="48" t="s">
        <v>4</v>
      </c>
      <c r="S18" s="48" t="s">
        <v>4</v>
      </c>
    </row>
    <row r="19" spans="18:19" ht="14.25">
      <c r="R19" s="158" t="s">
        <v>40</v>
      </c>
      <c r="S19" s="158"/>
    </row>
  </sheetData>
  <sheetProtection selectLockedCells="1"/>
  <mergeCells count="9">
    <mergeCell ref="R3:S3"/>
    <mergeCell ref="R19:S19"/>
    <mergeCell ref="K4:M4"/>
    <mergeCell ref="N4:P4"/>
    <mergeCell ref="Q4:S4"/>
    <mergeCell ref="B4:D4"/>
    <mergeCell ref="E4:G4"/>
    <mergeCell ref="H4:J4"/>
    <mergeCell ref="A2:J2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W19"/>
  <sheetViews>
    <sheetView zoomScale="70" zoomScaleNormal="70" workbookViewId="0" topLeftCell="B1">
      <selection activeCell="C1" sqref="C1"/>
    </sheetView>
  </sheetViews>
  <sheetFormatPr defaultColWidth="8.88671875" defaultRowHeight="13.5"/>
  <cols>
    <col min="1" max="1" width="7.88671875" style="1" customWidth="1"/>
    <col min="2" max="3" width="6.99609375" style="1" customWidth="1"/>
    <col min="4" max="5" width="6.99609375" style="41" customWidth="1"/>
    <col min="6" max="11" width="6.99609375" style="1" customWidth="1"/>
    <col min="12" max="14" width="6.5546875" style="1" customWidth="1"/>
    <col min="15" max="15" width="6.6640625" style="1" customWidth="1"/>
    <col min="16" max="16" width="6.5546875" style="1" customWidth="1"/>
    <col min="17" max="23" width="6.4453125" style="1" customWidth="1"/>
    <col min="24" max="16384" width="8.88671875" style="1" customWidth="1"/>
  </cols>
  <sheetData>
    <row r="1" ht="30" customHeight="1"/>
    <row r="2" spans="1:13" ht="30" customHeight="1">
      <c r="A2" s="166" t="s">
        <v>92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02"/>
      <c r="M2" s="102"/>
    </row>
    <row r="3" spans="1:23" ht="30" customHeight="1" thickBot="1">
      <c r="A3" s="31"/>
      <c r="B3" s="31"/>
      <c r="C3" s="31"/>
      <c r="D3" s="44"/>
      <c r="E3" s="44"/>
      <c r="F3" s="31"/>
      <c r="G3" s="31"/>
      <c r="H3" s="31"/>
      <c r="I3" s="31"/>
      <c r="J3" s="31"/>
      <c r="K3" s="31"/>
      <c r="L3" s="31"/>
      <c r="M3" s="36"/>
      <c r="V3" s="168" t="s">
        <v>118</v>
      </c>
      <c r="W3" s="168"/>
    </row>
    <row r="4" spans="1:23" s="2" customFormat="1" ht="30" customHeight="1">
      <c r="A4" s="5" t="s">
        <v>69</v>
      </c>
      <c r="B4" s="137" t="s">
        <v>41</v>
      </c>
      <c r="C4" s="138"/>
      <c r="D4" s="137" t="s">
        <v>43</v>
      </c>
      <c r="E4" s="138"/>
      <c r="F4" s="169" t="s">
        <v>119</v>
      </c>
      <c r="G4" s="124"/>
      <c r="H4" s="170" t="s">
        <v>44</v>
      </c>
      <c r="I4" s="170"/>
      <c r="J4" s="124" t="s">
        <v>122</v>
      </c>
      <c r="K4" s="131"/>
      <c r="L4" s="136" t="s">
        <v>45</v>
      </c>
      <c r="M4" s="136"/>
      <c r="N4" s="167" t="s">
        <v>47</v>
      </c>
      <c r="O4" s="127"/>
      <c r="P4" s="167" t="s">
        <v>117</v>
      </c>
      <c r="Q4" s="127"/>
      <c r="R4" s="167" t="s">
        <v>48</v>
      </c>
      <c r="S4" s="127"/>
      <c r="T4" s="130" t="s">
        <v>49</v>
      </c>
      <c r="U4" s="127"/>
      <c r="V4" s="131" t="s">
        <v>50</v>
      </c>
      <c r="W4" s="130"/>
    </row>
    <row r="5" spans="1:23" s="2" customFormat="1" ht="30" customHeight="1">
      <c r="A5" s="6" t="s">
        <v>2</v>
      </c>
      <c r="B5" s="21" t="s">
        <v>42</v>
      </c>
      <c r="C5" s="21" t="s">
        <v>46</v>
      </c>
      <c r="D5" s="104" t="s">
        <v>115</v>
      </c>
      <c r="E5" s="104" t="s">
        <v>116</v>
      </c>
      <c r="F5" s="21" t="s">
        <v>42</v>
      </c>
      <c r="G5" s="21" t="s">
        <v>46</v>
      </c>
      <c r="H5" s="21" t="s">
        <v>42</v>
      </c>
      <c r="I5" s="21" t="s">
        <v>46</v>
      </c>
      <c r="J5" s="21" t="s">
        <v>42</v>
      </c>
      <c r="K5" s="106" t="s">
        <v>46</v>
      </c>
      <c r="L5" s="105" t="s">
        <v>42</v>
      </c>
      <c r="M5" s="21" t="s">
        <v>46</v>
      </c>
      <c r="N5" s="21" t="s">
        <v>42</v>
      </c>
      <c r="O5" s="21" t="s">
        <v>46</v>
      </c>
      <c r="P5" s="21" t="s">
        <v>42</v>
      </c>
      <c r="Q5" s="21" t="s">
        <v>46</v>
      </c>
      <c r="R5" s="21" t="s">
        <v>42</v>
      </c>
      <c r="S5" s="21" t="s">
        <v>46</v>
      </c>
      <c r="T5" s="21" t="s">
        <v>42</v>
      </c>
      <c r="U5" s="21" t="s">
        <v>46</v>
      </c>
      <c r="V5" s="21" t="s">
        <v>42</v>
      </c>
      <c r="W5" s="106" t="s">
        <v>46</v>
      </c>
    </row>
    <row r="6" spans="1:23" s="2" customFormat="1" ht="43.5" customHeight="1">
      <c r="A6" s="12">
        <v>1999</v>
      </c>
      <c r="B6" s="13" t="s">
        <v>4</v>
      </c>
      <c r="C6" s="13" t="s">
        <v>4</v>
      </c>
      <c r="D6" s="40" t="s">
        <v>4</v>
      </c>
      <c r="E6" s="40" t="s">
        <v>4</v>
      </c>
      <c r="F6" s="13" t="s">
        <v>4</v>
      </c>
      <c r="G6" s="13" t="s">
        <v>4</v>
      </c>
      <c r="H6" s="7" t="s">
        <v>4</v>
      </c>
      <c r="I6" s="7" t="s">
        <v>4</v>
      </c>
      <c r="J6" s="7" t="s">
        <v>4</v>
      </c>
      <c r="K6" s="7" t="s">
        <v>4</v>
      </c>
      <c r="L6" s="7" t="s">
        <v>4</v>
      </c>
      <c r="M6" s="7" t="s">
        <v>4</v>
      </c>
      <c r="N6" s="22" t="s">
        <v>4</v>
      </c>
      <c r="O6" s="22" t="s">
        <v>4</v>
      </c>
      <c r="P6" s="22" t="s">
        <v>4</v>
      </c>
      <c r="Q6" s="22" t="s">
        <v>4</v>
      </c>
      <c r="R6" s="22" t="s">
        <v>4</v>
      </c>
      <c r="S6" s="22" t="s">
        <v>4</v>
      </c>
      <c r="T6" s="5" t="s">
        <v>4</v>
      </c>
      <c r="U6" s="5" t="s">
        <v>4</v>
      </c>
      <c r="V6" s="5" t="s">
        <v>4</v>
      </c>
      <c r="W6" s="5" t="s">
        <v>4</v>
      </c>
    </row>
    <row r="7" spans="1:23" s="2" customFormat="1" ht="43.5" customHeight="1">
      <c r="A7" s="12">
        <v>2000</v>
      </c>
      <c r="B7" s="13" t="s">
        <v>4</v>
      </c>
      <c r="C7" s="13" t="s">
        <v>4</v>
      </c>
      <c r="D7" s="40" t="s">
        <v>4</v>
      </c>
      <c r="E7" s="40" t="s">
        <v>4</v>
      </c>
      <c r="F7" s="13" t="s">
        <v>4</v>
      </c>
      <c r="G7" s="13" t="s">
        <v>4</v>
      </c>
      <c r="H7" s="7" t="s">
        <v>4</v>
      </c>
      <c r="I7" s="7" t="s">
        <v>4</v>
      </c>
      <c r="J7" s="7" t="s">
        <v>4</v>
      </c>
      <c r="K7" s="7" t="s">
        <v>4</v>
      </c>
      <c r="L7" s="7" t="s">
        <v>4</v>
      </c>
      <c r="M7" s="7" t="s">
        <v>4</v>
      </c>
      <c r="N7" s="22" t="s">
        <v>4</v>
      </c>
      <c r="O7" s="22" t="s">
        <v>4</v>
      </c>
      <c r="P7" s="22" t="s">
        <v>4</v>
      </c>
      <c r="Q7" s="22" t="s">
        <v>4</v>
      </c>
      <c r="R7" s="22" t="s">
        <v>4</v>
      </c>
      <c r="S7" s="22" t="s">
        <v>4</v>
      </c>
      <c r="T7" s="5" t="s">
        <v>4</v>
      </c>
      <c r="U7" s="5" t="s">
        <v>4</v>
      </c>
      <c r="V7" s="5" t="s">
        <v>4</v>
      </c>
      <c r="W7" s="5" t="s">
        <v>4</v>
      </c>
    </row>
    <row r="8" spans="1:23" s="2" customFormat="1" ht="43.5" customHeight="1">
      <c r="A8" s="12">
        <v>2001</v>
      </c>
      <c r="B8" s="13" t="s">
        <v>4</v>
      </c>
      <c r="C8" s="13" t="s">
        <v>4</v>
      </c>
      <c r="D8" s="40" t="s">
        <v>4</v>
      </c>
      <c r="E8" s="40" t="s">
        <v>4</v>
      </c>
      <c r="F8" s="13" t="s">
        <v>4</v>
      </c>
      <c r="G8" s="13" t="s">
        <v>4</v>
      </c>
      <c r="H8" s="7" t="s">
        <v>4</v>
      </c>
      <c r="I8" s="7" t="s">
        <v>4</v>
      </c>
      <c r="J8" s="7" t="s">
        <v>4</v>
      </c>
      <c r="K8" s="7" t="s">
        <v>4</v>
      </c>
      <c r="L8" s="7" t="s">
        <v>4</v>
      </c>
      <c r="M8" s="7" t="s">
        <v>4</v>
      </c>
      <c r="N8" s="22" t="s">
        <v>4</v>
      </c>
      <c r="O8" s="22" t="s">
        <v>4</v>
      </c>
      <c r="P8" s="22" t="s">
        <v>4</v>
      </c>
      <c r="Q8" s="22" t="s">
        <v>4</v>
      </c>
      <c r="R8" s="22" t="s">
        <v>4</v>
      </c>
      <c r="S8" s="22" t="s">
        <v>4</v>
      </c>
      <c r="T8" s="5" t="s">
        <v>4</v>
      </c>
      <c r="U8" s="5" t="s">
        <v>4</v>
      </c>
      <c r="V8" s="5" t="s">
        <v>4</v>
      </c>
      <c r="W8" s="5" t="s">
        <v>4</v>
      </c>
    </row>
    <row r="9" spans="1:23" s="2" customFormat="1" ht="43.5" customHeight="1">
      <c r="A9" s="12">
        <v>2002</v>
      </c>
      <c r="B9" s="13">
        <v>150</v>
      </c>
      <c r="C9" s="13">
        <v>150</v>
      </c>
      <c r="D9" s="45">
        <v>150</v>
      </c>
      <c r="E9" s="45">
        <v>150</v>
      </c>
      <c r="F9" s="13" t="s">
        <v>4</v>
      </c>
      <c r="G9" s="13" t="s">
        <v>4</v>
      </c>
      <c r="H9" s="7" t="s">
        <v>4</v>
      </c>
      <c r="I9" s="7" t="s">
        <v>4</v>
      </c>
      <c r="J9" s="7" t="s">
        <v>4</v>
      </c>
      <c r="K9" s="7" t="s">
        <v>4</v>
      </c>
      <c r="L9" s="7" t="s">
        <v>4</v>
      </c>
      <c r="M9" s="7" t="s">
        <v>4</v>
      </c>
      <c r="N9" s="13" t="s">
        <v>4</v>
      </c>
      <c r="O9" s="13" t="s">
        <v>4</v>
      </c>
      <c r="P9" s="13" t="s">
        <v>4</v>
      </c>
      <c r="Q9" s="13" t="s">
        <v>4</v>
      </c>
      <c r="R9" s="13" t="s">
        <v>4</v>
      </c>
      <c r="S9" s="13" t="s">
        <v>4</v>
      </c>
      <c r="T9" s="7" t="s">
        <v>4</v>
      </c>
      <c r="U9" s="7" t="s">
        <v>4</v>
      </c>
      <c r="V9" s="7" t="s">
        <v>4</v>
      </c>
      <c r="W9" s="7" t="s">
        <v>4</v>
      </c>
    </row>
    <row r="10" spans="1:23" s="2" customFormat="1" ht="43.5" customHeight="1">
      <c r="A10" s="12">
        <v>2003</v>
      </c>
      <c r="B10" s="40">
        <v>170</v>
      </c>
      <c r="C10" s="40">
        <v>160</v>
      </c>
      <c r="D10" s="40">
        <v>150</v>
      </c>
      <c r="E10" s="40">
        <v>140</v>
      </c>
      <c r="F10" s="13" t="s">
        <v>4</v>
      </c>
      <c r="G10" s="13" t="s">
        <v>4</v>
      </c>
      <c r="H10" s="7" t="s">
        <v>4</v>
      </c>
      <c r="I10" s="7" t="s">
        <v>4</v>
      </c>
      <c r="J10" s="7" t="s">
        <v>4</v>
      </c>
      <c r="K10" s="7" t="s">
        <v>4</v>
      </c>
      <c r="L10" s="7" t="s">
        <v>4</v>
      </c>
      <c r="M10" s="7" t="s">
        <v>4</v>
      </c>
      <c r="N10" s="13" t="s">
        <v>4</v>
      </c>
      <c r="O10" s="13" t="s">
        <v>4</v>
      </c>
      <c r="P10" s="13" t="s">
        <v>4</v>
      </c>
      <c r="Q10" s="13" t="s">
        <v>4</v>
      </c>
      <c r="R10" s="13" t="s">
        <v>4</v>
      </c>
      <c r="S10" s="13" t="s">
        <v>4</v>
      </c>
      <c r="T10" s="7" t="s">
        <v>4</v>
      </c>
      <c r="U10" s="7" t="s">
        <v>4</v>
      </c>
      <c r="V10" s="13">
        <v>20</v>
      </c>
      <c r="W10" s="13">
        <v>20</v>
      </c>
    </row>
    <row r="11" spans="1:23" s="32" customFormat="1" ht="43.5" customHeight="1">
      <c r="A11" s="15">
        <v>2004</v>
      </c>
      <c r="B11" s="46">
        <f>SUM(D11,F11,H11,J11,L11,N11,P11,R11,T11,V11)</f>
        <v>130</v>
      </c>
      <c r="C11" s="46">
        <f>SUM(E11,G11,I11,K11,M11,O11,Q11,S11,U11,W11)</f>
        <v>130</v>
      </c>
      <c r="D11" s="46">
        <f>SUM(D12:D18)</f>
        <v>100</v>
      </c>
      <c r="E11" s="46">
        <f>SUM(E12:E18)</f>
        <v>100</v>
      </c>
      <c r="F11" s="46" t="s">
        <v>4</v>
      </c>
      <c r="G11" s="46" t="s">
        <v>4</v>
      </c>
      <c r="H11" s="46" t="s">
        <v>4</v>
      </c>
      <c r="I11" s="46" t="s">
        <v>4</v>
      </c>
      <c r="J11" s="46" t="s">
        <v>4</v>
      </c>
      <c r="K11" s="46" t="s">
        <v>4</v>
      </c>
      <c r="L11" s="46" t="s">
        <v>4</v>
      </c>
      <c r="M11" s="46" t="s">
        <v>4</v>
      </c>
      <c r="N11" s="46">
        <f>SUM(N12:N18)</f>
        <v>10</v>
      </c>
      <c r="O11" s="46">
        <f>SUM(O12:O18)</f>
        <v>10</v>
      </c>
      <c r="P11" s="46" t="s">
        <v>4</v>
      </c>
      <c r="Q11" s="46" t="s">
        <v>4</v>
      </c>
      <c r="R11" s="46" t="s">
        <v>4</v>
      </c>
      <c r="S11" s="46" t="s">
        <v>4</v>
      </c>
      <c r="T11" s="46" t="s">
        <v>4</v>
      </c>
      <c r="U11" s="46" t="s">
        <v>4</v>
      </c>
      <c r="V11" s="46">
        <f>SUM(V12:V18)</f>
        <v>20</v>
      </c>
      <c r="W11" s="46">
        <f>SUM(W12:W18)</f>
        <v>20</v>
      </c>
    </row>
    <row r="12" spans="1:23" s="30" customFormat="1" ht="43.5" customHeight="1">
      <c r="A12" s="49" t="s">
        <v>53</v>
      </c>
      <c r="B12" s="40">
        <f>SUM(D12,F12,H12,J12,L12,N12,P12,R12,T12,V12)</f>
        <v>4</v>
      </c>
      <c r="C12" s="40">
        <f>SUM(E12,G12,I12,K12,M12,O12,Q12,S12,U12,W12)</f>
        <v>4</v>
      </c>
      <c r="D12" s="74" t="s">
        <v>4</v>
      </c>
      <c r="E12" s="74" t="s">
        <v>4</v>
      </c>
      <c r="F12" s="74" t="s">
        <v>4</v>
      </c>
      <c r="G12" s="74" t="s">
        <v>4</v>
      </c>
      <c r="H12" s="74" t="s">
        <v>4</v>
      </c>
      <c r="I12" s="74" t="s">
        <v>4</v>
      </c>
      <c r="J12" s="74" t="s">
        <v>4</v>
      </c>
      <c r="K12" s="74" t="s">
        <v>4</v>
      </c>
      <c r="L12" s="74" t="s">
        <v>4</v>
      </c>
      <c r="M12" s="74" t="s">
        <v>4</v>
      </c>
      <c r="N12" s="74" t="s">
        <v>4</v>
      </c>
      <c r="O12" s="74" t="s">
        <v>4</v>
      </c>
      <c r="P12" s="74" t="s">
        <v>4</v>
      </c>
      <c r="Q12" s="74" t="s">
        <v>4</v>
      </c>
      <c r="R12" s="74" t="s">
        <v>4</v>
      </c>
      <c r="S12" s="74" t="s">
        <v>4</v>
      </c>
      <c r="T12" s="74" t="s">
        <v>4</v>
      </c>
      <c r="U12" s="74" t="s">
        <v>4</v>
      </c>
      <c r="V12" s="30">
        <v>4</v>
      </c>
      <c r="W12" s="30">
        <v>4</v>
      </c>
    </row>
    <row r="13" spans="1:23" s="30" customFormat="1" ht="43.5" customHeight="1">
      <c r="A13" s="49" t="s">
        <v>54</v>
      </c>
      <c r="B13" s="40">
        <f aca="true" t="shared" si="0" ref="B13:B18">SUM(D13,F13,H13,J13,L13,N13,P13,R13,T13,V13)</f>
        <v>102</v>
      </c>
      <c r="C13" s="40">
        <f aca="true" t="shared" si="1" ref="C13:C18">SUM(E13,G13,I13,K13,M13,O13,Q13,S13,U13,W13)</f>
        <v>102</v>
      </c>
      <c r="D13" s="75">
        <v>100</v>
      </c>
      <c r="E13" s="75">
        <v>100</v>
      </c>
      <c r="F13" s="74" t="s">
        <v>4</v>
      </c>
      <c r="G13" s="74" t="s">
        <v>4</v>
      </c>
      <c r="H13" s="74" t="s">
        <v>4</v>
      </c>
      <c r="I13" s="74" t="s">
        <v>4</v>
      </c>
      <c r="J13" s="74" t="s">
        <v>4</v>
      </c>
      <c r="K13" s="74" t="s">
        <v>4</v>
      </c>
      <c r="L13" s="74" t="s">
        <v>4</v>
      </c>
      <c r="M13" s="74" t="s">
        <v>4</v>
      </c>
      <c r="N13" s="74" t="s">
        <v>4</v>
      </c>
      <c r="O13" s="74" t="s">
        <v>4</v>
      </c>
      <c r="P13" s="74" t="s">
        <v>4</v>
      </c>
      <c r="Q13" s="74" t="s">
        <v>4</v>
      </c>
      <c r="R13" s="74" t="s">
        <v>4</v>
      </c>
      <c r="S13" s="74" t="s">
        <v>4</v>
      </c>
      <c r="T13" s="74" t="s">
        <v>4</v>
      </c>
      <c r="U13" s="74" t="s">
        <v>4</v>
      </c>
      <c r="V13" s="30">
        <v>2</v>
      </c>
      <c r="W13" s="30">
        <v>2</v>
      </c>
    </row>
    <row r="14" spans="1:23" s="30" customFormat="1" ht="43.5" customHeight="1">
      <c r="A14" s="49" t="s">
        <v>64</v>
      </c>
      <c r="B14" s="40">
        <f t="shared" si="0"/>
        <v>4</v>
      </c>
      <c r="C14" s="40">
        <f t="shared" si="1"/>
        <v>4</v>
      </c>
      <c r="D14" s="74" t="s">
        <v>4</v>
      </c>
      <c r="E14" s="74" t="s">
        <v>4</v>
      </c>
      <c r="F14" s="74" t="s">
        <v>4</v>
      </c>
      <c r="G14" s="74" t="s">
        <v>4</v>
      </c>
      <c r="H14" s="74" t="s">
        <v>4</v>
      </c>
      <c r="I14" s="74" t="s">
        <v>4</v>
      </c>
      <c r="J14" s="74" t="s">
        <v>4</v>
      </c>
      <c r="K14" s="74" t="s">
        <v>4</v>
      </c>
      <c r="L14" s="74" t="s">
        <v>4</v>
      </c>
      <c r="M14" s="74" t="s">
        <v>4</v>
      </c>
      <c r="N14" s="74" t="s">
        <v>4</v>
      </c>
      <c r="O14" s="74" t="s">
        <v>4</v>
      </c>
      <c r="P14" s="74" t="s">
        <v>4</v>
      </c>
      <c r="Q14" s="74" t="s">
        <v>4</v>
      </c>
      <c r="R14" s="74" t="s">
        <v>4</v>
      </c>
      <c r="S14" s="74" t="s">
        <v>4</v>
      </c>
      <c r="T14" s="74" t="s">
        <v>4</v>
      </c>
      <c r="U14" s="74" t="s">
        <v>4</v>
      </c>
      <c r="V14" s="74">
        <v>4</v>
      </c>
      <c r="W14" s="74">
        <v>4</v>
      </c>
    </row>
    <row r="15" spans="1:23" s="30" customFormat="1" ht="43.5" customHeight="1">
      <c r="A15" s="49" t="s">
        <v>56</v>
      </c>
      <c r="B15" s="40">
        <f t="shared" si="0"/>
        <v>3</v>
      </c>
      <c r="C15" s="40">
        <f t="shared" si="1"/>
        <v>3</v>
      </c>
      <c r="D15" s="74" t="s">
        <v>4</v>
      </c>
      <c r="E15" s="74" t="s">
        <v>4</v>
      </c>
      <c r="F15" s="74" t="s">
        <v>4</v>
      </c>
      <c r="G15" s="74" t="s">
        <v>4</v>
      </c>
      <c r="H15" s="74" t="s">
        <v>4</v>
      </c>
      <c r="I15" s="74" t="s">
        <v>4</v>
      </c>
      <c r="J15" s="74" t="s">
        <v>4</v>
      </c>
      <c r="K15" s="74" t="s">
        <v>4</v>
      </c>
      <c r="L15" s="74" t="s">
        <v>4</v>
      </c>
      <c r="M15" s="74" t="s">
        <v>4</v>
      </c>
      <c r="N15" s="74" t="s">
        <v>4</v>
      </c>
      <c r="O15" s="74" t="s">
        <v>4</v>
      </c>
      <c r="P15" s="74" t="s">
        <v>4</v>
      </c>
      <c r="Q15" s="74" t="s">
        <v>4</v>
      </c>
      <c r="R15" s="74" t="s">
        <v>4</v>
      </c>
      <c r="S15" s="74" t="s">
        <v>4</v>
      </c>
      <c r="T15" s="74" t="s">
        <v>4</v>
      </c>
      <c r="U15" s="74" t="s">
        <v>4</v>
      </c>
      <c r="V15" s="30">
        <v>3</v>
      </c>
      <c r="W15" s="30">
        <v>3</v>
      </c>
    </row>
    <row r="16" spans="1:23" s="30" customFormat="1" ht="43.5" customHeight="1">
      <c r="A16" s="49" t="s">
        <v>57</v>
      </c>
      <c r="B16" s="40">
        <f t="shared" si="0"/>
        <v>3</v>
      </c>
      <c r="C16" s="40">
        <f t="shared" si="1"/>
        <v>3</v>
      </c>
      <c r="D16" s="74" t="s">
        <v>4</v>
      </c>
      <c r="E16" s="74" t="s">
        <v>4</v>
      </c>
      <c r="F16" s="74" t="s">
        <v>4</v>
      </c>
      <c r="G16" s="74" t="s">
        <v>4</v>
      </c>
      <c r="H16" s="74" t="s">
        <v>4</v>
      </c>
      <c r="I16" s="74" t="s">
        <v>4</v>
      </c>
      <c r="J16" s="74" t="s">
        <v>4</v>
      </c>
      <c r="K16" s="74" t="s">
        <v>4</v>
      </c>
      <c r="L16" s="74" t="s">
        <v>4</v>
      </c>
      <c r="M16" s="74" t="s">
        <v>4</v>
      </c>
      <c r="N16" s="74" t="s">
        <v>4</v>
      </c>
      <c r="O16" s="74" t="s">
        <v>4</v>
      </c>
      <c r="P16" s="74" t="s">
        <v>4</v>
      </c>
      <c r="Q16" s="74" t="s">
        <v>4</v>
      </c>
      <c r="R16" s="74" t="s">
        <v>4</v>
      </c>
      <c r="S16" s="74" t="s">
        <v>4</v>
      </c>
      <c r="T16" s="74" t="s">
        <v>4</v>
      </c>
      <c r="U16" s="74" t="s">
        <v>4</v>
      </c>
      <c r="V16" s="74">
        <v>3</v>
      </c>
      <c r="W16" s="74">
        <v>3</v>
      </c>
    </row>
    <row r="17" spans="1:23" s="30" customFormat="1" ht="43.5" customHeight="1">
      <c r="A17" s="49" t="s">
        <v>58</v>
      </c>
      <c r="B17" s="40">
        <f t="shared" si="0"/>
        <v>7</v>
      </c>
      <c r="C17" s="40">
        <f t="shared" si="1"/>
        <v>7</v>
      </c>
      <c r="D17" s="74" t="s">
        <v>4</v>
      </c>
      <c r="E17" s="74" t="s">
        <v>4</v>
      </c>
      <c r="F17" s="74" t="s">
        <v>4</v>
      </c>
      <c r="G17" s="74" t="s">
        <v>4</v>
      </c>
      <c r="H17" s="74" t="s">
        <v>4</v>
      </c>
      <c r="I17" s="74" t="s">
        <v>4</v>
      </c>
      <c r="J17" s="74" t="s">
        <v>4</v>
      </c>
      <c r="K17" s="74" t="s">
        <v>4</v>
      </c>
      <c r="L17" s="74" t="s">
        <v>4</v>
      </c>
      <c r="M17" s="74" t="s">
        <v>4</v>
      </c>
      <c r="N17" s="74">
        <v>5</v>
      </c>
      <c r="O17" s="74">
        <v>5</v>
      </c>
      <c r="P17" s="74" t="s">
        <v>4</v>
      </c>
      <c r="Q17" s="74" t="s">
        <v>4</v>
      </c>
      <c r="R17" s="74" t="s">
        <v>4</v>
      </c>
      <c r="S17" s="74" t="s">
        <v>4</v>
      </c>
      <c r="T17" s="74" t="s">
        <v>4</v>
      </c>
      <c r="U17" s="74" t="s">
        <v>4</v>
      </c>
      <c r="V17" s="30">
        <v>2</v>
      </c>
      <c r="W17" s="30">
        <v>2</v>
      </c>
    </row>
    <row r="18" spans="1:23" s="30" customFormat="1" ht="43.5" customHeight="1" thickBot="1">
      <c r="A18" s="50" t="s">
        <v>59</v>
      </c>
      <c r="B18" s="99">
        <f t="shared" si="0"/>
        <v>7</v>
      </c>
      <c r="C18" s="100">
        <f t="shared" si="1"/>
        <v>7</v>
      </c>
      <c r="D18" s="76" t="s">
        <v>4</v>
      </c>
      <c r="E18" s="76" t="s">
        <v>4</v>
      </c>
      <c r="F18" s="76" t="s">
        <v>4</v>
      </c>
      <c r="G18" s="76" t="s">
        <v>4</v>
      </c>
      <c r="H18" s="76" t="s">
        <v>4</v>
      </c>
      <c r="I18" s="76" t="s">
        <v>4</v>
      </c>
      <c r="J18" s="76" t="s">
        <v>4</v>
      </c>
      <c r="K18" s="76" t="s">
        <v>4</v>
      </c>
      <c r="L18" s="76" t="s">
        <v>4</v>
      </c>
      <c r="M18" s="76" t="s">
        <v>4</v>
      </c>
      <c r="N18" s="76">
        <v>5</v>
      </c>
      <c r="O18" s="76">
        <v>5</v>
      </c>
      <c r="P18" s="76" t="s">
        <v>4</v>
      </c>
      <c r="Q18" s="76" t="s">
        <v>4</v>
      </c>
      <c r="R18" s="76" t="s">
        <v>4</v>
      </c>
      <c r="S18" s="76" t="s">
        <v>4</v>
      </c>
      <c r="T18" s="76" t="s">
        <v>4</v>
      </c>
      <c r="U18" s="76" t="s">
        <v>4</v>
      </c>
      <c r="V18" s="76">
        <v>2</v>
      </c>
      <c r="W18" s="76">
        <v>2</v>
      </c>
    </row>
    <row r="19" spans="11:23" ht="14.25">
      <c r="K19" s="103"/>
      <c r="L19" s="103"/>
      <c r="M19" s="103"/>
      <c r="U19" s="158" t="s">
        <v>40</v>
      </c>
      <c r="V19" s="158"/>
      <c r="W19" s="158"/>
    </row>
  </sheetData>
  <sheetProtection selectLockedCells="1"/>
  <mergeCells count="14">
    <mergeCell ref="D4:E4"/>
    <mergeCell ref="F4:G4"/>
    <mergeCell ref="H4:I4"/>
    <mergeCell ref="J4:K4"/>
    <mergeCell ref="A2:K2"/>
    <mergeCell ref="U19:W19"/>
    <mergeCell ref="R4:S4"/>
    <mergeCell ref="T4:U4"/>
    <mergeCell ref="V4:W4"/>
    <mergeCell ref="L4:M4"/>
    <mergeCell ref="V3:W3"/>
    <mergeCell ref="N4:O4"/>
    <mergeCell ref="P4:Q4"/>
    <mergeCell ref="B4:C4"/>
  </mergeCells>
  <printOptions/>
  <pageMargins left="0.5905511811023623" right="0.5905511811023623" top="0.5905511811023623" bottom="0.5905511811023623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김영숙</dc:creator>
  <cp:keywords/>
  <dc:description/>
  <cp:lastModifiedBy>장수군청</cp:lastModifiedBy>
  <cp:lastPrinted>2006-01-16T01:18:24Z</cp:lastPrinted>
  <dcterms:created xsi:type="dcterms:W3CDTF">2002-02-27T07:26:31Z</dcterms:created>
  <dcterms:modified xsi:type="dcterms:W3CDTF">2006-01-27T02:01:26Z</dcterms:modified>
  <cp:category/>
  <cp:version/>
  <cp:contentType/>
  <cp:contentStatus/>
</cp:coreProperties>
</file>