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20" windowHeight="6555" tabRatio="840" firstSheet="9" activeTab="9"/>
  </bookViews>
  <sheets>
    <sheet name="15.공중위생업소" sheetId="1" r:id="rId1"/>
    <sheet name="16.건강보험적용인구" sheetId="2" r:id="rId2"/>
    <sheet name="17.의료보호자현황" sheetId="3" r:id="rId3"/>
    <sheet name="18.국민연금가입자현황" sheetId="4" r:id="rId4"/>
    <sheet name="19. 국가보훈대상자" sheetId="5" r:id="rId5"/>
    <sheet name="20.국가보훈대상자취업현황" sheetId="6" r:id="rId6"/>
    <sheet name="21.국가보훈대상자및자녀취학현황" sheetId="7" r:id="rId7"/>
    <sheet name="22.사회복지시설" sheetId="8" r:id="rId8"/>
    <sheet name="23.노인복지시설수용" sheetId="9" r:id="rId9"/>
    <sheet name="노인여가복지시설" sheetId="10" r:id="rId10"/>
    <sheet name="25.소년,소녀가장세대" sheetId="11" r:id="rId11"/>
    <sheet name="26.국민기초생활보장수급자" sheetId="12" r:id="rId12"/>
    <sheet name="27. 가정의례업소" sheetId="13" r:id="rId13"/>
  </sheets>
  <definedNames/>
  <calcPr fullCalcOnLoad="1"/>
</workbook>
</file>

<file path=xl/sharedStrings.xml><?xml version="1.0" encoding="utf-8"?>
<sst xmlns="http://schemas.openxmlformats.org/spreadsheetml/2006/main" count="1030" uniqueCount="255">
  <si>
    <t>-</t>
  </si>
  <si>
    <t>시설수</t>
  </si>
  <si>
    <t>아동복지시설</t>
  </si>
  <si>
    <t>여성복지시설</t>
  </si>
  <si>
    <t>정신질환요양시설</t>
  </si>
  <si>
    <t>부랑인시설</t>
  </si>
  <si>
    <t>-</t>
  </si>
  <si>
    <t>합계</t>
  </si>
  <si>
    <t>숙박업</t>
  </si>
  <si>
    <t>이용업</t>
  </si>
  <si>
    <t>미용업</t>
  </si>
  <si>
    <t>세탁업</t>
  </si>
  <si>
    <t>-</t>
  </si>
  <si>
    <t>(단위 : 개소)</t>
  </si>
  <si>
    <t>연도및
읍면별</t>
  </si>
  <si>
    <t>장수읍</t>
  </si>
  <si>
    <t>산서면</t>
  </si>
  <si>
    <t>번암면</t>
  </si>
  <si>
    <t>장계면</t>
  </si>
  <si>
    <t>천천면</t>
  </si>
  <si>
    <t>계남면</t>
  </si>
  <si>
    <t>계북면</t>
  </si>
  <si>
    <t>자료 : 주민복지과</t>
  </si>
  <si>
    <t>16. 건강보험 적용인구</t>
  </si>
  <si>
    <t>(단위 : 개소, 명)</t>
  </si>
  <si>
    <t>연도별</t>
  </si>
  <si>
    <t>합      계</t>
  </si>
  <si>
    <t>직  장  의  료  보  험</t>
  </si>
  <si>
    <t>적  용  인  구</t>
  </si>
  <si>
    <t>조합수</t>
  </si>
  <si>
    <t>사업장수</t>
  </si>
  <si>
    <t>계</t>
  </si>
  <si>
    <t>가입자</t>
  </si>
  <si>
    <t>피부양자</t>
  </si>
  <si>
    <t>-</t>
  </si>
  <si>
    <t>지     역      조      합</t>
  </si>
  <si>
    <t>공무원,사립학교 교직원</t>
  </si>
  <si>
    <t>조 합 수</t>
  </si>
  <si>
    <t xml:space="preserve">계 </t>
  </si>
  <si>
    <t>자료 : 국민건강보험공단 장수지사</t>
  </si>
  <si>
    <t>(단위 : 명)</t>
  </si>
  <si>
    <t>총   계</t>
  </si>
  <si>
    <t>1      종</t>
  </si>
  <si>
    <t>의료부조</t>
  </si>
  <si>
    <t>계</t>
  </si>
  <si>
    <t>국가유공</t>
  </si>
  <si>
    <t>기   타</t>
  </si>
  <si>
    <t>-</t>
  </si>
  <si>
    <t>자료 : 주민복지과</t>
  </si>
  <si>
    <t>17. 의료보호자 현황</t>
  </si>
  <si>
    <t>연도및</t>
  </si>
  <si>
    <t>읍면별</t>
  </si>
  <si>
    <t>장수읍</t>
  </si>
  <si>
    <t>산서면</t>
  </si>
  <si>
    <t>번암면</t>
  </si>
  <si>
    <t>장계면</t>
  </si>
  <si>
    <t>천천면</t>
  </si>
  <si>
    <t>계남면</t>
  </si>
  <si>
    <t>계북면</t>
  </si>
  <si>
    <t>(단위 : 개소, 명)</t>
  </si>
  <si>
    <t>총가입자수</t>
  </si>
  <si>
    <t>사  업  장  가  입  자</t>
  </si>
  <si>
    <t>사 업 장</t>
  </si>
  <si>
    <t>가 입 자</t>
  </si>
  <si>
    <t>자료 : 국민연금관리공단 남원지사</t>
  </si>
  <si>
    <t>18. 국민연금 가입자 현황</t>
  </si>
  <si>
    <t>연도별</t>
  </si>
  <si>
    <t>국      가      유     공     자</t>
  </si>
  <si>
    <t>유        족</t>
  </si>
  <si>
    <t>읍면별</t>
  </si>
  <si>
    <t>미망인</t>
  </si>
  <si>
    <t>자료 : 전주보훈지청</t>
  </si>
  <si>
    <t>연도및</t>
  </si>
  <si>
    <t>장수읍</t>
  </si>
  <si>
    <t>산서면</t>
  </si>
  <si>
    <t>번암면</t>
  </si>
  <si>
    <t>장계면</t>
  </si>
  <si>
    <t>천천면</t>
  </si>
  <si>
    <t>계남면</t>
  </si>
  <si>
    <t>계북면</t>
  </si>
  <si>
    <t>19. 국가보훈 대상자</t>
  </si>
  <si>
    <t>합     계</t>
  </si>
  <si>
    <t>합     계</t>
  </si>
  <si>
    <t>국  가  유  공  자</t>
  </si>
  <si>
    <t>유     족</t>
  </si>
  <si>
    <t>기타대상자</t>
  </si>
  <si>
    <t>남</t>
  </si>
  <si>
    <t>여</t>
  </si>
  <si>
    <t>연도및</t>
  </si>
  <si>
    <t>장수읍</t>
  </si>
  <si>
    <t>산서면</t>
  </si>
  <si>
    <t>번암면</t>
  </si>
  <si>
    <t>장계면</t>
  </si>
  <si>
    <t>천천면</t>
  </si>
  <si>
    <t>계남면</t>
  </si>
  <si>
    <t>계북면</t>
  </si>
  <si>
    <t>배  우  자  및  유  가  족</t>
  </si>
  <si>
    <t>자녀(전역하사관 자녀포함)</t>
  </si>
  <si>
    <t>중학교</t>
  </si>
  <si>
    <t>고등학교</t>
  </si>
  <si>
    <t>대학교</t>
  </si>
  <si>
    <t>연도및</t>
  </si>
  <si>
    <t>장수읍</t>
  </si>
  <si>
    <t>산서면</t>
  </si>
  <si>
    <t>번암면</t>
  </si>
  <si>
    <t>장계면</t>
  </si>
  <si>
    <t>천천면</t>
  </si>
  <si>
    <t>계남면</t>
  </si>
  <si>
    <t>계북면</t>
  </si>
  <si>
    <t>(단위 : 명)</t>
  </si>
  <si>
    <t>자료 : 전주보훈지청</t>
  </si>
  <si>
    <t>(단위 : 개소,명)</t>
  </si>
  <si>
    <t>연도별</t>
  </si>
  <si>
    <t>노인복지시설</t>
  </si>
  <si>
    <t>연도별</t>
  </si>
  <si>
    <t>시설수</t>
  </si>
  <si>
    <t>양  로  시  설</t>
  </si>
  <si>
    <t>입소자</t>
  </si>
  <si>
    <t>퇴소자</t>
  </si>
  <si>
    <t>년말현재</t>
  </si>
  <si>
    <t>노 인 요 양 시 설</t>
  </si>
  <si>
    <t>설 비 및 유 료 시 설</t>
  </si>
  <si>
    <t>(단위 : 명)</t>
  </si>
  <si>
    <t>자료 : 주민복지과</t>
  </si>
  <si>
    <t>자료 : 주민복지과</t>
  </si>
  <si>
    <t>연도및</t>
  </si>
  <si>
    <t>장수읍</t>
  </si>
  <si>
    <t>산서면</t>
  </si>
  <si>
    <t>번암면</t>
  </si>
  <si>
    <t>장계면</t>
  </si>
  <si>
    <t>천천면</t>
  </si>
  <si>
    <t>계남면</t>
  </si>
  <si>
    <t>계북면</t>
  </si>
  <si>
    <t>(단위 : 세대, 명)</t>
  </si>
  <si>
    <t>합   계</t>
  </si>
  <si>
    <t>세대주</t>
  </si>
  <si>
    <t>세대원</t>
  </si>
  <si>
    <t>재     학      별</t>
  </si>
  <si>
    <t>미취학</t>
  </si>
  <si>
    <t>초등학교</t>
  </si>
  <si>
    <t>고   교</t>
  </si>
  <si>
    <t>(세대원은 세대주수에 제외)</t>
  </si>
  <si>
    <t>연도및</t>
  </si>
  <si>
    <t>장수읍</t>
  </si>
  <si>
    <t>산서면</t>
  </si>
  <si>
    <t>25. 소년·소녀 가정세대</t>
  </si>
  <si>
    <t>일반수급자</t>
  </si>
  <si>
    <t>시설수급자</t>
  </si>
  <si>
    <t>특례수급자</t>
  </si>
  <si>
    <t>가   구</t>
  </si>
  <si>
    <t>인   원</t>
  </si>
  <si>
    <t>특   례   수   급   자</t>
  </si>
  <si>
    <t>취   업   실   태</t>
  </si>
  <si>
    <t>의   료</t>
  </si>
  <si>
    <t>교   육</t>
  </si>
  <si>
    <t>자   활</t>
  </si>
  <si>
    <t>주1)</t>
  </si>
  <si>
    <t xml:space="preserve">  2000.10.1일부터 기초생활보호법이 국민기초생활보장법으로 바뀜</t>
  </si>
  <si>
    <t>주2)</t>
  </si>
  <si>
    <t xml:space="preserve">  2000년 이전까지 일반수급자는 거택보호와 자활보호</t>
  </si>
  <si>
    <t>26. 국민기초생활보장 수급자</t>
  </si>
  <si>
    <t>연도별</t>
  </si>
  <si>
    <t>가구</t>
  </si>
  <si>
    <t>(단위 : 가구수, 명)</t>
  </si>
  <si>
    <t>인원</t>
  </si>
  <si>
    <t>(단위 : 개소)</t>
  </si>
  <si>
    <t>연도및</t>
  </si>
  <si>
    <t>장 의 사</t>
  </si>
  <si>
    <t>결혼상담소</t>
  </si>
  <si>
    <t>읍면별</t>
  </si>
  <si>
    <t>-</t>
  </si>
  <si>
    <t>장수읍</t>
  </si>
  <si>
    <t>산서면</t>
  </si>
  <si>
    <t>번암면</t>
  </si>
  <si>
    <t>장계면</t>
  </si>
  <si>
    <t>천천면</t>
  </si>
  <si>
    <t>계남면</t>
  </si>
  <si>
    <t>계북면</t>
  </si>
  <si>
    <t>자료 : 주민복지과</t>
  </si>
  <si>
    <t>-</t>
  </si>
  <si>
    <t>.</t>
  </si>
  <si>
    <t>국민기초</t>
  </si>
  <si>
    <t>광주민주화</t>
  </si>
  <si>
    <t>-</t>
  </si>
  <si>
    <t>경 로 당</t>
  </si>
  <si>
    <t>신고</t>
  </si>
  <si>
    <t>미신고</t>
  </si>
  <si>
    <t>인  원</t>
  </si>
  <si>
    <t>기  타</t>
  </si>
  <si>
    <t>-</t>
  </si>
  <si>
    <t>-</t>
  </si>
  <si>
    <t>-</t>
  </si>
  <si>
    <t>-</t>
  </si>
  <si>
    <t>-</t>
  </si>
  <si>
    <t>위생
처리업</t>
  </si>
  <si>
    <t>생활인원</t>
  </si>
  <si>
    <t>노인복지회관</t>
  </si>
  <si>
    <t>이용인원</t>
  </si>
  <si>
    <t>노인휴양소</t>
  </si>
  <si>
    <t>임의가입자</t>
  </si>
  <si>
    <t>-</t>
  </si>
  <si>
    <t>-</t>
  </si>
  <si>
    <t>-</t>
  </si>
  <si>
    <t>-</t>
  </si>
  <si>
    <t>-</t>
  </si>
  <si>
    <t>-</t>
  </si>
  <si>
    <t>-</t>
  </si>
  <si>
    <t>세척
제제
조업</t>
  </si>
  <si>
    <t>위생
관리
용역업</t>
  </si>
  <si>
    <t>24. 노인여가 복지시설</t>
  </si>
  <si>
    <t>계</t>
  </si>
  <si>
    <t>기  타  대  상  자</t>
  </si>
  <si>
    <t>목욕
장업</t>
  </si>
  <si>
    <t>4.19
부상
공로자</t>
  </si>
  <si>
    <t>특 별
공 로
순직자</t>
  </si>
  <si>
    <t>공 상
공무원</t>
  </si>
  <si>
    <t>전·공상
군 경</t>
  </si>
  <si>
    <t>무 공
보 국
수훈자</t>
  </si>
  <si>
    <t>총  계</t>
  </si>
  <si>
    <t>애 국
지 사</t>
  </si>
  <si>
    <t>제 일
학 도
의용군</t>
  </si>
  <si>
    <t>순 국
애 국
지 사</t>
  </si>
  <si>
    <t>무 공
보 국
수훈자</t>
  </si>
  <si>
    <t>순 직
공무원</t>
  </si>
  <si>
    <t>반 공
귀 순
상 이</t>
  </si>
  <si>
    <t>지 원
대상자</t>
  </si>
  <si>
    <t>광 주
민 주
유공자</t>
  </si>
  <si>
    <t>전몰.전상.순직,공상,군경</t>
  </si>
  <si>
    <t>자 녀</t>
  </si>
  <si>
    <t>부 모</t>
  </si>
  <si>
    <t>인   원</t>
  </si>
  <si>
    <t>영세
자영업및
농수산업</t>
  </si>
  <si>
    <t>상시
고용</t>
  </si>
  <si>
    <t>미
취
업</t>
  </si>
  <si>
    <t>부양의무자
재산기준</t>
  </si>
  <si>
    <t>혼인예식장</t>
  </si>
  <si>
    <t>장례예식장</t>
  </si>
  <si>
    <t>기타
위생용품
제조업</t>
  </si>
  <si>
    <t>2  종
(국민기초)</t>
  </si>
  <si>
    <t>시   설</t>
  </si>
  <si>
    <t>지역가입자</t>
  </si>
  <si>
    <t>임의계속가입자</t>
  </si>
  <si>
    <t>(단위 : 명)</t>
  </si>
  <si>
    <t>자료 : 전주보훈지청</t>
  </si>
  <si>
    <t>(속)</t>
  </si>
  <si>
    <t>수급권자재산금액기준</t>
  </si>
  <si>
    <t>비경제
활동인구</t>
  </si>
  <si>
    <t>임시및
일일고용</t>
  </si>
  <si>
    <t>가    구</t>
  </si>
  <si>
    <t>15. 공중위생 관계 업소</t>
  </si>
  <si>
    <t>20. 국가보훈 대상자 취업현황</t>
  </si>
  <si>
    <t>21. 국가보훈 대상자 및 자녀 취학현황</t>
  </si>
  <si>
    <t>22. 사회복지 시설</t>
  </si>
  <si>
    <t>23. 노인복지 시설수용</t>
  </si>
  <si>
    <t>27. 가정의례 업소</t>
  </si>
</sst>
</file>

<file path=xl/styles.xml><?xml version="1.0" encoding="utf-8"?>
<styleSheet xmlns="http://schemas.openxmlformats.org/spreadsheetml/2006/main">
  <numFmts count="1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\-"/>
    <numFmt numFmtId="180" formatCode="0_);[Red]\(0\)"/>
    <numFmt numFmtId="181" formatCode="[$-412]yyyy&quot;년&quot;\ m&quot;월&quot;\ d&quot;일&quot;\ dddd"/>
    <numFmt numFmtId="182" formatCode="[$-412]AM/PM\ h:mm:ss"/>
  </numFmts>
  <fonts count="9">
    <font>
      <sz val="11"/>
      <name val="돋움"/>
      <family val="3"/>
    </font>
    <font>
      <sz val="8"/>
      <name val="돋움"/>
      <family val="3"/>
    </font>
    <font>
      <b/>
      <sz val="12"/>
      <name val="새굴림"/>
      <family val="1"/>
    </font>
    <font>
      <sz val="12"/>
      <name val="새굴림"/>
      <family val="1"/>
    </font>
    <font>
      <b/>
      <sz val="20"/>
      <name val="새굴림"/>
      <family val="1"/>
    </font>
    <font>
      <b/>
      <sz val="20"/>
      <name val="돋움"/>
      <family val="3"/>
    </font>
    <font>
      <sz val="12"/>
      <name val="돋움"/>
      <family val="3"/>
    </font>
    <font>
      <sz val="10"/>
      <name val="새굴림"/>
      <family val="1"/>
    </font>
    <font>
      <sz val="10"/>
      <name val="돋움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178" fontId="3" fillId="0" borderId="4" xfId="0" applyNumberFormat="1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177" fontId="2" fillId="0" borderId="0" xfId="0" applyNumberFormat="1" applyFont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77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center" vertical="center"/>
      <protection/>
    </xf>
    <xf numFmtId="176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77" fontId="3" fillId="0" borderId="0" xfId="0" applyNumberFormat="1" applyFont="1" applyBorder="1" applyAlignment="1" applyProtection="1">
      <alignment horizontal="center" vertical="center"/>
      <protection/>
    </xf>
    <xf numFmtId="177" fontId="3" fillId="0" borderId="0" xfId="0" applyNumberFormat="1" applyFont="1" applyAlignment="1" applyProtection="1">
      <alignment horizontal="center" vertical="center"/>
      <protection/>
    </xf>
    <xf numFmtId="178" fontId="3" fillId="0" borderId="13" xfId="0" applyNumberFormat="1" applyFont="1" applyBorder="1" applyAlignment="1" applyProtection="1">
      <alignment horizontal="center" vertical="center"/>
      <protection/>
    </xf>
    <xf numFmtId="178" fontId="3" fillId="0" borderId="0" xfId="0" applyNumberFormat="1" applyFont="1" applyBorder="1" applyAlignment="1" applyProtection="1">
      <alignment horizontal="center" vertical="center"/>
      <protection/>
    </xf>
    <xf numFmtId="178" fontId="3" fillId="0" borderId="3" xfId="0" applyNumberFormat="1" applyFont="1" applyBorder="1" applyAlignment="1" applyProtection="1">
      <alignment horizontal="center" vertical="center"/>
      <protection/>
    </xf>
    <xf numFmtId="178" fontId="3" fillId="0" borderId="14" xfId="0" applyNumberFormat="1" applyFont="1" applyBorder="1" applyAlignment="1" applyProtection="1">
      <alignment horizontal="center" vertical="center"/>
      <protection/>
    </xf>
    <xf numFmtId="178" fontId="3" fillId="0" borderId="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178" fontId="2" fillId="0" borderId="4" xfId="0" applyNumberFormat="1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178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center" vertical="center"/>
      <protection/>
    </xf>
    <xf numFmtId="179" fontId="3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/>
    </xf>
    <xf numFmtId="179" fontId="3" fillId="0" borderId="0" xfId="0" applyNumberFormat="1" applyFont="1" applyBorder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176" fontId="2" fillId="0" borderId="1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right"/>
      <protection locked="0"/>
    </xf>
    <xf numFmtId="176" fontId="3" fillId="0" borderId="0" xfId="0" applyNumberFormat="1" applyFont="1" applyBorder="1" applyAlignment="1" applyProtection="1">
      <alignment horizontal="center" vertical="center" shrinkToFit="1"/>
      <protection/>
    </xf>
    <xf numFmtId="49" fontId="3" fillId="0" borderId="4" xfId="0" applyNumberFormat="1" applyFont="1" applyBorder="1" applyAlignment="1">
      <alignment horizontal="center" vertical="center"/>
    </xf>
    <xf numFmtId="177" fontId="3" fillId="0" borderId="0" xfId="0" applyNumberFormat="1" applyFont="1" applyFill="1" applyBorder="1" applyAlignment="1" applyProtection="1">
      <alignment horizontal="center" vertical="center"/>
      <protection locked="0"/>
    </xf>
    <xf numFmtId="177" fontId="3" fillId="0" borderId="1" xfId="0" applyNumberFormat="1" applyFont="1" applyFill="1" applyBorder="1" applyAlignment="1" applyProtection="1">
      <alignment horizontal="center" vertical="center"/>
      <protection locked="0"/>
    </xf>
    <xf numFmtId="178" fontId="3" fillId="0" borderId="4" xfId="0" applyNumberFormat="1" applyFont="1" applyFill="1" applyBorder="1" applyAlignment="1" applyProtection="1">
      <alignment horizontal="center" vertical="center"/>
      <protection locked="0"/>
    </xf>
    <xf numFmtId="178" fontId="3" fillId="0" borderId="9" xfId="0" applyNumberFormat="1" applyFont="1" applyFill="1" applyBorder="1" applyAlignment="1" applyProtection="1">
      <alignment horizontal="center" vertical="center"/>
      <protection locked="0"/>
    </xf>
    <xf numFmtId="178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177" fontId="3" fillId="0" borderId="0" xfId="0" applyNumberFormat="1" applyFont="1" applyFill="1" applyBorder="1" applyAlignment="1" applyProtection="1">
      <alignment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180" fontId="2" fillId="0" borderId="1" xfId="0" applyNumberFormat="1" applyFont="1" applyBorder="1" applyAlignment="1" applyProtection="1">
      <alignment horizontal="center" vertical="center"/>
      <protection locked="0"/>
    </xf>
    <xf numFmtId="176" fontId="3" fillId="0" borderId="0" xfId="0" applyNumberFormat="1" applyFont="1" applyFill="1" applyBorder="1" applyAlignment="1" applyProtection="1">
      <alignment horizontal="center" vertical="center"/>
      <protection/>
    </xf>
    <xf numFmtId="176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79" fontId="3" fillId="0" borderId="1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Alignment="1" applyProtection="1">
      <alignment horizontal="center" vertical="center"/>
      <protection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/>
      <protection locked="0"/>
    </xf>
    <xf numFmtId="177" fontId="3" fillId="0" borderId="0" xfId="0" applyNumberFormat="1" applyFont="1" applyBorder="1" applyAlignment="1" applyProtection="1">
      <alignment horizontal="center" vertical="center"/>
      <protection locked="0"/>
    </xf>
    <xf numFmtId="178" fontId="3" fillId="0" borderId="4" xfId="0" applyNumberFormat="1" applyFont="1" applyBorder="1" applyAlignment="1" applyProtection="1">
      <alignment horizontal="center" vertical="center"/>
      <protection locked="0"/>
    </xf>
    <xf numFmtId="178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/>
      <protection locked="0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center" vertical="center" shrinkToFit="1"/>
      <protection locked="0"/>
    </xf>
    <xf numFmtId="177" fontId="2" fillId="0" borderId="1" xfId="0" applyNumberFormat="1" applyFont="1" applyBorder="1" applyAlignment="1" applyProtection="1">
      <alignment horizontal="center" vertical="center"/>
      <protection/>
    </xf>
    <xf numFmtId="177" fontId="3" fillId="0" borderId="10" xfId="0" applyNumberFormat="1" applyFont="1" applyBorder="1" applyAlignment="1" applyProtection="1">
      <alignment horizontal="center" vertical="center"/>
      <protection locked="0"/>
    </xf>
    <xf numFmtId="177" fontId="3" fillId="0" borderId="17" xfId="0" applyNumberFormat="1" applyFont="1" applyBorder="1" applyAlignment="1" applyProtection="1">
      <alignment horizontal="center" vertical="center"/>
      <protection locked="0"/>
    </xf>
    <xf numFmtId="177" fontId="3" fillId="0" borderId="16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177" fontId="3" fillId="0" borderId="15" xfId="0" applyNumberFormat="1" applyFont="1" applyBorder="1" applyAlignment="1" applyProtection="1">
      <alignment horizontal="center" vertical="center"/>
      <protection/>
    </xf>
    <xf numFmtId="177" fontId="3" fillId="0" borderId="1" xfId="0" applyNumberFormat="1" applyFont="1" applyBorder="1" applyAlignment="1" applyProtection="1">
      <alignment horizontal="center" vertical="center"/>
      <protection/>
    </xf>
    <xf numFmtId="176" fontId="2" fillId="0" borderId="15" xfId="0" applyNumberFormat="1" applyFont="1" applyBorder="1" applyAlignment="1" applyProtection="1">
      <alignment horizontal="center" vertical="center"/>
      <protection/>
    </xf>
    <xf numFmtId="177" fontId="3" fillId="0" borderId="15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 applyProtection="1">
      <alignment horizontal="center" vertical="center"/>
      <protection/>
    </xf>
    <xf numFmtId="177" fontId="3" fillId="0" borderId="1" xfId="0" applyNumberFormat="1" applyFont="1" applyBorder="1" applyAlignment="1">
      <alignment horizontal="center" vertical="center"/>
    </xf>
    <xf numFmtId="177" fontId="3" fillId="0" borderId="16" xfId="0" applyNumberFormat="1" applyFont="1" applyFill="1" applyBorder="1" applyAlignment="1" applyProtection="1">
      <alignment horizontal="center" vertical="center"/>
      <protection locked="0"/>
    </xf>
    <xf numFmtId="177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/>
      <protection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right"/>
    </xf>
    <xf numFmtId="0" fontId="0" fillId="0" borderId="0" xfId="0" applyBorder="1" applyAlignment="1">
      <alignment horizontal="center" vertical="center" shrinkToFit="1"/>
    </xf>
    <xf numFmtId="176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2" xfId="0" applyFont="1" applyBorder="1" applyAlignment="1">
      <alignment horizontal="center" vertical="center" wrapText="1" shrinkToFit="1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shrinkToFi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178" fontId="3" fillId="0" borderId="20" xfId="0" applyNumberFormat="1" applyFont="1" applyBorder="1" applyAlignment="1" applyProtection="1">
      <alignment horizontal="center" vertical="center"/>
      <protection/>
    </xf>
    <xf numFmtId="178" fontId="3" fillId="0" borderId="21" xfId="0" applyNumberFormat="1" applyFont="1" applyBorder="1" applyAlignment="1" applyProtection="1">
      <alignment horizontal="center" vertical="center"/>
      <protection/>
    </xf>
    <xf numFmtId="178" fontId="3" fillId="0" borderId="22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 shrinkToFi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 locked="0"/>
    </xf>
    <xf numFmtId="178" fontId="3" fillId="0" borderId="25" xfId="0" applyNumberFormat="1" applyFont="1" applyBorder="1" applyAlignment="1" applyProtection="1">
      <alignment horizontal="center" vertical="center"/>
      <protection/>
    </xf>
    <xf numFmtId="178" fontId="3" fillId="0" borderId="6" xfId="0" applyNumberFormat="1" applyFont="1" applyBorder="1" applyAlignment="1" applyProtection="1">
      <alignment horizontal="center" vertical="center"/>
      <protection/>
    </xf>
    <xf numFmtId="178" fontId="3" fillId="0" borderId="2" xfId="0" applyNumberFormat="1" applyFont="1" applyBorder="1" applyAlignment="1" applyProtection="1">
      <alignment horizontal="center" vertical="center"/>
      <protection/>
    </xf>
    <xf numFmtId="178" fontId="3" fillId="0" borderId="22" xfId="0" applyNumberFormat="1" applyFont="1" applyBorder="1" applyAlignment="1" applyProtection="1">
      <alignment horizontal="center" vertical="center"/>
      <protection/>
    </xf>
    <xf numFmtId="178" fontId="3" fillId="0" borderId="8" xfId="0" applyNumberFormat="1" applyFont="1" applyBorder="1" applyAlignment="1" applyProtection="1">
      <alignment horizontal="center" vertical="center"/>
      <protection/>
    </xf>
    <xf numFmtId="178" fontId="3" fillId="0" borderId="25" xfId="0" applyNumberFormat="1" applyFont="1" applyBorder="1" applyAlignment="1" applyProtection="1">
      <alignment horizontal="center" vertical="center" wrapText="1"/>
      <protection/>
    </xf>
    <xf numFmtId="178" fontId="3" fillId="0" borderId="13" xfId="0" applyNumberFormat="1" applyFont="1" applyBorder="1" applyAlignment="1" applyProtection="1">
      <alignment horizontal="center" vertical="center"/>
      <protection/>
    </xf>
    <xf numFmtId="178" fontId="3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/>
    </xf>
    <xf numFmtId="177" fontId="3" fillId="0" borderId="0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177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77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6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3" fillId="0" borderId="13" xfId="0" applyFont="1" applyBorder="1" applyAlignment="1" applyProtection="1">
      <alignment horizontal="left"/>
      <protection locked="0"/>
    </xf>
    <xf numFmtId="0" fontId="0" fillId="0" borderId="13" xfId="0" applyBorder="1" applyAlignment="1">
      <alignment horizontal="left"/>
    </xf>
    <xf numFmtId="0" fontId="3" fillId="0" borderId="0" xfId="0" applyFont="1" applyBorder="1" applyAlignment="1" applyProtection="1">
      <alignment horizontal="left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 shrinkToFit="1"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176" fontId="2" fillId="0" borderId="1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76" fontId="3" fillId="0" borderId="0" xfId="0" applyNumberFormat="1" applyFont="1" applyBorder="1" applyAlignment="1" applyProtection="1">
      <alignment horizontal="center" vertical="center"/>
      <protection/>
    </xf>
    <xf numFmtId="176" fontId="3" fillId="0" borderId="4" xfId="0" applyNumberFormat="1" applyFont="1" applyBorder="1" applyAlignment="1" applyProtection="1">
      <alignment horizontal="center" vertical="center"/>
      <protection/>
    </xf>
    <xf numFmtId="176" fontId="3" fillId="0" borderId="16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center" vertical="center" wrapText="1" shrinkToFit="1"/>
      <protection/>
    </xf>
    <xf numFmtId="0" fontId="3" fillId="0" borderId="6" xfId="0" applyFont="1" applyFill="1" applyBorder="1" applyAlignment="1" applyProtection="1">
      <alignment horizontal="center" vertical="center" shrinkToFit="1"/>
      <protection/>
    </xf>
    <xf numFmtId="0" fontId="7" fillId="0" borderId="11" xfId="0" applyFont="1" applyBorder="1" applyAlignment="1" applyProtection="1">
      <alignment horizontal="center" vertical="center" wrapText="1" shrinkToFit="1"/>
      <protection/>
    </xf>
    <xf numFmtId="0" fontId="7" fillId="0" borderId="6" xfId="0" applyFont="1" applyBorder="1" applyAlignment="1" applyProtection="1">
      <alignment horizontal="center" vertical="center" wrapText="1" shrinkToFit="1"/>
      <protection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3" fillId="0" borderId="17" xfId="0" applyNumberFormat="1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8" fillId="0" borderId="6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8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zoomScale="70" zoomScaleNormal="70" workbookViewId="0" topLeftCell="A1">
      <selection activeCell="A1" sqref="A1"/>
    </sheetView>
  </sheetViews>
  <sheetFormatPr defaultColWidth="8.88671875" defaultRowHeight="13.5"/>
  <cols>
    <col min="1" max="1" width="7.77734375" style="1" customWidth="1"/>
    <col min="2" max="7" width="6.5546875" style="1" customWidth="1"/>
    <col min="8" max="8" width="7.21484375" style="1" customWidth="1"/>
    <col min="9" max="10" width="6.99609375" style="1" customWidth="1"/>
    <col min="11" max="11" width="8.10546875" style="1" customWidth="1"/>
    <col min="12" max="16384" width="8.88671875" style="1" customWidth="1"/>
  </cols>
  <sheetData>
    <row r="1" ht="30" customHeight="1"/>
    <row r="2" spans="1:11" ht="30" customHeight="1">
      <c r="A2" s="181" t="s">
        <v>249</v>
      </c>
      <c r="B2" s="181"/>
      <c r="C2" s="181"/>
      <c r="D2" s="181"/>
      <c r="E2" s="181"/>
      <c r="F2" s="181"/>
      <c r="G2" s="181"/>
      <c r="H2" s="181"/>
      <c r="I2" s="181"/>
      <c r="J2" s="182"/>
      <c r="K2" s="182"/>
    </row>
    <row r="3" spans="1:9" ht="30" customHeight="1" thickBot="1">
      <c r="A3" s="2" t="s">
        <v>13</v>
      </c>
      <c r="B3" s="2"/>
      <c r="C3" s="2"/>
      <c r="D3" s="2"/>
      <c r="E3" s="2"/>
      <c r="F3" s="2"/>
      <c r="G3" s="2"/>
      <c r="H3" s="2"/>
      <c r="I3" s="3"/>
    </row>
    <row r="4" spans="1:11" s="4" customFormat="1" ht="60" customHeight="1">
      <c r="A4" s="159" t="s">
        <v>14</v>
      </c>
      <c r="B4" s="138" t="s">
        <v>7</v>
      </c>
      <c r="C4" s="138" t="s">
        <v>8</v>
      </c>
      <c r="D4" s="144" t="s">
        <v>212</v>
      </c>
      <c r="E4" s="139" t="s">
        <v>9</v>
      </c>
      <c r="F4" s="139" t="s">
        <v>10</v>
      </c>
      <c r="G4" s="139" t="s">
        <v>11</v>
      </c>
      <c r="H4" s="14" t="s">
        <v>208</v>
      </c>
      <c r="I4" s="14" t="s">
        <v>194</v>
      </c>
      <c r="J4" s="13" t="s">
        <v>207</v>
      </c>
      <c r="K4" s="158" t="s">
        <v>237</v>
      </c>
    </row>
    <row r="5" spans="1:11" s="6" customFormat="1" ht="47.25" customHeight="1">
      <c r="A5" s="147">
        <v>2000</v>
      </c>
      <c r="B5" s="5">
        <f>SUM(C5:I5)</f>
        <v>82</v>
      </c>
      <c r="C5" s="5">
        <v>11</v>
      </c>
      <c r="D5" s="5">
        <v>4</v>
      </c>
      <c r="E5" s="5">
        <v>22</v>
      </c>
      <c r="F5" s="5">
        <v>30</v>
      </c>
      <c r="G5" s="5" t="s">
        <v>12</v>
      </c>
      <c r="H5" s="5" t="s">
        <v>12</v>
      </c>
      <c r="I5" s="5">
        <v>15</v>
      </c>
      <c r="J5" s="6" t="s">
        <v>190</v>
      </c>
      <c r="K5" s="6" t="s">
        <v>190</v>
      </c>
    </row>
    <row r="6" spans="1:11" s="6" customFormat="1" ht="47.25" customHeight="1">
      <c r="A6" s="17">
        <v>2001</v>
      </c>
      <c r="B6" s="5">
        <f>SUM(C6:I6)</f>
        <v>89</v>
      </c>
      <c r="C6" s="5">
        <v>11</v>
      </c>
      <c r="D6" s="5">
        <v>4</v>
      </c>
      <c r="E6" s="5">
        <v>22</v>
      </c>
      <c r="F6" s="5">
        <v>27</v>
      </c>
      <c r="G6" s="5">
        <v>13</v>
      </c>
      <c r="H6" s="5" t="s">
        <v>12</v>
      </c>
      <c r="I6" s="5">
        <v>12</v>
      </c>
      <c r="J6" s="6" t="s">
        <v>200</v>
      </c>
      <c r="K6" s="6" t="s">
        <v>200</v>
      </c>
    </row>
    <row r="7" spans="1:11" s="6" customFormat="1" ht="47.25" customHeight="1">
      <c r="A7" s="17">
        <v>2002</v>
      </c>
      <c r="B7" s="9">
        <f>SUM(C7:I7)</f>
        <v>74</v>
      </c>
      <c r="C7" s="9">
        <v>10</v>
      </c>
      <c r="D7" s="9">
        <v>3</v>
      </c>
      <c r="E7" s="9">
        <v>22</v>
      </c>
      <c r="F7" s="9">
        <v>25</v>
      </c>
      <c r="G7" s="9">
        <v>14</v>
      </c>
      <c r="H7" s="9" t="s">
        <v>183</v>
      </c>
      <c r="I7" s="9" t="s">
        <v>183</v>
      </c>
      <c r="J7" s="6" t="s">
        <v>201</v>
      </c>
      <c r="K7" s="6" t="s">
        <v>201</v>
      </c>
    </row>
    <row r="8" spans="1:11" s="6" customFormat="1" ht="47.25" customHeight="1">
      <c r="A8" s="17">
        <v>2003</v>
      </c>
      <c r="B8" s="9">
        <v>78</v>
      </c>
      <c r="C8" s="9">
        <v>11</v>
      </c>
      <c r="D8" s="9">
        <v>3</v>
      </c>
      <c r="E8" s="9">
        <v>21</v>
      </c>
      <c r="F8" s="9">
        <v>30</v>
      </c>
      <c r="G8" s="9">
        <v>13</v>
      </c>
      <c r="H8" s="9" t="s">
        <v>191</v>
      </c>
      <c r="I8" s="9" t="s">
        <v>191</v>
      </c>
      <c r="J8" s="6" t="s">
        <v>189</v>
      </c>
      <c r="K8" s="6" t="s">
        <v>189</v>
      </c>
    </row>
    <row r="9" spans="1:11" s="8" customFormat="1" ht="47.25" customHeight="1">
      <c r="A9" s="160">
        <v>2004</v>
      </c>
      <c r="B9" s="7">
        <f>SUM(C9:K9)</f>
        <v>75</v>
      </c>
      <c r="C9" s="7">
        <f>SUM(C10:C16)</f>
        <v>12</v>
      </c>
      <c r="D9" s="7">
        <f>SUM(D10:D16)</f>
        <v>3</v>
      </c>
      <c r="E9" s="7">
        <f>SUM(E10:E16)</f>
        <v>18</v>
      </c>
      <c r="F9" s="7">
        <f>SUM(F10:F16)</f>
        <v>30</v>
      </c>
      <c r="G9" s="7">
        <f>SUM(G10:G16)</f>
        <v>12</v>
      </c>
      <c r="H9" s="7" t="s">
        <v>0</v>
      </c>
      <c r="I9" s="7" t="s">
        <v>0</v>
      </c>
      <c r="J9" s="7" t="s">
        <v>0</v>
      </c>
      <c r="K9" s="7" t="s">
        <v>0</v>
      </c>
    </row>
    <row r="10" spans="1:11" s="6" customFormat="1" ht="47.25" customHeight="1">
      <c r="A10" s="17" t="s">
        <v>15</v>
      </c>
      <c r="B10" s="9">
        <f aca="true" t="shared" si="0" ref="B10:B16">SUM(C10:K10)</f>
        <v>26</v>
      </c>
      <c r="C10" s="5">
        <v>4</v>
      </c>
      <c r="D10" s="5">
        <v>1</v>
      </c>
      <c r="E10" s="5">
        <v>7</v>
      </c>
      <c r="F10" s="5">
        <v>9</v>
      </c>
      <c r="G10" s="9">
        <v>5</v>
      </c>
      <c r="H10" s="9" t="s">
        <v>189</v>
      </c>
      <c r="I10" s="9" t="s">
        <v>189</v>
      </c>
      <c r="J10" s="6" t="s">
        <v>189</v>
      </c>
      <c r="K10" s="6" t="s">
        <v>189</v>
      </c>
    </row>
    <row r="11" spans="1:11" s="6" customFormat="1" ht="47.25" customHeight="1">
      <c r="A11" s="17" t="s">
        <v>16</v>
      </c>
      <c r="B11" s="9">
        <f t="shared" si="0"/>
        <v>8</v>
      </c>
      <c r="C11" s="10" t="s">
        <v>205</v>
      </c>
      <c r="D11" s="5" t="s">
        <v>189</v>
      </c>
      <c r="E11" s="5">
        <v>2</v>
      </c>
      <c r="F11" s="5">
        <v>4</v>
      </c>
      <c r="G11" s="9">
        <v>2</v>
      </c>
      <c r="H11" s="9" t="s">
        <v>189</v>
      </c>
      <c r="I11" s="9" t="s">
        <v>189</v>
      </c>
      <c r="J11" s="6" t="s">
        <v>189</v>
      </c>
      <c r="K11" s="6" t="s">
        <v>189</v>
      </c>
    </row>
    <row r="12" spans="1:11" s="6" customFormat="1" ht="47.25" customHeight="1">
      <c r="A12" s="17" t="s">
        <v>17</v>
      </c>
      <c r="B12" s="9">
        <f t="shared" si="0"/>
        <v>9</v>
      </c>
      <c r="C12" s="5">
        <v>3</v>
      </c>
      <c r="D12" s="5">
        <v>1</v>
      </c>
      <c r="E12" s="5">
        <v>2</v>
      </c>
      <c r="F12" s="5">
        <v>2</v>
      </c>
      <c r="G12" s="9">
        <v>1</v>
      </c>
      <c r="H12" s="9" t="s">
        <v>189</v>
      </c>
      <c r="I12" s="9" t="s">
        <v>189</v>
      </c>
      <c r="J12" s="6" t="s">
        <v>189</v>
      </c>
      <c r="K12" s="6" t="s">
        <v>189</v>
      </c>
    </row>
    <row r="13" spans="1:11" s="6" customFormat="1" ht="47.25" customHeight="1">
      <c r="A13" s="17" t="s">
        <v>18</v>
      </c>
      <c r="B13" s="9">
        <f t="shared" si="0"/>
        <v>21</v>
      </c>
      <c r="C13" s="5">
        <v>3</v>
      </c>
      <c r="D13" s="5">
        <v>1</v>
      </c>
      <c r="E13" s="5">
        <v>4</v>
      </c>
      <c r="F13" s="5">
        <v>10</v>
      </c>
      <c r="G13" s="9">
        <v>3</v>
      </c>
      <c r="H13" s="9" t="s">
        <v>189</v>
      </c>
      <c r="I13" s="9" t="s">
        <v>189</v>
      </c>
      <c r="J13" s="6" t="s">
        <v>189</v>
      </c>
      <c r="K13" s="6" t="s">
        <v>189</v>
      </c>
    </row>
    <row r="14" spans="1:11" s="6" customFormat="1" ht="47.25" customHeight="1">
      <c r="A14" s="17" t="s">
        <v>19</v>
      </c>
      <c r="B14" s="9">
        <f t="shared" si="0"/>
        <v>4</v>
      </c>
      <c r="C14" s="10" t="s">
        <v>205</v>
      </c>
      <c r="D14" s="5" t="s">
        <v>189</v>
      </c>
      <c r="E14" s="5">
        <v>1</v>
      </c>
      <c r="F14" s="5">
        <v>2</v>
      </c>
      <c r="G14" s="9">
        <v>1</v>
      </c>
      <c r="H14" s="9" t="s">
        <v>189</v>
      </c>
      <c r="I14" s="9" t="s">
        <v>189</v>
      </c>
      <c r="J14" s="6" t="s">
        <v>189</v>
      </c>
      <c r="K14" s="6" t="s">
        <v>189</v>
      </c>
    </row>
    <row r="15" spans="1:11" s="6" customFormat="1" ht="47.25" customHeight="1">
      <c r="A15" s="17" t="s">
        <v>20</v>
      </c>
      <c r="B15" s="9">
        <f t="shared" si="0"/>
        <v>5</v>
      </c>
      <c r="C15" s="5">
        <v>2</v>
      </c>
      <c r="D15" s="5" t="s">
        <v>189</v>
      </c>
      <c r="E15" s="5">
        <v>1</v>
      </c>
      <c r="F15" s="5">
        <v>2</v>
      </c>
      <c r="G15" s="9" t="s">
        <v>189</v>
      </c>
      <c r="H15" s="9" t="s">
        <v>189</v>
      </c>
      <c r="I15" s="9" t="s">
        <v>189</v>
      </c>
      <c r="J15" s="6" t="s">
        <v>189</v>
      </c>
      <c r="K15" s="6" t="s">
        <v>190</v>
      </c>
    </row>
    <row r="16" spans="1:11" s="6" customFormat="1" ht="47.25" customHeight="1" thickBot="1">
      <c r="A16" s="161" t="s">
        <v>21</v>
      </c>
      <c r="B16" s="134">
        <f t="shared" si="0"/>
        <v>2</v>
      </c>
      <c r="C16" s="12" t="s">
        <v>205</v>
      </c>
      <c r="D16" s="11" t="s">
        <v>189</v>
      </c>
      <c r="E16" s="11">
        <v>1</v>
      </c>
      <c r="F16" s="11">
        <v>1</v>
      </c>
      <c r="G16" s="11" t="s">
        <v>189</v>
      </c>
      <c r="H16" s="11" t="s">
        <v>189</v>
      </c>
      <c r="I16" s="11" t="s">
        <v>189</v>
      </c>
      <c r="J16" s="11" t="s">
        <v>202</v>
      </c>
      <c r="K16" s="11" t="s">
        <v>202</v>
      </c>
    </row>
    <row r="17" spans="1:9" ht="14.25">
      <c r="A17" s="1" t="s">
        <v>22</v>
      </c>
      <c r="G17" s="180"/>
      <c r="H17" s="180"/>
      <c r="I17" s="180"/>
    </row>
  </sheetData>
  <mergeCells count="2">
    <mergeCell ref="G17:I17"/>
    <mergeCell ref="A2:K2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K21"/>
  <sheetViews>
    <sheetView tabSelected="1" zoomScale="70" zoomScaleNormal="7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88671875" defaultRowHeight="13.5"/>
  <cols>
    <col min="1" max="1" width="7.88671875" style="20" customWidth="1"/>
    <col min="2" max="2" width="10.3359375" style="20" customWidth="1"/>
    <col min="3" max="3" width="9.5546875" style="20" customWidth="1"/>
    <col min="4" max="4" width="9.10546875" style="20" customWidth="1"/>
    <col min="5" max="5" width="9.4453125" style="20" customWidth="1"/>
    <col min="6" max="7" width="9.3359375" style="20" customWidth="1"/>
    <col min="8" max="8" width="11.6640625" style="20" customWidth="1"/>
    <col min="9" max="9" width="10.77734375" style="20" customWidth="1"/>
    <col min="10" max="16384" width="8.88671875" style="20" customWidth="1"/>
  </cols>
  <sheetData>
    <row r="1" s="21" customFormat="1" ht="30" customHeight="1"/>
    <row r="2" spans="1:9" s="21" customFormat="1" ht="30" customHeight="1">
      <c r="A2" s="178" t="s">
        <v>209</v>
      </c>
      <c r="B2" s="178"/>
      <c r="C2" s="178"/>
      <c r="D2" s="178"/>
      <c r="E2" s="178"/>
      <c r="F2" s="178"/>
      <c r="G2" s="178"/>
      <c r="H2" s="178"/>
      <c r="I2" s="128"/>
    </row>
    <row r="3" spans="1:141" s="21" customFormat="1" ht="30" customHeight="1" thickBot="1">
      <c r="A3" s="22"/>
      <c r="B3" s="22"/>
      <c r="C3" s="22"/>
      <c r="D3" s="22"/>
      <c r="E3" s="22"/>
      <c r="F3" s="22"/>
      <c r="G3" s="22"/>
      <c r="H3" s="23" t="s">
        <v>40</v>
      </c>
      <c r="I3" s="13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</row>
    <row r="4" spans="1:141" s="21" customFormat="1" ht="30" customHeight="1">
      <c r="A4" s="24" t="s">
        <v>125</v>
      </c>
      <c r="B4" s="227" t="s">
        <v>1</v>
      </c>
      <c r="C4" s="217" t="s">
        <v>184</v>
      </c>
      <c r="D4" s="224"/>
      <c r="E4" s="223"/>
      <c r="F4" s="217" t="s">
        <v>196</v>
      </c>
      <c r="G4" s="223"/>
      <c r="H4" s="162" t="s">
        <v>198</v>
      </c>
      <c r="I4" s="141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</row>
    <row r="5" spans="1:141" s="21" customFormat="1" ht="30" customHeight="1">
      <c r="A5" s="39" t="s">
        <v>69</v>
      </c>
      <c r="B5" s="205"/>
      <c r="C5" s="27" t="s">
        <v>1</v>
      </c>
      <c r="D5" s="27" t="s">
        <v>185</v>
      </c>
      <c r="E5" s="27" t="s">
        <v>186</v>
      </c>
      <c r="F5" s="25" t="s">
        <v>1</v>
      </c>
      <c r="G5" s="25" t="s">
        <v>197</v>
      </c>
      <c r="H5" s="146" t="s">
        <v>1</v>
      </c>
      <c r="I5" s="141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</row>
    <row r="6" spans="1:141" s="21" customFormat="1" ht="44.25" customHeight="1">
      <c r="A6" s="29">
        <v>1999</v>
      </c>
      <c r="B6" s="30">
        <v>212</v>
      </c>
      <c r="C6" s="30">
        <v>212</v>
      </c>
      <c r="D6" s="45">
        <v>212</v>
      </c>
      <c r="E6" s="30" t="s">
        <v>47</v>
      </c>
      <c r="F6" s="30" t="s">
        <v>47</v>
      </c>
      <c r="G6" s="30" t="s">
        <v>0</v>
      </c>
      <c r="H6" s="30" t="s">
        <v>0</v>
      </c>
      <c r="I6" s="24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</row>
    <row r="7" spans="1:141" s="21" customFormat="1" ht="44.25" customHeight="1">
      <c r="A7" s="29">
        <v>2000</v>
      </c>
      <c r="B7" s="30">
        <v>225</v>
      </c>
      <c r="C7" s="30">
        <v>225</v>
      </c>
      <c r="D7" s="45">
        <v>225</v>
      </c>
      <c r="E7" s="30" t="s">
        <v>47</v>
      </c>
      <c r="F7" s="30" t="s">
        <v>47</v>
      </c>
      <c r="G7" s="30" t="s">
        <v>0</v>
      </c>
      <c r="H7" s="30" t="s">
        <v>0</v>
      </c>
      <c r="I7" s="24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</row>
    <row r="8" spans="1:141" s="21" customFormat="1" ht="44.25" customHeight="1">
      <c r="A8" s="29">
        <v>2001</v>
      </c>
      <c r="B8" s="30">
        <v>247</v>
      </c>
      <c r="C8" s="30">
        <v>247</v>
      </c>
      <c r="D8" s="45">
        <v>247</v>
      </c>
      <c r="E8" s="30" t="s">
        <v>6</v>
      </c>
      <c r="F8" s="30" t="s">
        <v>6</v>
      </c>
      <c r="G8" s="30" t="s">
        <v>0</v>
      </c>
      <c r="H8" s="30" t="s">
        <v>0</v>
      </c>
      <c r="I8" s="24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</row>
    <row r="9" spans="1:141" s="21" customFormat="1" ht="44.25" customHeight="1">
      <c r="A9" s="29">
        <v>2002</v>
      </c>
      <c r="B9" s="30">
        <v>237</v>
      </c>
      <c r="C9" s="30">
        <v>237</v>
      </c>
      <c r="D9" s="45">
        <v>237</v>
      </c>
      <c r="E9" s="30" t="s">
        <v>0</v>
      </c>
      <c r="F9" s="30" t="s">
        <v>0</v>
      </c>
      <c r="G9" s="30" t="s">
        <v>0</v>
      </c>
      <c r="H9" s="30" t="s">
        <v>0</v>
      </c>
      <c r="I9" s="24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</row>
    <row r="10" spans="1:141" s="21" customFormat="1" ht="44.25" customHeight="1">
      <c r="A10" s="29">
        <v>2003</v>
      </c>
      <c r="B10" s="45">
        <v>246</v>
      </c>
      <c r="C10" s="45">
        <f>SUM(D10:E10)</f>
        <v>246</v>
      </c>
      <c r="D10" s="45">
        <v>246</v>
      </c>
      <c r="E10" s="45" t="s">
        <v>193</v>
      </c>
      <c r="F10" s="45" t="s">
        <v>193</v>
      </c>
      <c r="G10" s="30" t="s">
        <v>193</v>
      </c>
      <c r="H10" s="45" t="s">
        <v>0</v>
      </c>
      <c r="I10" s="24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</row>
    <row r="11" spans="1:141" s="72" customFormat="1" ht="44.25" customHeight="1">
      <c r="A11" s="32">
        <v>2004</v>
      </c>
      <c r="B11" s="71">
        <f>SUM(B12:B18)</f>
        <v>258</v>
      </c>
      <c r="C11" s="71">
        <f>SUM(D11:E11)</f>
        <v>258</v>
      </c>
      <c r="D11" s="71">
        <f>SUM(D12:D18)</f>
        <v>258</v>
      </c>
      <c r="E11" s="71" t="s">
        <v>0</v>
      </c>
      <c r="F11" s="71" t="s">
        <v>0</v>
      </c>
      <c r="G11" s="71" t="s">
        <v>0</v>
      </c>
      <c r="H11" s="71" t="s">
        <v>0</v>
      </c>
      <c r="I11" s="142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</row>
    <row r="12" spans="1:9" s="97" customFormat="1" ht="44.25" customHeight="1">
      <c r="A12" s="99" t="s">
        <v>126</v>
      </c>
      <c r="B12" s="45">
        <v>52</v>
      </c>
      <c r="C12" s="45">
        <v>52</v>
      </c>
      <c r="D12" s="107">
        <v>52</v>
      </c>
      <c r="E12" s="95" t="s">
        <v>0</v>
      </c>
      <c r="F12" s="95" t="s">
        <v>0</v>
      </c>
      <c r="G12" s="30" t="s">
        <v>0</v>
      </c>
      <c r="H12" s="95" t="s">
        <v>0</v>
      </c>
      <c r="I12" s="24"/>
    </row>
    <row r="13" spans="1:9" s="97" customFormat="1" ht="44.25" customHeight="1">
      <c r="A13" s="99" t="s">
        <v>127</v>
      </c>
      <c r="B13" s="45">
        <v>39</v>
      </c>
      <c r="C13" s="45">
        <f>SUM(D13:E13)</f>
        <v>39</v>
      </c>
      <c r="D13" s="107">
        <v>39</v>
      </c>
      <c r="E13" s="95" t="s">
        <v>0</v>
      </c>
      <c r="F13" s="95" t="s">
        <v>0</v>
      </c>
      <c r="G13" s="30" t="s">
        <v>0</v>
      </c>
      <c r="H13" s="95" t="s">
        <v>0</v>
      </c>
      <c r="I13" s="24"/>
    </row>
    <row r="14" spans="1:9" s="97" customFormat="1" ht="43.5" customHeight="1">
      <c r="A14" s="99" t="s">
        <v>128</v>
      </c>
      <c r="B14" s="45">
        <v>35</v>
      </c>
      <c r="C14" s="45">
        <v>35</v>
      </c>
      <c r="D14" s="107">
        <v>35</v>
      </c>
      <c r="E14" s="95" t="s">
        <v>0</v>
      </c>
      <c r="F14" s="95" t="s">
        <v>0</v>
      </c>
      <c r="G14" s="30" t="s">
        <v>0</v>
      </c>
      <c r="H14" s="95" t="s">
        <v>0</v>
      </c>
      <c r="I14" s="24"/>
    </row>
    <row r="15" spans="1:9" s="97" customFormat="1" ht="43.5" customHeight="1">
      <c r="A15" s="99" t="s">
        <v>129</v>
      </c>
      <c r="B15" s="45">
        <v>44</v>
      </c>
      <c r="C15" s="45">
        <v>44</v>
      </c>
      <c r="D15" s="107">
        <v>44</v>
      </c>
      <c r="E15" s="95" t="s">
        <v>0</v>
      </c>
      <c r="F15" s="95" t="s">
        <v>0</v>
      </c>
      <c r="G15" s="30" t="s">
        <v>0</v>
      </c>
      <c r="H15" s="95" t="s">
        <v>0</v>
      </c>
      <c r="I15" s="24"/>
    </row>
    <row r="16" spans="1:9" s="97" customFormat="1" ht="42.75" customHeight="1">
      <c r="A16" s="99" t="s">
        <v>130</v>
      </c>
      <c r="B16" s="45">
        <v>32</v>
      </c>
      <c r="C16" s="45">
        <f>SUM(D16:E16)</f>
        <v>32</v>
      </c>
      <c r="D16" s="107">
        <v>32</v>
      </c>
      <c r="E16" s="95" t="s">
        <v>0</v>
      </c>
      <c r="F16" s="95" t="s">
        <v>0</v>
      </c>
      <c r="G16" s="30" t="s">
        <v>0</v>
      </c>
      <c r="H16" s="95" t="s">
        <v>0</v>
      </c>
      <c r="I16" s="24"/>
    </row>
    <row r="17" spans="1:9" s="97" customFormat="1" ht="42.75" customHeight="1">
      <c r="A17" s="99" t="s">
        <v>131</v>
      </c>
      <c r="B17" s="45">
        <v>30</v>
      </c>
      <c r="C17" s="45">
        <f>SUM(D17:E17)</f>
        <v>30</v>
      </c>
      <c r="D17" s="107">
        <v>30</v>
      </c>
      <c r="E17" s="95" t="s">
        <v>0</v>
      </c>
      <c r="F17" s="95" t="s">
        <v>0</v>
      </c>
      <c r="G17" s="30" t="s">
        <v>0</v>
      </c>
      <c r="H17" s="95" t="s">
        <v>0</v>
      </c>
      <c r="I17" s="24"/>
    </row>
    <row r="18" spans="1:9" s="97" customFormat="1" ht="42.75" customHeight="1" thickBot="1">
      <c r="A18" s="100" t="s">
        <v>132</v>
      </c>
      <c r="B18" s="133">
        <v>26</v>
      </c>
      <c r="C18" s="133">
        <f>SUM(D18:E18)</f>
        <v>26</v>
      </c>
      <c r="D18" s="108">
        <v>26</v>
      </c>
      <c r="E18" s="101" t="s">
        <v>0</v>
      </c>
      <c r="F18" s="101" t="s">
        <v>0</v>
      </c>
      <c r="G18" s="101" t="s">
        <v>0</v>
      </c>
      <c r="H18" s="101" t="s">
        <v>0</v>
      </c>
      <c r="I18" s="95"/>
    </row>
    <row r="19" spans="1:141" ht="14.25">
      <c r="A19" s="166"/>
      <c r="B19" s="166"/>
      <c r="C19" s="166"/>
      <c r="H19" s="105" t="s">
        <v>48</v>
      </c>
      <c r="I19" s="105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</row>
    <row r="20" spans="9:141" ht="14.25"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</row>
    <row r="21" spans="9:141" ht="14.25"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</row>
  </sheetData>
  <sheetProtection selectLockedCells="1"/>
  <mergeCells count="5">
    <mergeCell ref="A19:C19"/>
    <mergeCell ref="C4:E4"/>
    <mergeCell ref="A2:H2"/>
    <mergeCell ref="B4:B5"/>
    <mergeCell ref="F4:G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9"/>
  <sheetViews>
    <sheetView zoomScale="70" zoomScaleNormal="70" workbookViewId="0" topLeftCell="A1">
      <selection activeCell="A1" sqref="A1"/>
    </sheetView>
  </sheetViews>
  <sheetFormatPr defaultColWidth="8.88671875" defaultRowHeight="13.5"/>
  <cols>
    <col min="1" max="1" width="7.88671875" style="20" customWidth="1"/>
    <col min="2" max="9" width="8.5546875" style="20" customWidth="1"/>
    <col min="10" max="16384" width="8.88671875" style="20" customWidth="1"/>
  </cols>
  <sheetData>
    <row r="1" s="21" customFormat="1" ht="30" customHeight="1"/>
    <row r="2" spans="1:9" s="21" customFormat="1" ht="30" customHeight="1">
      <c r="A2" s="178" t="s">
        <v>145</v>
      </c>
      <c r="B2" s="178"/>
      <c r="C2" s="178"/>
      <c r="D2" s="178"/>
      <c r="E2" s="178"/>
      <c r="F2" s="178"/>
      <c r="G2" s="178"/>
      <c r="H2" s="178"/>
      <c r="I2" s="178"/>
    </row>
    <row r="3" spans="1:9" s="21" customFormat="1" ht="30" customHeight="1" thickBot="1">
      <c r="A3" s="218" t="s">
        <v>133</v>
      </c>
      <c r="B3" s="218"/>
      <c r="C3" s="22"/>
      <c r="D3" s="22"/>
      <c r="E3" s="22"/>
      <c r="F3" s="22"/>
      <c r="G3" s="22"/>
      <c r="H3" s="190"/>
      <c r="I3" s="190"/>
    </row>
    <row r="4" spans="1:9" s="21" customFormat="1" ht="30" customHeight="1">
      <c r="A4" s="24" t="s">
        <v>142</v>
      </c>
      <c r="B4" s="228" t="s">
        <v>134</v>
      </c>
      <c r="C4" s="228" t="s">
        <v>135</v>
      </c>
      <c r="D4" s="228" t="s">
        <v>136</v>
      </c>
      <c r="E4" s="183" t="s">
        <v>137</v>
      </c>
      <c r="F4" s="183"/>
      <c r="G4" s="183"/>
      <c r="H4" s="183"/>
      <c r="I4" s="184"/>
    </row>
    <row r="5" spans="1:9" s="21" customFormat="1" ht="30" customHeight="1">
      <c r="A5" s="73" t="s">
        <v>69</v>
      </c>
      <c r="B5" s="229"/>
      <c r="C5" s="229"/>
      <c r="D5" s="229"/>
      <c r="E5" s="43" t="s">
        <v>138</v>
      </c>
      <c r="F5" s="43" t="s">
        <v>139</v>
      </c>
      <c r="G5" s="43" t="s">
        <v>98</v>
      </c>
      <c r="H5" s="43" t="s">
        <v>140</v>
      </c>
      <c r="I5" s="44" t="s">
        <v>46</v>
      </c>
    </row>
    <row r="6" spans="1:9" s="21" customFormat="1" ht="43.5" customHeight="1">
      <c r="A6" s="29">
        <v>1999</v>
      </c>
      <c r="B6" s="30">
        <v>37</v>
      </c>
      <c r="C6" s="30">
        <v>25</v>
      </c>
      <c r="D6" s="30">
        <v>12</v>
      </c>
      <c r="E6" s="30">
        <v>1</v>
      </c>
      <c r="F6" s="30">
        <v>7</v>
      </c>
      <c r="G6" s="30">
        <v>9</v>
      </c>
      <c r="H6" s="30">
        <v>20</v>
      </c>
      <c r="I6" s="30" t="s">
        <v>47</v>
      </c>
    </row>
    <row r="7" spans="1:9" s="21" customFormat="1" ht="43.5" customHeight="1">
      <c r="A7" s="29">
        <v>2000</v>
      </c>
      <c r="B7" s="30">
        <v>34</v>
      </c>
      <c r="C7" s="30">
        <v>22</v>
      </c>
      <c r="D7" s="30">
        <v>12</v>
      </c>
      <c r="E7" s="30" t="s">
        <v>47</v>
      </c>
      <c r="F7" s="30">
        <v>5</v>
      </c>
      <c r="G7" s="30">
        <v>13</v>
      </c>
      <c r="H7" s="30">
        <v>16</v>
      </c>
      <c r="I7" s="30" t="s">
        <v>47</v>
      </c>
    </row>
    <row r="8" spans="1:9" s="21" customFormat="1" ht="43.5" customHeight="1">
      <c r="A8" s="29">
        <v>2001</v>
      </c>
      <c r="B8" s="30">
        <v>23</v>
      </c>
      <c r="C8" s="30">
        <v>13</v>
      </c>
      <c r="D8" s="30">
        <v>10</v>
      </c>
      <c r="E8" s="30" t="s">
        <v>47</v>
      </c>
      <c r="F8" s="30">
        <v>1</v>
      </c>
      <c r="G8" s="30">
        <v>6</v>
      </c>
      <c r="H8" s="30">
        <v>16</v>
      </c>
      <c r="I8" s="30" t="s">
        <v>47</v>
      </c>
    </row>
    <row r="9" spans="1:9" s="21" customFormat="1" ht="43.5" customHeight="1">
      <c r="A9" s="29">
        <v>2002</v>
      </c>
      <c r="B9" s="30">
        <v>18</v>
      </c>
      <c r="C9" s="30">
        <v>11</v>
      </c>
      <c r="D9" s="49">
        <v>7</v>
      </c>
      <c r="E9" s="61">
        <v>0</v>
      </c>
      <c r="F9" s="30">
        <v>2</v>
      </c>
      <c r="G9" s="30">
        <v>5</v>
      </c>
      <c r="H9" s="30">
        <v>11</v>
      </c>
      <c r="I9" s="61">
        <v>0</v>
      </c>
    </row>
    <row r="10" spans="1:9" s="21" customFormat="1" ht="43.5" customHeight="1">
      <c r="A10" s="29">
        <v>2003</v>
      </c>
      <c r="B10" s="49">
        <v>17</v>
      </c>
      <c r="C10" s="49">
        <v>11</v>
      </c>
      <c r="D10" s="49">
        <v>6</v>
      </c>
      <c r="E10" s="49" t="s">
        <v>192</v>
      </c>
      <c r="F10" s="49">
        <v>3</v>
      </c>
      <c r="G10" s="49">
        <v>3</v>
      </c>
      <c r="H10" s="49">
        <v>11</v>
      </c>
      <c r="I10" s="49" t="s">
        <v>192</v>
      </c>
    </row>
    <row r="11" spans="1:9" s="72" customFormat="1" ht="43.5" customHeight="1">
      <c r="A11" s="32">
        <v>2004</v>
      </c>
      <c r="B11" s="33">
        <f>SUM(B12:B18)</f>
        <v>26</v>
      </c>
      <c r="C11" s="33">
        <f aca="true" t="shared" si="0" ref="C11:I11">SUM(C12:C18)</f>
        <v>18</v>
      </c>
      <c r="D11" s="33">
        <f t="shared" si="0"/>
        <v>8</v>
      </c>
      <c r="E11" s="33" t="s">
        <v>0</v>
      </c>
      <c r="F11" s="33">
        <f t="shared" si="0"/>
        <v>4</v>
      </c>
      <c r="G11" s="33">
        <f t="shared" si="0"/>
        <v>11</v>
      </c>
      <c r="H11" s="33">
        <f t="shared" si="0"/>
        <v>10</v>
      </c>
      <c r="I11" s="33">
        <f t="shared" si="0"/>
        <v>1</v>
      </c>
    </row>
    <row r="12" spans="1:9" s="97" customFormat="1" ht="43.5" customHeight="1">
      <c r="A12" s="99" t="s">
        <v>143</v>
      </c>
      <c r="B12" s="49">
        <v>6</v>
      </c>
      <c r="C12" s="78">
        <v>6</v>
      </c>
      <c r="D12" s="78" t="s">
        <v>189</v>
      </c>
      <c r="E12" s="78" t="s">
        <v>189</v>
      </c>
      <c r="F12" s="78" t="s">
        <v>189</v>
      </c>
      <c r="G12" s="78">
        <v>3</v>
      </c>
      <c r="H12" s="78">
        <v>3</v>
      </c>
      <c r="I12" s="33" t="s">
        <v>189</v>
      </c>
    </row>
    <row r="13" spans="1:9" s="97" customFormat="1" ht="43.5" customHeight="1">
      <c r="A13" s="99" t="s">
        <v>144</v>
      </c>
      <c r="B13" s="49">
        <v>2</v>
      </c>
      <c r="C13" s="78">
        <v>2</v>
      </c>
      <c r="D13" s="78" t="s">
        <v>189</v>
      </c>
      <c r="E13" s="78" t="s">
        <v>189</v>
      </c>
      <c r="F13" s="78" t="s">
        <v>189</v>
      </c>
      <c r="G13" s="78">
        <v>1</v>
      </c>
      <c r="H13" s="78" t="s">
        <v>189</v>
      </c>
      <c r="I13" s="33">
        <v>1</v>
      </c>
    </row>
    <row r="14" spans="1:9" s="97" customFormat="1" ht="43.5" customHeight="1">
      <c r="A14" s="99" t="s">
        <v>128</v>
      </c>
      <c r="B14" s="49" t="s">
        <v>189</v>
      </c>
      <c r="C14" s="78" t="s">
        <v>189</v>
      </c>
      <c r="D14" s="78" t="s">
        <v>189</v>
      </c>
      <c r="E14" s="78" t="s">
        <v>189</v>
      </c>
      <c r="F14" s="78" t="s">
        <v>189</v>
      </c>
      <c r="G14" s="78" t="s">
        <v>189</v>
      </c>
      <c r="H14" s="78" t="s">
        <v>189</v>
      </c>
      <c r="I14" s="33" t="s">
        <v>189</v>
      </c>
    </row>
    <row r="15" spans="1:9" s="97" customFormat="1" ht="44.25" customHeight="1">
      <c r="A15" s="99" t="s">
        <v>129</v>
      </c>
      <c r="B15" s="49">
        <v>7</v>
      </c>
      <c r="C15" s="78">
        <v>5</v>
      </c>
      <c r="D15" s="78">
        <v>2</v>
      </c>
      <c r="E15" s="78" t="s">
        <v>189</v>
      </c>
      <c r="F15" s="78" t="s">
        <v>189</v>
      </c>
      <c r="G15" s="78">
        <v>4</v>
      </c>
      <c r="H15" s="78">
        <v>3</v>
      </c>
      <c r="I15" s="33" t="s">
        <v>189</v>
      </c>
    </row>
    <row r="16" spans="1:9" s="97" customFormat="1" ht="43.5" customHeight="1">
      <c r="A16" s="99" t="s">
        <v>130</v>
      </c>
      <c r="B16" s="49">
        <v>5</v>
      </c>
      <c r="C16" s="78">
        <v>2</v>
      </c>
      <c r="D16" s="78">
        <v>3</v>
      </c>
      <c r="E16" s="78" t="s">
        <v>189</v>
      </c>
      <c r="F16" s="78">
        <v>1</v>
      </c>
      <c r="G16" s="78">
        <v>2</v>
      </c>
      <c r="H16" s="78">
        <v>2</v>
      </c>
      <c r="I16" s="33" t="s">
        <v>189</v>
      </c>
    </row>
    <row r="17" spans="1:9" s="97" customFormat="1" ht="43.5" customHeight="1">
      <c r="A17" s="99" t="s">
        <v>131</v>
      </c>
      <c r="B17" s="49">
        <v>1</v>
      </c>
      <c r="C17" s="78">
        <v>1</v>
      </c>
      <c r="D17" s="78" t="s">
        <v>189</v>
      </c>
      <c r="E17" s="78" t="s">
        <v>189</v>
      </c>
      <c r="F17" s="78" t="s">
        <v>189</v>
      </c>
      <c r="G17" s="78" t="s">
        <v>189</v>
      </c>
      <c r="H17" s="78">
        <v>1</v>
      </c>
      <c r="I17" s="33" t="s">
        <v>189</v>
      </c>
    </row>
    <row r="18" spans="1:9" s="97" customFormat="1" ht="43.5" customHeight="1" thickBot="1">
      <c r="A18" s="100" t="s">
        <v>132</v>
      </c>
      <c r="B18" s="129">
        <v>5</v>
      </c>
      <c r="C18" s="79">
        <v>2</v>
      </c>
      <c r="D18" s="79">
        <v>3</v>
      </c>
      <c r="E18" s="79" t="s">
        <v>189</v>
      </c>
      <c r="F18" s="79">
        <v>3</v>
      </c>
      <c r="G18" s="79">
        <v>1</v>
      </c>
      <c r="H18" s="79">
        <v>1</v>
      </c>
      <c r="I18" s="79" t="s">
        <v>189</v>
      </c>
    </row>
    <row r="19" spans="1:9" ht="14.25">
      <c r="A19" s="166" t="s">
        <v>48</v>
      </c>
      <c r="B19" s="166"/>
      <c r="G19" s="177" t="s">
        <v>141</v>
      </c>
      <c r="H19" s="177"/>
      <c r="I19" s="177"/>
    </row>
  </sheetData>
  <sheetProtection selectLockedCells="1"/>
  <mergeCells count="9">
    <mergeCell ref="A2:I2"/>
    <mergeCell ref="A19:B19"/>
    <mergeCell ref="G19:I19"/>
    <mergeCell ref="H3:I3"/>
    <mergeCell ref="B4:B5"/>
    <mergeCell ref="C4:C5"/>
    <mergeCell ref="D4:D5"/>
    <mergeCell ref="E4:I4"/>
    <mergeCell ref="A3:B3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23"/>
  <sheetViews>
    <sheetView zoomScale="70" zoomScaleNormal="70" zoomScaleSheetLayoutView="75" workbookViewId="0" topLeftCell="A1">
      <selection activeCell="A1" sqref="A1"/>
    </sheetView>
  </sheetViews>
  <sheetFormatPr defaultColWidth="8.88671875" defaultRowHeight="13.5"/>
  <cols>
    <col min="1" max="1" width="7.88671875" style="20" customWidth="1"/>
    <col min="2" max="3" width="5.21484375" style="20" customWidth="1"/>
    <col min="4" max="6" width="4.77734375" style="20" customWidth="1"/>
    <col min="7" max="7" width="4.6640625" style="20" customWidth="1"/>
    <col min="8" max="10" width="4.77734375" style="20" customWidth="1"/>
    <col min="11" max="11" width="4.6640625" style="20" customWidth="1"/>
    <col min="12" max="12" width="5.21484375" style="20" customWidth="1"/>
    <col min="13" max="13" width="6.88671875" style="20" customWidth="1"/>
    <col min="14" max="14" width="5.21484375" style="20" customWidth="1"/>
    <col min="15" max="15" width="6.77734375" style="20" customWidth="1"/>
    <col min="16" max="16" width="5.21484375" style="20" customWidth="1"/>
    <col min="17" max="17" width="6.77734375" style="20" customWidth="1"/>
    <col min="18" max="16384" width="8.88671875" style="20" customWidth="1"/>
  </cols>
  <sheetData>
    <row r="1" s="21" customFormat="1" ht="30" customHeight="1"/>
    <row r="2" spans="1:17" s="21" customFormat="1" ht="30" customHeight="1">
      <c r="A2" s="178" t="s">
        <v>160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</row>
    <row r="3" spans="1:17" s="21" customFormat="1" ht="30" customHeight="1" thickBot="1">
      <c r="A3" s="218"/>
      <c r="B3" s="218"/>
      <c r="C3" s="218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90" t="s">
        <v>163</v>
      </c>
      <c r="P3" s="190"/>
      <c r="Q3" s="190"/>
    </row>
    <row r="4" spans="1:17" s="21" customFormat="1" ht="20.25" customHeight="1">
      <c r="A4" s="163" t="s">
        <v>161</v>
      </c>
      <c r="B4" s="216" t="s">
        <v>82</v>
      </c>
      <c r="C4" s="216"/>
      <c r="D4" s="216"/>
      <c r="E4" s="216"/>
      <c r="F4" s="217" t="s">
        <v>146</v>
      </c>
      <c r="G4" s="224"/>
      <c r="H4" s="224"/>
      <c r="I4" s="223"/>
      <c r="J4" s="217" t="s">
        <v>147</v>
      </c>
      <c r="K4" s="224"/>
      <c r="L4" s="224"/>
      <c r="M4" s="256"/>
      <c r="N4" s="217" t="s">
        <v>148</v>
      </c>
      <c r="O4" s="215"/>
      <c r="P4" s="215"/>
      <c r="Q4" s="215"/>
    </row>
    <row r="5" spans="1:17" s="21" customFormat="1" ht="20.25" customHeight="1">
      <c r="A5" s="164"/>
      <c r="B5" s="187" t="s">
        <v>149</v>
      </c>
      <c r="C5" s="243"/>
      <c r="D5" s="186" t="s">
        <v>150</v>
      </c>
      <c r="E5" s="186"/>
      <c r="F5" s="186" t="s">
        <v>149</v>
      </c>
      <c r="G5" s="186"/>
      <c r="H5" s="187" t="s">
        <v>187</v>
      </c>
      <c r="I5" s="247"/>
      <c r="J5" s="187" t="s">
        <v>1</v>
      </c>
      <c r="K5" s="244"/>
      <c r="L5" s="187" t="s">
        <v>230</v>
      </c>
      <c r="M5" s="244"/>
      <c r="N5" s="241" t="s">
        <v>245</v>
      </c>
      <c r="O5" s="254"/>
      <c r="P5" s="254"/>
      <c r="Q5" s="254"/>
    </row>
    <row r="6" spans="1:17" s="21" customFormat="1" ht="20.25" customHeight="1">
      <c r="A6" s="165"/>
      <c r="B6" s="184"/>
      <c r="C6" s="165"/>
      <c r="D6" s="186"/>
      <c r="E6" s="186"/>
      <c r="F6" s="186"/>
      <c r="G6" s="186"/>
      <c r="H6" s="194"/>
      <c r="I6" s="249"/>
      <c r="J6" s="184"/>
      <c r="K6" s="245"/>
      <c r="L6" s="184"/>
      <c r="M6" s="245"/>
      <c r="N6" s="176" t="s">
        <v>248</v>
      </c>
      <c r="O6" s="255"/>
      <c r="P6" s="191" t="s">
        <v>150</v>
      </c>
      <c r="Q6" s="191"/>
    </row>
    <row r="7" spans="1:17" s="21" customFormat="1" ht="54.75" customHeight="1">
      <c r="A7" s="149">
        <v>2000</v>
      </c>
      <c r="B7" s="233">
        <f>SUM(F7,N7,B16,D16,F16,H16,J16)</f>
        <v>1234</v>
      </c>
      <c r="C7" s="234"/>
      <c r="D7" s="232">
        <f>SUM(H7,M7)</f>
        <v>2347</v>
      </c>
      <c r="E7" s="232"/>
      <c r="F7" s="232">
        <v>1192</v>
      </c>
      <c r="G7" s="232"/>
      <c r="H7" s="250">
        <v>2347</v>
      </c>
      <c r="I7" s="250"/>
      <c r="J7" s="246">
        <v>1</v>
      </c>
      <c r="K7" s="247"/>
      <c r="L7" s="246">
        <v>36</v>
      </c>
      <c r="M7" s="247"/>
      <c r="N7" s="246">
        <v>42</v>
      </c>
      <c r="O7" s="247"/>
      <c r="P7" s="231">
        <v>130</v>
      </c>
      <c r="Q7" s="231"/>
    </row>
    <row r="8" spans="1:17" s="21" customFormat="1" ht="54.75" customHeight="1">
      <c r="A8" s="29">
        <v>2001</v>
      </c>
      <c r="B8" s="232">
        <f>SUM(F8,N8,B17,D17,F17,H17,J17)</f>
        <v>1172</v>
      </c>
      <c r="C8" s="232"/>
      <c r="D8" s="232">
        <v>2354</v>
      </c>
      <c r="E8" s="232"/>
      <c r="F8" s="232">
        <v>1171</v>
      </c>
      <c r="G8" s="232"/>
      <c r="H8" s="232">
        <v>2321</v>
      </c>
      <c r="I8" s="232"/>
      <c r="J8" s="231">
        <v>1</v>
      </c>
      <c r="K8" s="248"/>
      <c r="L8" s="231">
        <v>33</v>
      </c>
      <c r="M8" s="248"/>
      <c r="N8" s="231" t="s">
        <v>47</v>
      </c>
      <c r="O8" s="248"/>
      <c r="P8" s="231" t="s">
        <v>47</v>
      </c>
      <c r="Q8" s="231"/>
    </row>
    <row r="9" spans="1:17" s="21" customFormat="1" ht="54.75" customHeight="1">
      <c r="A9" s="29">
        <v>2002</v>
      </c>
      <c r="B9" s="232">
        <f>SUM(F9,N9,B18,D18,F18,H18,J18)</f>
        <v>1127</v>
      </c>
      <c r="C9" s="232"/>
      <c r="D9" s="232">
        <v>2223</v>
      </c>
      <c r="E9" s="232"/>
      <c r="F9" s="232">
        <v>1125</v>
      </c>
      <c r="G9" s="232"/>
      <c r="H9" s="232">
        <v>2189</v>
      </c>
      <c r="I9" s="232"/>
      <c r="J9" s="231">
        <v>1</v>
      </c>
      <c r="K9" s="248"/>
      <c r="L9" s="231">
        <v>32</v>
      </c>
      <c r="M9" s="248"/>
      <c r="N9" s="179" t="s">
        <v>190</v>
      </c>
      <c r="O9" s="248"/>
      <c r="P9" s="179" t="s">
        <v>189</v>
      </c>
      <c r="Q9" s="179"/>
    </row>
    <row r="10" spans="1:17" s="116" customFormat="1" ht="54.75" customHeight="1">
      <c r="A10" s="114">
        <v>2003</v>
      </c>
      <c r="B10" s="232">
        <f>SUM(F10,N10,B19,D19,F19,H19,J19)</f>
        <v>1195</v>
      </c>
      <c r="C10" s="232"/>
      <c r="D10" s="232">
        <f>SUM(H10,M10,P10,C18,E18,G18,I18,K18)</f>
        <v>2134</v>
      </c>
      <c r="E10" s="232"/>
      <c r="F10" s="242">
        <v>1179</v>
      </c>
      <c r="G10" s="242"/>
      <c r="H10" s="242">
        <v>2132</v>
      </c>
      <c r="I10" s="242"/>
      <c r="J10" s="253">
        <v>1</v>
      </c>
      <c r="K10" s="248"/>
      <c r="L10" s="253">
        <v>37</v>
      </c>
      <c r="M10" s="248"/>
      <c r="N10" s="189" t="s">
        <v>0</v>
      </c>
      <c r="O10" s="248"/>
      <c r="P10" s="189" t="s">
        <v>0</v>
      </c>
      <c r="Q10" s="189"/>
    </row>
    <row r="11" spans="1:17" s="65" customFormat="1" ht="54.75" customHeight="1" thickBot="1">
      <c r="A11" s="34">
        <v>2004</v>
      </c>
      <c r="B11" s="230">
        <v>1190</v>
      </c>
      <c r="C11" s="230"/>
      <c r="D11" s="230">
        <v>2169</v>
      </c>
      <c r="E11" s="230"/>
      <c r="F11" s="240">
        <v>1173</v>
      </c>
      <c r="G11" s="240"/>
      <c r="H11" s="240">
        <v>2091</v>
      </c>
      <c r="I11" s="240"/>
      <c r="J11" s="251">
        <v>1</v>
      </c>
      <c r="K11" s="252"/>
      <c r="L11" s="251">
        <v>40</v>
      </c>
      <c r="M11" s="252"/>
      <c r="N11" s="185" t="s">
        <v>200</v>
      </c>
      <c r="O11" s="252"/>
      <c r="P11" s="185" t="s">
        <v>189</v>
      </c>
      <c r="Q11" s="185"/>
    </row>
    <row r="12" spans="1:17" ht="30" customHeight="1" thickBo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1:17" s="21" customFormat="1" ht="20.25" customHeight="1">
      <c r="A13" s="163" t="s">
        <v>161</v>
      </c>
      <c r="B13" s="183" t="s">
        <v>151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4" t="s">
        <v>152</v>
      </c>
      <c r="M13" s="191"/>
      <c r="N13" s="191"/>
      <c r="O13" s="191"/>
      <c r="P13" s="191"/>
      <c r="Q13" s="191"/>
    </row>
    <row r="14" spans="1:17" s="21" customFormat="1" ht="26.25" customHeight="1">
      <c r="A14" s="164"/>
      <c r="B14" s="241" t="s">
        <v>234</v>
      </c>
      <c r="C14" s="226"/>
      <c r="D14" s="186" t="s">
        <v>153</v>
      </c>
      <c r="E14" s="186"/>
      <c r="F14" s="186" t="s">
        <v>154</v>
      </c>
      <c r="G14" s="186"/>
      <c r="H14" s="186" t="s">
        <v>155</v>
      </c>
      <c r="I14" s="186"/>
      <c r="J14" s="187" t="s">
        <v>188</v>
      </c>
      <c r="K14" s="243"/>
      <c r="L14" s="188" t="s">
        <v>44</v>
      </c>
      <c r="M14" s="238" t="s">
        <v>231</v>
      </c>
      <c r="N14" s="257" t="s">
        <v>232</v>
      </c>
      <c r="O14" s="258" t="s">
        <v>247</v>
      </c>
      <c r="P14" s="236" t="s">
        <v>233</v>
      </c>
      <c r="Q14" s="260" t="s">
        <v>246</v>
      </c>
    </row>
    <row r="15" spans="1:17" s="21" customFormat="1" ht="27" customHeight="1">
      <c r="A15" s="165"/>
      <c r="B15" s="27" t="s">
        <v>162</v>
      </c>
      <c r="C15" s="27" t="s">
        <v>164</v>
      </c>
      <c r="D15" s="27" t="s">
        <v>162</v>
      </c>
      <c r="E15" s="27" t="s">
        <v>164</v>
      </c>
      <c r="F15" s="27" t="s">
        <v>162</v>
      </c>
      <c r="G15" s="27" t="s">
        <v>164</v>
      </c>
      <c r="H15" s="27" t="s">
        <v>162</v>
      </c>
      <c r="I15" s="27" t="s">
        <v>164</v>
      </c>
      <c r="J15" s="27" t="s">
        <v>162</v>
      </c>
      <c r="K15" s="27" t="s">
        <v>164</v>
      </c>
      <c r="L15" s="183"/>
      <c r="M15" s="239"/>
      <c r="N15" s="157"/>
      <c r="O15" s="259"/>
      <c r="P15" s="237"/>
      <c r="Q15" s="261"/>
    </row>
    <row r="16" spans="1:17" s="21" customFormat="1" ht="52.5" customHeight="1">
      <c r="A16" s="29">
        <v>2000</v>
      </c>
      <c r="B16" s="24" t="s">
        <v>47</v>
      </c>
      <c r="C16" s="24" t="s">
        <v>47</v>
      </c>
      <c r="D16" s="24" t="s">
        <v>47</v>
      </c>
      <c r="E16" s="24" t="s">
        <v>47</v>
      </c>
      <c r="F16" s="24" t="s">
        <v>47</v>
      </c>
      <c r="G16" s="24" t="s">
        <v>47</v>
      </c>
      <c r="H16" s="24" t="s">
        <v>47</v>
      </c>
      <c r="I16" s="24" t="s">
        <v>47</v>
      </c>
      <c r="J16" s="24" t="s">
        <v>47</v>
      </c>
      <c r="K16" s="24" t="s">
        <v>47</v>
      </c>
      <c r="L16" s="76">
        <v>2266</v>
      </c>
      <c r="M16" s="24">
        <v>523</v>
      </c>
      <c r="N16" s="24">
        <v>27</v>
      </c>
      <c r="O16" s="24">
        <v>281</v>
      </c>
      <c r="P16" s="24">
        <v>132</v>
      </c>
      <c r="Q16" s="76">
        <v>1303</v>
      </c>
    </row>
    <row r="17" spans="1:17" s="21" customFormat="1" ht="52.5" customHeight="1">
      <c r="A17" s="29">
        <v>2001</v>
      </c>
      <c r="B17" s="24" t="s">
        <v>6</v>
      </c>
      <c r="C17" s="24" t="s">
        <v>6</v>
      </c>
      <c r="D17" s="24">
        <v>1</v>
      </c>
      <c r="E17" s="24">
        <v>1</v>
      </c>
      <c r="F17" s="24" t="s">
        <v>6</v>
      </c>
      <c r="G17" s="24" t="s">
        <v>6</v>
      </c>
      <c r="H17" s="24" t="s">
        <v>6</v>
      </c>
      <c r="I17" s="24" t="s">
        <v>6</v>
      </c>
      <c r="J17" s="24" t="s">
        <v>6</v>
      </c>
      <c r="K17" s="24" t="s">
        <v>6</v>
      </c>
      <c r="L17" s="76">
        <v>2357</v>
      </c>
      <c r="M17" s="24">
        <v>270</v>
      </c>
      <c r="N17" s="24">
        <v>12</v>
      </c>
      <c r="O17" s="24">
        <v>282</v>
      </c>
      <c r="P17" s="24">
        <v>79</v>
      </c>
      <c r="Q17" s="76">
        <v>1714</v>
      </c>
    </row>
    <row r="18" spans="1:17" s="21" customFormat="1" ht="52.5" customHeight="1">
      <c r="A18" s="29">
        <v>2002</v>
      </c>
      <c r="B18" s="70">
        <v>0</v>
      </c>
      <c r="C18" s="70">
        <v>0</v>
      </c>
      <c r="D18" s="24" t="s">
        <v>189</v>
      </c>
      <c r="E18" s="24" t="s">
        <v>189</v>
      </c>
      <c r="F18" s="111">
        <v>2</v>
      </c>
      <c r="G18" s="111">
        <v>2</v>
      </c>
      <c r="H18" s="70">
        <v>0</v>
      </c>
      <c r="I18" s="70">
        <v>0</v>
      </c>
      <c r="J18" s="70">
        <v>0</v>
      </c>
      <c r="K18" s="70">
        <v>0</v>
      </c>
      <c r="L18" s="76" t="s">
        <v>0</v>
      </c>
      <c r="M18" s="76" t="s">
        <v>0</v>
      </c>
      <c r="N18" s="76" t="s">
        <v>0</v>
      </c>
      <c r="O18" s="76" t="s">
        <v>0</v>
      </c>
      <c r="P18" s="76" t="s">
        <v>0</v>
      </c>
      <c r="Q18" s="76" t="s">
        <v>0</v>
      </c>
    </row>
    <row r="19" spans="1:17" s="116" customFormat="1" ht="52.5" customHeight="1">
      <c r="A19" s="114">
        <v>2003</v>
      </c>
      <c r="B19" s="122">
        <v>1</v>
      </c>
      <c r="C19" s="122">
        <v>1</v>
      </c>
      <c r="D19" s="122">
        <v>7</v>
      </c>
      <c r="E19" s="122">
        <v>8</v>
      </c>
      <c r="F19" s="122" t="s">
        <v>192</v>
      </c>
      <c r="G19" s="122" t="s">
        <v>192</v>
      </c>
      <c r="H19" s="122">
        <v>1</v>
      </c>
      <c r="I19" s="122">
        <v>1</v>
      </c>
      <c r="J19" s="122">
        <v>7</v>
      </c>
      <c r="K19" s="115">
        <v>14</v>
      </c>
      <c r="L19" s="123">
        <f>SUM(M19:Q19)</f>
        <v>2156</v>
      </c>
      <c r="M19" s="115">
        <v>385</v>
      </c>
      <c r="N19" s="115">
        <v>9</v>
      </c>
      <c r="O19" s="115">
        <v>143</v>
      </c>
      <c r="P19" s="115">
        <v>54</v>
      </c>
      <c r="Q19" s="123">
        <v>1565</v>
      </c>
    </row>
    <row r="20" spans="1:17" s="65" customFormat="1" ht="52.5" customHeight="1" thickBot="1">
      <c r="A20" s="34">
        <v>2004</v>
      </c>
      <c r="B20" s="106" t="s">
        <v>189</v>
      </c>
      <c r="C20" s="106" t="s">
        <v>189</v>
      </c>
      <c r="D20" s="106">
        <v>2</v>
      </c>
      <c r="E20" s="106">
        <v>2</v>
      </c>
      <c r="F20" s="106" t="s">
        <v>189</v>
      </c>
      <c r="G20" s="106" t="s">
        <v>189</v>
      </c>
      <c r="H20" s="106">
        <v>14</v>
      </c>
      <c r="I20" s="106">
        <v>36</v>
      </c>
      <c r="J20" s="106" t="s">
        <v>189</v>
      </c>
      <c r="K20" s="37" t="s">
        <v>189</v>
      </c>
      <c r="L20" s="74">
        <v>2091</v>
      </c>
      <c r="M20" s="37">
        <v>292</v>
      </c>
      <c r="N20" s="37">
        <v>76</v>
      </c>
      <c r="O20" s="37">
        <v>123</v>
      </c>
      <c r="P20" s="37">
        <v>61</v>
      </c>
      <c r="Q20" s="74">
        <v>1539</v>
      </c>
    </row>
    <row r="21" spans="1:15" ht="14.2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O21" s="66" t="s">
        <v>48</v>
      </c>
    </row>
    <row r="22" spans="1:13" ht="14.25">
      <c r="A22" s="75" t="s">
        <v>156</v>
      </c>
      <c r="B22" s="235" t="s">
        <v>157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</row>
    <row r="23" spans="1:12" ht="14.25">
      <c r="A23" s="75" t="s">
        <v>158</v>
      </c>
      <c r="B23" s="235" t="s">
        <v>159</v>
      </c>
      <c r="C23" s="235"/>
      <c r="D23" s="235"/>
      <c r="E23" s="235"/>
      <c r="F23" s="235"/>
      <c r="G23" s="235"/>
      <c r="H23" s="235"/>
      <c r="I23" s="235"/>
      <c r="J23" s="235"/>
      <c r="K23" s="235"/>
      <c r="L23" s="66"/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</sheetData>
  <sheetProtection selectLockedCells="1"/>
  <mergeCells count="73">
    <mergeCell ref="J4:M4"/>
    <mergeCell ref="N4:Q4"/>
    <mergeCell ref="N14:N15"/>
    <mergeCell ref="O14:O15"/>
    <mergeCell ref="Q14:Q15"/>
    <mergeCell ref="N7:O7"/>
    <mergeCell ref="N8:O8"/>
    <mergeCell ref="N9:O9"/>
    <mergeCell ref="N10:O10"/>
    <mergeCell ref="N11:O11"/>
    <mergeCell ref="L9:M9"/>
    <mergeCell ref="L10:M10"/>
    <mergeCell ref="N5:Q5"/>
    <mergeCell ref="N6:O6"/>
    <mergeCell ref="L11:M11"/>
    <mergeCell ref="L5:M6"/>
    <mergeCell ref="H10:I10"/>
    <mergeCell ref="H11:I11"/>
    <mergeCell ref="J9:K9"/>
    <mergeCell ref="J10:K10"/>
    <mergeCell ref="J11:K11"/>
    <mergeCell ref="H9:I9"/>
    <mergeCell ref="L7:M7"/>
    <mergeCell ref="L8:M8"/>
    <mergeCell ref="J7:K7"/>
    <mergeCell ref="J8:K8"/>
    <mergeCell ref="H5:I6"/>
    <mergeCell ref="H7:I7"/>
    <mergeCell ref="H8:I8"/>
    <mergeCell ref="J14:K14"/>
    <mergeCell ref="B13:K13"/>
    <mergeCell ref="F14:G14"/>
    <mergeCell ref="H14:I14"/>
    <mergeCell ref="D9:E9"/>
    <mergeCell ref="A2:Q2"/>
    <mergeCell ref="A4:A6"/>
    <mergeCell ref="A3:C3"/>
    <mergeCell ref="B4:E4"/>
    <mergeCell ref="B5:C6"/>
    <mergeCell ref="D5:E6"/>
    <mergeCell ref="P6:Q6"/>
    <mergeCell ref="F4:I4"/>
    <mergeCell ref="J5:K6"/>
    <mergeCell ref="A13:A15"/>
    <mergeCell ref="M14:M15"/>
    <mergeCell ref="P8:Q8"/>
    <mergeCell ref="B8:C8"/>
    <mergeCell ref="F11:G11"/>
    <mergeCell ref="B14:C14"/>
    <mergeCell ref="D14:E14"/>
    <mergeCell ref="B10:C10"/>
    <mergeCell ref="D10:E10"/>
    <mergeCell ref="F10:G10"/>
    <mergeCell ref="B22:M22"/>
    <mergeCell ref="B23:K23"/>
    <mergeCell ref="O3:Q3"/>
    <mergeCell ref="L14:L15"/>
    <mergeCell ref="P14:P15"/>
    <mergeCell ref="F7:G7"/>
    <mergeCell ref="F5:G6"/>
    <mergeCell ref="P9:Q9"/>
    <mergeCell ref="D8:E8"/>
    <mergeCell ref="D11:E11"/>
    <mergeCell ref="B11:C11"/>
    <mergeCell ref="P7:Q7"/>
    <mergeCell ref="L13:Q13"/>
    <mergeCell ref="F8:G8"/>
    <mergeCell ref="F9:G9"/>
    <mergeCell ref="P10:Q10"/>
    <mergeCell ref="P11:Q11"/>
    <mergeCell ref="B7:C7"/>
    <mergeCell ref="B9:C9"/>
    <mergeCell ref="D7:E7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19"/>
  <sheetViews>
    <sheetView zoomScale="70" zoomScaleNormal="70" workbookViewId="0" topLeftCell="A1">
      <selection activeCell="A1" sqref="A1"/>
    </sheetView>
  </sheetViews>
  <sheetFormatPr defaultColWidth="8.88671875" defaultRowHeight="13.5"/>
  <cols>
    <col min="1" max="1" width="7.99609375" style="20" customWidth="1"/>
    <col min="2" max="2" width="16.99609375" style="20" customWidth="1"/>
    <col min="3" max="3" width="16.88671875" style="20" customWidth="1"/>
    <col min="4" max="5" width="16.99609375" style="20" customWidth="1"/>
    <col min="6" max="16384" width="8.88671875" style="20" customWidth="1"/>
  </cols>
  <sheetData>
    <row r="1" s="21" customFormat="1" ht="30" customHeight="1"/>
    <row r="2" spans="1:5" s="21" customFormat="1" ht="30" customHeight="1">
      <c r="A2" s="178" t="s">
        <v>254</v>
      </c>
      <c r="B2" s="178"/>
      <c r="C2" s="178"/>
      <c r="D2" s="178"/>
      <c r="E2" s="178"/>
    </row>
    <row r="3" spans="1:5" s="21" customFormat="1" ht="30" customHeight="1" thickBot="1">
      <c r="A3" s="22" t="s">
        <v>165</v>
      </c>
      <c r="B3" s="22"/>
      <c r="C3" s="22"/>
      <c r="D3" s="22"/>
      <c r="E3" s="23"/>
    </row>
    <row r="4" spans="1:5" s="21" customFormat="1" ht="30" customHeight="1">
      <c r="A4" s="24" t="s">
        <v>166</v>
      </c>
      <c r="B4" s="183" t="s">
        <v>235</v>
      </c>
      <c r="C4" s="263" t="s">
        <v>236</v>
      </c>
      <c r="D4" s="183" t="s">
        <v>167</v>
      </c>
      <c r="E4" s="217" t="s">
        <v>168</v>
      </c>
    </row>
    <row r="5" spans="1:5" s="21" customFormat="1" ht="30" customHeight="1">
      <c r="A5" s="26" t="s">
        <v>169</v>
      </c>
      <c r="B5" s="186"/>
      <c r="C5" s="184"/>
      <c r="D5" s="186"/>
      <c r="E5" s="176"/>
    </row>
    <row r="6" spans="1:5" s="21" customFormat="1" ht="42.75" customHeight="1">
      <c r="A6" s="29">
        <v>1999</v>
      </c>
      <c r="B6" s="30">
        <v>5</v>
      </c>
      <c r="C6" s="30" t="s">
        <v>170</v>
      </c>
      <c r="D6" s="30">
        <v>6</v>
      </c>
      <c r="E6" s="30">
        <v>1</v>
      </c>
    </row>
    <row r="7" spans="1:5" s="21" customFormat="1" ht="42.75" customHeight="1">
      <c r="A7" s="29">
        <v>2000</v>
      </c>
      <c r="B7" s="30">
        <v>6</v>
      </c>
      <c r="C7" s="30" t="s">
        <v>170</v>
      </c>
      <c r="D7" s="30">
        <v>6</v>
      </c>
      <c r="E7" s="30">
        <v>1</v>
      </c>
    </row>
    <row r="8" spans="1:5" s="21" customFormat="1" ht="42.75" customHeight="1">
      <c r="A8" s="29">
        <v>2001</v>
      </c>
      <c r="B8" s="30">
        <v>5</v>
      </c>
      <c r="C8" s="30">
        <v>1</v>
      </c>
      <c r="D8" s="30">
        <v>9</v>
      </c>
      <c r="E8" s="30">
        <v>1</v>
      </c>
    </row>
    <row r="9" spans="1:5" s="21" customFormat="1" ht="42.75" customHeight="1">
      <c r="A9" s="29">
        <v>2002</v>
      </c>
      <c r="B9" s="30">
        <v>14</v>
      </c>
      <c r="C9" s="30">
        <v>1</v>
      </c>
      <c r="D9" s="30">
        <v>6</v>
      </c>
      <c r="E9" s="30" t="s">
        <v>179</v>
      </c>
    </row>
    <row r="10" spans="1:5" s="21" customFormat="1" ht="42.75" customHeight="1">
      <c r="A10" s="29">
        <v>2003</v>
      </c>
      <c r="B10" s="49">
        <v>3</v>
      </c>
      <c r="C10" s="49">
        <v>1</v>
      </c>
      <c r="D10" s="49">
        <v>5</v>
      </c>
      <c r="E10" s="49" t="s">
        <v>192</v>
      </c>
    </row>
    <row r="11" spans="1:5" s="21" customFormat="1" ht="42.75" customHeight="1">
      <c r="A11" s="32">
        <v>2004</v>
      </c>
      <c r="B11" s="33">
        <f>SUM(B12:B18)</f>
        <v>4</v>
      </c>
      <c r="C11" s="33">
        <f>SUM(C12:C18)</f>
        <v>1</v>
      </c>
      <c r="D11" s="33">
        <f>SUM(D12:D18)</f>
        <v>4</v>
      </c>
      <c r="E11" s="33" t="s">
        <v>206</v>
      </c>
    </row>
    <row r="12" spans="1:5" s="97" customFormat="1" ht="42.75" customHeight="1">
      <c r="A12" s="99" t="s">
        <v>171</v>
      </c>
      <c r="B12" s="78">
        <v>1</v>
      </c>
      <c r="C12" s="95">
        <v>1</v>
      </c>
      <c r="D12" s="78" t="s">
        <v>190</v>
      </c>
      <c r="E12" s="96" t="s">
        <v>189</v>
      </c>
    </row>
    <row r="13" spans="1:5" s="97" customFormat="1" ht="45" customHeight="1">
      <c r="A13" s="99" t="s">
        <v>172</v>
      </c>
      <c r="B13" s="78" t="s">
        <v>189</v>
      </c>
      <c r="C13" s="96" t="s">
        <v>189</v>
      </c>
      <c r="D13" s="78">
        <v>3</v>
      </c>
      <c r="E13" s="96" t="s">
        <v>189</v>
      </c>
    </row>
    <row r="14" spans="1:5" s="97" customFormat="1" ht="45" customHeight="1">
      <c r="A14" s="99" t="s">
        <v>173</v>
      </c>
      <c r="B14" s="78" t="s">
        <v>189</v>
      </c>
      <c r="C14" s="78" t="s">
        <v>189</v>
      </c>
      <c r="D14" s="78" t="s">
        <v>189</v>
      </c>
      <c r="E14" s="78" t="s">
        <v>189</v>
      </c>
    </row>
    <row r="15" spans="1:5" s="97" customFormat="1" ht="45" customHeight="1">
      <c r="A15" s="99" t="s">
        <v>174</v>
      </c>
      <c r="B15" s="78">
        <v>3</v>
      </c>
      <c r="C15" s="78" t="s">
        <v>189</v>
      </c>
      <c r="D15" s="78" t="s">
        <v>189</v>
      </c>
      <c r="E15" s="78" t="s">
        <v>189</v>
      </c>
    </row>
    <row r="16" spans="1:5" s="97" customFormat="1" ht="45" customHeight="1">
      <c r="A16" s="99" t="s">
        <v>175</v>
      </c>
      <c r="B16" s="78" t="s">
        <v>189</v>
      </c>
      <c r="C16" s="78" t="s">
        <v>189</v>
      </c>
      <c r="D16" s="78">
        <v>1</v>
      </c>
      <c r="E16" s="78" t="s">
        <v>189</v>
      </c>
    </row>
    <row r="17" spans="1:5" s="97" customFormat="1" ht="45" customHeight="1">
      <c r="A17" s="99" t="s">
        <v>176</v>
      </c>
      <c r="B17" s="135" t="s">
        <v>189</v>
      </c>
      <c r="C17" s="78" t="s">
        <v>189</v>
      </c>
      <c r="D17" s="78" t="s">
        <v>189</v>
      </c>
      <c r="E17" s="78" t="s">
        <v>189</v>
      </c>
    </row>
    <row r="18" spans="1:5" s="97" customFormat="1" ht="45" customHeight="1" thickBot="1">
      <c r="A18" s="100" t="s">
        <v>177</v>
      </c>
      <c r="B18" s="136" t="s">
        <v>189</v>
      </c>
      <c r="C18" s="79" t="s">
        <v>189</v>
      </c>
      <c r="D18" s="79" t="s">
        <v>189</v>
      </c>
      <c r="E18" s="79" t="s">
        <v>189</v>
      </c>
    </row>
    <row r="19" spans="1:5" ht="14.25" customHeight="1">
      <c r="A19" s="262" t="s">
        <v>178</v>
      </c>
      <c r="B19" s="262"/>
      <c r="D19" s="177"/>
      <c r="E19" s="177"/>
    </row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</sheetData>
  <sheetProtection selectLockedCells="1"/>
  <mergeCells count="7">
    <mergeCell ref="A2:E2"/>
    <mergeCell ref="A19:B19"/>
    <mergeCell ref="D19:E19"/>
    <mergeCell ref="E4:E5"/>
    <mergeCell ref="B4:B5"/>
    <mergeCell ref="C4:C5"/>
    <mergeCell ref="D4:D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1"/>
  <sheetViews>
    <sheetView zoomScale="75" zoomScaleNormal="75" workbookViewId="0" topLeftCell="A1">
      <selection activeCell="A1" sqref="A1"/>
    </sheetView>
  </sheetViews>
  <sheetFormatPr defaultColWidth="8.88671875" defaultRowHeight="13.5"/>
  <cols>
    <col min="1" max="1" width="7.77734375" style="20" customWidth="1"/>
    <col min="2" max="9" width="8.5546875" style="20" customWidth="1"/>
    <col min="10" max="16384" width="8.88671875" style="20" customWidth="1"/>
  </cols>
  <sheetData>
    <row r="1" s="21" customFormat="1" ht="30" customHeight="1"/>
    <row r="2" spans="1:9" s="21" customFormat="1" ht="30" customHeight="1">
      <c r="A2" s="178" t="s">
        <v>23</v>
      </c>
      <c r="B2" s="178"/>
      <c r="C2" s="178"/>
      <c r="D2" s="178"/>
      <c r="E2" s="178"/>
      <c r="F2" s="178"/>
      <c r="G2" s="178"/>
      <c r="H2" s="178"/>
      <c r="I2" s="178"/>
    </row>
    <row r="3" spans="1:9" s="21" customFormat="1" ht="30" customHeight="1" thickBot="1">
      <c r="A3" s="22"/>
      <c r="B3" s="22"/>
      <c r="C3" s="22"/>
      <c r="D3" s="22"/>
      <c r="E3" s="22"/>
      <c r="F3" s="22"/>
      <c r="G3" s="22"/>
      <c r="H3" s="190" t="s">
        <v>24</v>
      </c>
      <c r="I3" s="190"/>
    </row>
    <row r="4" spans="1:9" s="21" customFormat="1" ht="20.25" customHeight="1">
      <c r="A4" s="163" t="s">
        <v>25</v>
      </c>
      <c r="B4" s="183" t="s">
        <v>26</v>
      </c>
      <c r="C4" s="183"/>
      <c r="D4" s="183"/>
      <c r="E4" s="184" t="s">
        <v>27</v>
      </c>
      <c r="F4" s="191"/>
      <c r="G4" s="191"/>
      <c r="H4" s="191"/>
      <c r="I4" s="191"/>
    </row>
    <row r="5" spans="1:9" s="21" customFormat="1" ht="20.25" customHeight="1">
      <c r="A5" s="164"/>
      <c r="B5" s="186" t="s">
        <v>28</v>
      </c>
      <c r="C5" s="186"/>
      <c r="D5" s="186"/>
      <c r="E5" s="187" t="s">
        <v>29</v>
      </c>
      <c r="F5" s="188" t="s">
        <v>30</v>
      </c>
      <c r="G5" s="186" t="s">
        <v>28</v>
      </c>
      <c r="H5" s="186"/>
      <c r="I5" s="176"/>
    </row>
    <row r="6" spans="1:9" s="21" customFormat="1" ht="20.25" customHeight="1">
      <c r="A6" s="165"/>
      <c r="B6" s="43" t="s">
        <v>31</v>
      </c>
      <c r="C6" s="43" t="s">
        <v>32</v>
      </c>
      <c r="D6" s="43" t="s">
        <v>33</v>
      </c>
      <c r="E6" s="184"/>
      <c r="F6" s="183"/>
      <c r="G6" s="43" t="s">
        <v>31</v>
      </c>
      <c r="H6" s="43" t="s">
        <v>32</v>
      </c>
      <c r="I6" s="44" t="s">
        <v>33</v>
      </c>
    </row>
    <row r="7" spans="1:10" s="21" customFormat="1" ht="48" customHeight="1">
      <c r="A7" s="29">
        <v>2000</v>
      </c>
      <c r="B7" s="46">
        <f>SUM(C7:D7)</f>
        <v>20605</v>
      </c>
      <c r="C7" s="46">
        <v>12138</v>
      </c>
      <c r="D7" s="46">
        <v>8467</v>
      </c>
      <c r="E7" s="24" t="s">
        <v>34</v>
      </c>
      <c r="F7" s="24" t="s">
        <v>34</v>
      </c>
      <c r="G7" s="24" t="s">
        <v>34</v>
      </c>
      <c r="H7" s="24" t="s">
        <v>34</v>
      </c>
      <c r="I7" s="24" t="s">
        <v>34</v>
      </c>
      <c r="J7" s="47"/>
    </row>
    <row r="8" spans="1:10" s="21" customFormat="1" ht="48" customHeight="1">
      <c r="A8" s="29">
        <v>2001</v>
      </c>
      <c r="B8" s="46">
        <v>20990</v>
      </c>
      <c r="C8" s="46">
        <v>6714</v>
      </c>
      <c r="D8" s="46">
        <v>14276</v>
      </c>
      <c r="E8" s="24" t="s">
        <v>6</v>
      </c>
      <c r="F8" s="24" t="s">
        <v>6</v>
      </c>
      <c r="G8" s="24" t="s">
        <v>6</v>
      </c>
      <c r="H8" s="24" t="s">
        <v>6</v>
      </c>
      <c r="I8" s="24" t="s">
        <v>6</v>
      </c>
      <c r="J8" s="47"/>
    </row>
    <row r="9" spans="1:9" s="21" customFormat="1" ht="48" customHeight="1">
      <c r="A9" s="29">
        <v>2002</v>
      </c>
      <c r="B9" s="46">
        <f>C9+D9</f>
        <v>18272</v>
      </c>
      <c r="C9" s="46">
        <v>6327</v>
      </c>
      <c r="D9" s="46">
        <v>11945</v>
      </c>
      <c r="E9" s="24" t="s">
        <v>0</v>
      </c>
      <c r="F9" s="24" t="s">
        <v>0</v>
      </c>
      <c r="G9" s="24" t="s">
        <v>0</v>
      </c>
      <c r="H9" s="24" t="s">
        <v>0</v>
      </c>
      <c r="I9" s="24" t="s">
        <v>0</v>
      </c>
    </row>
    <row r="10" spans="1:9" s="116" customFormat="1" ht="47.25" customHeight="1">
      <c r="A10" s="114">
        <v>2003</v>
      </c>
      <c r="B10" s="113">
        <v>21468</v>
      </c>
      <c r="C10" s="113">
        <v>7606</v>
      </c>
      <c r="D10" s="113">
        <v>13862</v>
      </c>
      <c r="E10" s="115">
        <v>1</v>
      </c>
      <c r="F10" s="115">
        <v>145</v>
      </c>
      <c r="G10" s="113">
        <v>3389</v>
      </c>
      <c r="H10" s="113">
        <v>1181</v>
      </c>
      <c r="I10" s="113">
        <v>2208</v>
      </c>
    </row>
    <row r="11" spans="1:9" ht="48" customHeight="1" thickBot="1">
      <c r="A11" s="34">
        <v>2004</v>
      </c>
      <c r="B11" s="35">
        <f>SUM(C11:D11)</f>
        <v>20149</v>
      </c>
      <c r="C11" s="35">
        <f>SUM(H11,E20,H20)</f>
        <v>14821</v>
      </c>
      <c r="D11" s="35">
        <f>SUM(I11,F20,I20)</f>
        <v>5328</v>
      </c>
      <c r="E11" s="36" t="s">
        <v>189</v>
      </c>
      <c r="F11" s="36">
        <v>145</v>
      </c>
      <c r="G11" s="35">
        <f>SUM(H11:I11)</f>
        <v>2969</v>
      </c>
      <c r="H11" s="145">
        <v>1007</v>
      </c>
      <c r="I11" s="145">
        <v>1962</v>
      </c>
    </row>
    <row r="12" spans="1:9" s="21" customFormat="1" ht="30" customHeight="1" thickBot="1">
      <c r="A12" s="57"/>
      <c r="B12" s="57"/>
      <c r="C12" s="57"/>
      <c r="D12" s="57"/>
      <c r="E12" s="57"/>
      <c r="F12" s="57"/>
      <c r="G12" s="57"/>
      <c r="H12" s="57"/>
      <c r="I12" s="57"/>
    </row>
    <row r="13" spans="1:9" s="21" customFormat="1" ht="20.25" customHeight="1">
      <c r="A13" s="163" t="s">
        <v>25</v>
      </c>
      <c r="B13" s="183" t="s">
        <v>35</v>
      </c>
      <c r="C13" s="183"/>
      <c r="D13" s="183"/>
      <c r="E13" s="183"/>
      <c r="F13" s="183"/>
      <c r="G13" s="183" t="s">
        <v>36</v>
      </c>
      <c r="H13" s="183"/>
      <c r="I13" s="184"/>
    </row>
    <row r="14" spans="1:9" s="21" customFormat="1" ht="20.25" customHeight="1">
      <c r="A14" s="164"/>
      <c r="B14" s="188" t="s">
        <v>37</v>
      </c>
      <c r="C14" s="186" t="s">
        <v>28</v>
      </c>
      <c r="D14" s="186"/>
      <c r="E14" s="186"/>
      <c r="F14" s="186"/>
      <c r="G14" s="186" t="s">
        <v>28</v>
      </c>
      <c r="H14" s="186"/>
      <c r="I14" s="176"/>
    </row>
    <row r="15" spans="1:9" s="21" customFormat="1" ht="20.25" customHeight="1">
      <c r="A15" s="165"/>
      <c r="B15" s="183"/>
      <c r="C15" s="186" t="s">
        <v>31</v>
      </c>
      <c r="D15" s="186"/>
      <c r="E15" s="27" t="s">
        <v>32</v>
      </c>
      <c r="F15" s="27" t="s">
        <v>33</v>
      </c>
      <c r="G15" s="27" t="s">
        <v>38</v>
      </c>
      <c r="H15" s="27" t="s">
        <v>32</v>
      </c>
      <c r="I15" s="42" t="s">
        <v>33</v>
      </c>
    </row>
    <row r="16" spans="1:9" s="21" customFormat="1" ht="48" customHeight="1">
      <c r="A16" s="29">
        <v>2000</v>
      </c>
      <c r="B16" s="24">
        <v>1</v>
      </c>
      <c r="C16" s="179">
        <f>SUM(E16:F16)</f>
        <v>16023</v>
      </c>
      <c r="D16" s="179"/>
      <c r="E16" s="48">
        <v>11001</v>
      </c>
      <c r="F16" s="48">
        <v>5022</v>
      </c>
      <c r="G16" s="48">
        <f>SUM(H16:I16)</f>
        <v>4582</v>
      </c>
      <c r="H16" s="48">
        <v>1137</v>
      </c>
      <c r="I16" s="48">
        <v>3445</v>
      </c>
    </row>
    <row r="17" spans="1:9" s="21" customFormat="1" ht="48" customHeight="1">
      <c r="A17" s="29">
        <v>2001</v>
      </c>
      <c r="B17" s="24">
        <v>1</v>
      </c>
      <c r="C17" s="179">
        <v>16817</v>
      </c>
      <c r="D17" s="179"/>
      <c r="E17" s="48">
        <v>5635</v>
      </c>
      <c r="F17" s="48">
        <v>11182</v>
      </c>
      <c r="G17" s="48">
        <v>4173</v>
      </c>
      <c r="H17" s="48">
        <v>1079</v>
      </c>
      <c r="I17" s="48">
        <v>3094</v>
      </c>
    </row>
    <row r="18" spans="1:9" s="21" customFormat="1" ht="48" customHeight="1">
      <c r="A18" s="29">
        <v>2002</v>
      </c>
      <c r="B18" s="24">
        <v>1</v>
      </c>
      <c r="C18" s="179">
        <f>SUM(E18:F18)</f>
        <v>14255</v>
      </c>
      <c r="D18" s="179"/>
      <c r="E18" s="48">
        <v>5259</v>
      </c>
      <c r="F18" s="48">
        <v>8996</v>
      </c>
      <c r="G18" s="48">
        <f>SUM(H18:I18)</f>
        <v>4017</v>
      </c>
      <c r="H18" s="48">
        <v>1068</v>
      </c>
      <c r="I18" s="48">
        <v>2949</v>
      </c>
    </row>
    <row r="19" spans="1:9" s="116" customFormat="1" ht="48" customHeight="1">
      <c r="A19" s="114">
        <v>2003</v>
      </c>
      <c r="B19" s="115">
        <v>1</v>
      </c>
      <c r="C19" s="189">
        <v>14019</v>
      </c>
      <c r="D19" s="189"/>
      <c r="E19" s="117">
        <v>5325</v>
      </c>
      <c r="F19" s="117">
        <v>8694</v>
      </c>
      <c r="G19" s="117">
        <v>4060</v>
      </c>
      <c r="H19" s="117">
        <v>1100</v>
      </c>
      <c r="I19" s="117">
        <v>2960</v>
      </c>
    </row>
    <row r="20" spans="1:9" ht="48" customHeight="1" thickBot="1">
      <c r="A20" s="34">
        <v>2004</v>
      </c>
      <c r="B20" s="37">
        <v>1</v>
      </c>
      <c r="C20" s="185">
        <f>SUM(E20:F20)</f>
        <v>12558</v>
      </c>
      <c r="D20" s="185"/>
      <c r="E20" s="38">
        <v>12558</v>
      </c>
      <c r="F20" s="38" t="s">
        <v>0</v>
      </c>
      <c r="G20" s="38">
        <f>SUM(H20:I20)</f>
        <v>4622</v>
      </c>
      <c r="H20" s="38">
        <v>1256</v>
      </c>
      <c r="I20" s="38">
        <v>3366</v>
      </c>
    </row>
    <row r="21" spans="6:9" ht="14.25" customHeight="1">
      <c r="F21" s="177" t="s">
        <v>39</v>
      </c>
      <c r="G21" s="177"/>
      <c r="H21" s="177"/>
      <c r="I21" s="177"/>
    </row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</sheetData>
  <sheetProtection selectLockedCells="1"/>
  <mergeCells count="22">
    <mergeCell ref="F21:I21"/>
    <mergeCell ref="A2:I2"/>
    <mergeCell ref="C18:D18"/>
    <mergeCell ref="C16:D16"/>
    <mergeCell ref="C17:D17"/>
    <mergeCell ref="B13:F13"/>
    <mergeCell ref="C14:F14"/>
    <mergeCell ref="G14:I14"/>
    <mergeCell ref="A4:A6"/>
    <mergeCell ref="A13:A15"/>
    <mergeCell ref="H3:I3"/>
    <mergeCell ref="B4:D4"/>
    <mergeCell ref="E4:I4"/>
    <mergeCell ref="G5:I5"/>
    <mergeCell ref="G13:I13"/>
    <mergeCell ref="C20:D20"/>
    <mergeCell ref="B5:D5"/>
    <mergeCell ref="E5:E6"/>
    <mergeCell ref="F5:F6"/>
    <mergeCell ref="B14:B15"/>
    <mergeCell ref="C15:D15"/>
    <mergeCell ref="C19:D19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zoomScale="70" zoomScaleNormal="70" workbookViewId="0" topLeftCell="A1">
      <pane xSplit="1" ySplit="5" topLeftCell="B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88671875" defaultRowHeight="13.5"/>
  <cols>
    <col min="1" max="1" width="7.88671875" style="20" customWidth="1"/>
    <col min="2" max="2" width="8.3359375" style="20" customWidth="1"/>
    <col min="3" max="3" width="8.21484375" style="20" customWidth="1"/>
    <col min="4" max="5" width="8.3359375" style="20" customWidth="1"/>
    <col min="6" max="6" width="8.77734375" style="20" customWidth="1"/>
    <col min="7" max="7" width="9.6640625" style="20" customWidth="1"/>
    <col min="8" max="8" width="9.5546875" style="20" customWidth="1"/>
    <col min="9" max="9" width="8.3359375" style="20" customWidth="1"/>
    <col min="10" max="16384" width="8.88671875" style="20" customWidth="1"/>
  </cols>
  <sheetData>
    <row r="1" s="21" customFormat="1" ht="30" customHeight="1"/>
    <row r="2" spans="1:9" s="21" customFormat="1" ht="30" customHeight="1">
      <c r="A2" s="178" t="s">
        <v>49</v>
      </c>
      <c r="B2" s="178"/>
      <c r="C2" s="178"/>
      <c r="D2" s="178"/>
      <c r="E2" s="178"/>
      <c r="F2" s="178"/>
      <c r="G2" s="178"/>
      <c r="H2" s="178"/>
      <c r="I2" s="178"/>
    </row>
    <row r="3" spans="1:9" s="21" customFormat="1" ht="30" customHeight="1" thickBot="1">
      <c r="A3" s="55" t="s">
        <v>40</v>
      </c>
      <c r="B3" s="47"/>
      <c r="C3" s="47"/>
      <c r="D3" s="47"/>
      <c r="E3" s="47"/>
      <c r="F3" s="47"/>
      <c r="G3" s="47"/>
      <c r="H3" s="47"/>
      <c r="I3" s="47"/>
    </row>
    <row r="4" spans="1:9" s="21" customFormat="1" ht="30" customHeight="1">
      <c r="A4" s="50" t="s">
        <v>50</v>
      </c>
      <c r="B4" s="167" t="s">
        <v>41</v>
      </c>
      <c r="C4" s="169" t="s">
        <v>42</v>
      </c>
      <c r="D4" s="169"/>
      <c r="E4" s="169"/>
      <c r="F4" s="169"/>
      <c r="G4" s="169"/>
      <c r="H4" s="172" t="s">
        <v>238</v>
      </c>
      <c r="I4" s="170" t="s">
        <v>43</v>
      </c>
    </row>
    <row r="5" spans="1:9" s="21" customFormat="1" ht="30" customHeight="1">
      <c r="A5" s="52" t="s">
        <v>51</v>
      </c>
      <c r="B5" s="168"/>
      <c r="C5" s="54" t="s">
        <v>44</v>
      </c>
      <c r="D5" s="54" t="s">
        <v>181</v>
      </c>
      <c r="E5" s="54" t="s">
        <v>239</v>
      </c>
      <c r="F5" s="54" t="s">
        <v>45</v>
      </c>
      <c r="G5" s="54" t="s">
        <v>182</v>
      </c>
      <c r="H5" s="168"/>
      <c r="I5" s="171"/>
    </row>
    <row r="6" spans="1:9" s="21" customFormat="1" ht="47.25" customHeight="1">
      <c r="A6" s="31">
        <v>2000</v>
      </c>
      <c r="B6" s="49">
        <f>SUM(C6,H6)</f>
        <v>2659</v>
      </c>
      <c r="C6" s="49">
        <f>SUM(D6:G6)</f>
        <v>1310</v>
      </c>
      <c r="D6" s="49">
        <v>1120</v>
      </c>
      <c r="E6" s="49">
        <v>36</v>
      </c>
      <c r="F6" s="49">
        <v>152</v>
      </c>
      <c r="G6" s="49">
        <v>2</v>
      </c>
      <c r="H6" s="49">
        <v>1349</v>
      </c>
      <c r="I6" s="49" t="s">
        <v>47</v>
      </c>
    </row>
    <row r="7" spans="1:9" s="21" customFormat="1" ht="47.25" customHeight="1">
      <c r="A7" s="31">
        <v>2001</v>
      </c>
      <c r="B7" s="49">
        <v>2531</v>
      </c>
      <c r="C7" s="49">
        <v>1324</v>
      </c>
      <c r="D7" s="49" t="s">
        <v>47</v>
      </c>
      <c r="E7" s="49">
        <v>36</v>
      </c>
      <c r="F7" s="49">
        <v>156</v>
      </c>
      <c r="G7" s="49">
        <v>1132</v>
      </c>
      <c r="H7" s="49">
        <v>1207</v>
      </c>
      <c r="I7" s="49" t="s">
        <v>47</v>
      </c>
    </row>
    <row r="8" spans="1:9" s="21" customFormat="1" ht="47.25" customHeight="1">
      <c r="A8" s="31">
        <v>2002</v>
      </c>
      <c r="B8" s="49">
        <f>SUM(H8,I8,C8)</f>
        <v>2104</v>
      </c>
      <c r="C8" s="49">
        <f>SUM(D8:G8)</f>
        <v>1128</v>
      </c>
      <c r="D8" s="49">
        <v>981</v>
      </c>
      <c r="E8" s="49">
        <v>32</v>
      </c>
      <c r="F8" s="49">
        <v>113</v>
      </c>
      <c r="G8" s="49">
        <v>2</v>
      </c>
      <c r="H8" s="49">
        <v>976</v>
      </c>
      <c r="I8" s="49" t="s">
        <v>0</v>
      </c>
    </row>
    <row r="9" spans="1:9" s="21" customFormat="1" ht="47.25" customHeight="1">
      <c r="A9" s="31">
        <v>2003</v>
      </c>
      <c r="B9" s="49">
        <f>SUM(H9,I9,C9)</f>
        <v>4186</v>
      </c>
      <c r="C9" s="49">
        <f>SUM(D9:G9)</f>
        <v>2320</v>
      </c>
      <c r="D9" s="49">
        <f aca="true" t="shared" si="0" ref="D9:H10">SUM(D10:D16)</f>
        <v>1997</v>
      </c>
      <c r="E9" s="49">
        <f t="shared" si="0"/>
        <v>82</v>
      </c>
      <c r="F9" s="49">
        <f t="shared" si="0"/>
        <v>237</v>
      </c>
      <c r="G9" s="49">
        <f t="shared" si="0"/>
        <v>4</v>
      </c>
      <c r="H9" s="49">
        <f t="shared" si="0"/>
        <v>1866</v>
      </c>
      <c r="I9" s="49" t="s">
        <v>0</v>
      </c>
    </row>
    <row r="10" spans="1:9" s="21" customFormat="1" ht="47.25" customHeight="1">
      <c r="A10" s="56">
        <v>2004</v>
      </c>
      <c r="B10" s="33">
        <f>SUM(C10,H10,I10)</f>
        <v>2201</v>
      </c>
      <c r="C10" s="33">
        <f>SUM(D10:G10)</f>
        <v>1219</v>
      </c>
      <c r="D10" s="33">
        <f t="shared" si="0"/>
        <v>1052</v>
      </c>
      <c r="E10" s="33">
        <f t="shared" si="0"/>
        <v>41</v>
      </c>
      <c r="F10" s="33">
        <f t="shared" si="0"/>
        <v>124</v>
      </c>
      <c r="G10" s="33">
        <f t="shared" si="0"/>
        <v>2</v>
      </c>
      <c r="H10" s="33">
        <f t="shared" si="0"/>
        <v>982</v>
      </c>
      <c r="I10" s="33" t="s">
        <v>0</v>
      </c>
    </row>
    <row r="11" spans="1:9" ht="47.25" customHeight="1">
      <c r="A11" s="80" t="s">
        <v>52</v>
      </c>
      <c r="B11" s="49">
        <f aca="true" t="shared" si="1" ref="B11:B17">SUM(C11,H11,I11)</f>
        <v>500</v>
      </c>
      <c r="C11" s="49">
        <f aca="true" t="shared" si="2" ref="C11:C17">SUM(D11:G11)</f>
        <v>257</v>
      </c>
      <c r="D11" s="78">
        <v>197</v>
      </c>
      <c r="E11" s="78">
        <v>40</v>
      </c>
      <c r="F11" s="78">
        <v>20</v>
      </c>
      <c r="G11" s="78" t="s">
        <v>0</v>
      </c>
      <c r="H11" s="78">
        <v>243</v>
      </c>
      <c r="I11" s="49" t="s">
        <v>0</v>
      </c>
    </row>
    <row r="12" spans="1:9" ht="47.25" customHeight="1">
      <c r="A12" s="80" t="s">
        <v>53</v>
      </c>
      <c r="B12" s="49">
        <f t="shared" si="1"/>
        <v>355</v>
      </c>
      <c r="C12" s="49">
        <f t="shared" si="2"/>
        <v>173</v>
      </c>
      <c r="D12" s="78">
        <v>160</v>
      </c>
      <c r="E12" s="78" t="s">
        <v>0</v>
      </c>
      <c r="F12" s="78">
        <v>11</v>
      </c>
      <c r="G12" s="78">
        <v>2</v>
      </c>
      <c r="H12" s="78">
        <v>182</v>
      </c>
      <c r="I12" s="49" t="s">
        <v>0</v>
      </c>
    </row>
    <row r="13" spans="1:9" ht="47.25" customHeight="1">
      <c r="A13" s="80" t="s">
        <v>54</v>
      </c>
      <c r="B13" s="49">
        <f t="shared" si="1"/>
        <v>273</v>
      </c>
      <c r="C13" s="49">
        <f t="shared" si="2"/>
        <v>183</v>
      </c>
      <c r="D13" s="78">
        <v>175</v>
      </c>
      <c r="E13" s="78" t="s">
        <v>0</v>
      </c>
      <c r="F13" s="78">
        <v>8</v>
      </c>
      <c r="G13" s="78" t="s">
        <v>0</v>
      </c>
      <c r="H13" s="78">
        <v>90</v>
      </c>
      <c r="I13" s="49" t="s">
        <v>0</v>
      </c>
    </row>
    <row r="14" spans="1:9" ht="47.25" customHeight="1">
      <c r="A14" s="80" t="s">
        <v>55</v>
      </c>
      <c r="B14" s="49">
        <f t="shared" si="1"/>
        <v>418</v>
      </c>
      <c r="C14" s="49">
        <f t="shared" si="2"/>
        <v>244</v>
      </c>
      <c r="D14" s="78">
        <v>201</v>
      </c>
      <c r="E14" s="78" t="s">
        <v>0</v>
      </c>
      <c r="F14" s="78">
        <v>43</v>
      </c>
      <c r="G14" s="78" t="s">
        <v>0</v>
      </c>
      <c r="H14" s="78">
        <v>174</v>
      </c>
      <c r="I14" s="49" t="s">
        <v>0</v>
      </c>
    </row>
    <row r="15" spans="1:9" ht="47.25" customHeight="1">
      <c r="A15" s="80" t="s">
        <v>56</v>
      </c>
      <c r="B15" s="49">
        <f t="shared" si="1"/>
        <v>197</v>
      </c>
      <c r="C15" s="49">
        <f t="shared" si="2"/>
        <v>123</v>
      </c>
      <c r="D15" s="78">
        <v>115</v>
      </c>
      <c r="E15" s="78">
        <v>1</v>
      </c>
      <c r="F15" s="78">
        <v>7</v>
      </c>
      <c r="G15" s="78" t="s">
        <v>0</v>
      </c>
      <c r="H15" s="78">
        <v>74</v>
      </c>
      <c r="I15" s="49" t="s">
        <v>0</v>
      </c>
    </row>
    <row r="16" spans="1:9" ht="47.25" customHeight="1">
      <c r="A16" s="80" t="s">
        <v>57</v>
      </c>
      <c r="B16" s="49">
        <f t="shared" si="1"/>
        <v>242</v>
      </c>
      <c r="C16" s="49">
        <f t="shared" si="2"/>
        <v>121</v>
      </c>
      <c r="D16" s="78">
        <v>97</v>
      </c>
      <c r="E16" s="78" t="s">
        <v>0</v>
      </c>
      <c r="F16" s="78">
        <v>24</v>
      </c>
      <c r="G16" s="78" t="s">
        <v>0</v>
      </c>
      <c r="H16" s="78">
        <v>121</v>
      </c>
      <c r="I16" s="49" t="s">
        <v>0</v>
      </c>
    </row>
    <row r="17" spans="1:9" ht="47.25" customHeight="1" thickBot="1">
      <c r="A17" s="81" t="s">
        <v>58</v>
      </c>
      <c r="B17" s="129">
        <f t="shared" si="1"/>
        <v>216</v>
      </c>
      <c r="C17" s="130">
        <f t="shared" si="2"/>
        <v>118</v>
      </c>
      <c r="D17" s="79">
        <v>107</v>
      </c>
      <c r="E17" s="79" t="s">
        <v>0</v>
      </c>
      <c r="F17" s="79">
        <v>11</v>
      </c>
      <c r="G17" s="79" t="s">
        <v>0</v>
      </c>
      <c r="H17" s="79">
        <v>98</v>
      </c>
      <c r="I17" s="79" t="s">
        <v>0</v>
      </c>
    </row>
    <row r="18" spans="1:3" ht="14.25">
      <c r="A18" s="166" t="s">
        <v>48</v>
      </c>
      <c r="B18" s="166"/>
      <c r="C18" s="166"/>
    </row>
  </sheetData>
  <sheetProtection selectLockedCells="1"/>
  <mergeCells count="6">
    <mergeCell ref="A2:I2"/>
    <mergeCell ref="A18:C18"/>
    <mergeCell ref="B4:B5"/>
    <mergeCell ref="C4:G4"/>
    <mergeCell ref="I4:I5"/>
    <mergeCell ref="H4:H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8"/>
  <sheetViews>
    <sheetView zoomScale="70" zoomScaleNormal="70" workbookViewId="0" topLeftCell="A1">
      <selection activeCell="A1" sqref="A1"/>
    </sheetView>
  </sheetViews>
  <sheetFormatPr defaultColWidth="8.88671875" defaultRowHeight="13.5"/>
  <cols>
    <col min="1" max="1" width="7.99609375" style="20" customWidth="1"/>
    <col min="2" max="2" width="10.88671875" style="20" customWidth="1"/>
    <col min="3" max="4" width="9.99609375" style="20" customWidth="1"/>
    <col min="5" max="5" width="10.88671875" style="20" customWidth="1"/>
    <col min="6" max="6" width="10.99609375" style="20" customWidth="1"/>
    <col min="7" max="7" width="15.6640625" style="20" customWidth="1"/>
    <col min="8" max="16384" width="8.88671875" style="20" customWidth="1"/>
  </cols>
  <sheetData>
    <row r="1" s="21" customFormat="1" ht="30" customHeight="1"/>
    <row r="2" spans="1:7" s="21" customFormat="1" ht="30" customHeight="1">
      <c r="A2" s="178" t="s">
        <v>65</v>
      </c>
      <c r="B2" s="178"/>
      <c r="C2" s="178"/>
      <c r="D2" s="178"/>
      <c r="E2" s="178"/>
      <c r="F2" s="178"/>
      <c r="G2" s="175"/>
    </row>
    <row r="3" spans="1:7" s="21" customFormat="1" ht="30" customHeight="1" thickBot="1">
      <c r="A3" s="22"/>
      <c r="B3" s="22"/>
      <c r="C3" s="22"/>
      <c r="D3" s="22"/>
      <c r="E3" s="190" t="s">
        <v>59</v>
      </c>
      <c r="F3" s="190"/>
      <c r="G3" s="190"/>
    </row>
    <row r="4" spans="1:7" s="21" customFormat="1" ht="30" customHeight="1">
      <c r="A4" s="173" t="s">
        <v>66</v>
      </c>
      <c r="B4" s="167" t="s">
        <v>60</v>
      </c>
      <c r="C4" s="150" t="s">
        <v>61</v>
      </c>
      <c r="D4" s="151"/>
      <c r="E4" s="167" t="s">
        <v>240</v>
      </c>
      <c r="F4" s="152" t="s">
        <v>199</v>
      </c>
      <c r="G4" s="152" t="s">
        <v>241</v>
      </c>
    </row>
    <row r="5" spans="1:7" s="21" customFormat="1" ht="30" customHeight="1">
      <c r="A5" s="174"/>
      <c r="B5" s="168"/>
      <c r="C5" s="53" t="s">
        <v>62</v>
      </c>
      <c r="D5" s="54" t="s">
        <v>63</v>
      </c>
      <c r="E5" s="168"/>
      <c r="F5" s="171"/>
      <c r="G5" s="171"/>
    </row>
    <row r="6" spans="1:7" s="21" customFormat="1" ht="95.25" customHeight="1">
      <c r="A6" s="31">
        <v>1999</v>
      </c>
      <c r="B6" s="46">
        <f aca="true" t="shared" si="0" ref="B6:B11">SUM(D6:G6)</f>
        <v>5628</v>
      </c>
      <c r="C6" s="51">
        <v>51</v>
      </c>
      <c r="D6" s="51">
        <v>644</v>
      </c>
      <c r="E6" s="51">
        <v>4105</v>
      </c>
      <c r="F6" s="51">
        <v>3</v>
      </c>
      <c r="G6" s="51">
        <v>876</v>
      </c>
    </row>
    <row r="7" spans="1:7" s="21" customFormat="1" ht="95.25" customHeight="1">
      <c r="A7" s="31">
        <v>2000</v>
      </c>
      <c r="B7" s="46">
        <f t="shared" si="0"/>
        <v>4607</v>
      </c>
      <c r="C7" s="51">
        <v>51</v>
      </c>
      <c r="D7" s="51">
        <v>646</v>
      </c>
      <c r="E7" s="51">
        <v>3880</v>
      </c>
      <c r="F7" s="51">
        <v>6</v>
      </c>
      <c r="G7" s="51">
        <v>75</v>
      </c>
    </row>
    <row r="8" spans="1:7" s="21" customFormat="1" ht="95.25" customHeight="1">
      <c r="A8" s="31">
        <v>2001</v>
      </c>
      <c r="B8" s="46">
        <f t="shared" si="0"/>
        <v>5730</v>
      </c>
      <c r="C8" s="51">
        <v>76</v>
      </c>
      <c r="D8" s="51">
        <v>856</v>
      </c>
      <c r="E8" s="51">
        <v>4797</v>
      </c>
      <c r="F8" s="51">
        <v>6</v>
      </c>
      <c r="G8" s="51">
        <v>71</v>
      </c>
    </row>
    <row r="9" spans="1:7" s="116" customFormat="1" ht="95.25" customHeight="1">
      <c r="A9" s="118">
        <v>2002</v>
      </c>
      <c r="B9" s="46">
        <f t="shared" si="0"/>
        <v>5503</v>
      </c>
      <c r="C9" s="119">
        <v>94</v>
      </c>
      <c r="D9" s="119">
        <v>987</v>
      </c>
      <c r="E9" s="119">
        <v>4430</v>
      </c>
      <c r="F9" s="119">
        <v>6</v>
      </c>
      <c r="G9" s="119">
        <v>80</v>
      </c>
    </row>
    <row r="10" spans="1:7" s="116" customFormat="1" ht="95.25" customHeight="1">
      <c r="A10" s="118">
        <v>2003</v>
      </c>
      <c r="B10" s="46">
        <f t="shared" si="0"/>
        <v>6113</v>
      </c>
      <c r="C10" s="119">
        <v>159</v>
      </c>
      <c r="D10" s="119">
        <v>1288</v>
      </c>
      <c r="E10" s="119">
        <v>4734</v>
      </c>
      <c r="F10" s="119">
        <v>7</v>
      </c>
      <c r="G10" s="119">
        <v>84</v>
      </c>
    </row>
    <row r="11" spans="1:7" ht="95.25" customHeight="1" thickBot="1">
      <c r="A11" s="82">
        <v>2004</v>
      </c>
      <c r="B11" s="131">
        <f t="shared" si="0"/>
        <v>6035</v>
      </c>
      <c r="C11" s="58">
        <v>201</v>
      </c>
      <c r="D11" s="58">
        <v>1475</v>
      </c>
      <c r="E11" s="58">
        <v>4501</v>
      </c>
      <c r="F11" s="58">
        <v>11</v>
      </c>
      <c r="G11" s="58">
        <v>48</v>
      </c>
    </row>
    <row r="12" spans="1:8" s="21" customFormat="1" ht="13.5" customHeight="1">
      <c r="A12" s="20"/>
      <c r="B12" s="20"/>
      <c r="C12" s="20"/>
      <c r="D12" s="177" t="s">
        <v>64</v>
      </c>
      <c r="E12" s="177"/>
      <c r="F12" s="177"/>
      <c r="G12" s="177"/>
      <c r="H12" s="20"/>
    </row>
    <row r="13" spans="1:8" s="21" customFormat="1" ht="23.25" customHeight="1">
      <c r="A13" s="20"/>
      <c r="B13" s="20"/>
      <c r="C13" s="20"/>
      <c r="D13" s="20"/>
      <c r="E13" s="20"/>
      <c r="F13" s="20"/>
      <c r="G13" s="20"/>
      <c r="H13" s="20"/>
    </row>
    <row r="14" spans="1:8" s="21" customFormat="1" ht="23.25" customHeight="1">
      <c r="A14" s="20"/>
      <c r="B14" s="20"/>
      <c r="C14" s="20"/>
      <c r="D14" s="20"/>
      <c r="E14" s="20"/>
      <c r="F14" s="20"/>
      <c r="G14" s="20"/>
      <c r="H14" s="20"/>
    </row>
    <row r="15" spans="1:8" s="21" customFormat="1" ht="45" customHeight="1">
      <c r="A15" s="20"/>
      <c r="B15" s="20"/>
      <c r="C15" s="20"/>
      <c r="D15" s="20"/>
      <c r="E15" s="20"/>
      <c r="F15" s="20"/>
      <c r="G15" s="20"/>
      <c r="H15" s="20"/>
    </row>
    <row r="16" spans="1:8" s="21" customFormat="1" ht="45" customHeight="1">
      <c r="A16" s="20"/>
      <c r="B16" s="20"/>
      <c r="C16" s="20"/>
      <c r="D16" s="20"/>
      <c r="E16" s="20"/>
      <c r="F16" s="20"/>
      <c r="G16" s="20"/>
      <c r="H16" s="20"/>
    </row>
    <row r="17" spans="1:8" s="21" customFormat="1" ht="45" customHeight="1">
      <c r="A17" s="20"/>
      <c r="B17" s="20"/>
      <c r="C17" s="20"/>
      <c r="D17" s="20"/>
      <c r="E17" s="20"/>
      <c r="F17" s="20"/>
      <c r="G17" s="20"/>
      <c r="H17" s="20"/>
    </row>
    <row r="18" spans="1:8" s="116" customFormat="1" ht="45" customHeight="1">
      <c r="A18" s="20"/>
      <c r="B18" s="20"/>
      <c r="C18" s="20"/>
      <c r="D18" s="20"/>
      <c r="E18" s="20"/>
      <c r="F18" s="20"/>
      <c r="G18" s="20"/>
      <c r="H18" s="20"/>
    </row>
    <row r="19" ht="45" customHeight="1"/>
    <row r="20" ht="24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</sheetData>
  <sheetProtection selectLockedCells="1"/>
  <mergeCells count="9">
    <mergeCell ref="D12:G12"/>
    <mergeCell ref="C4:D4"/>
    <mergeCell ref="E4:E5"/>
    <mergeCell ref="F4:F5"/>
    <mergeCell ref="G4:G5"/>
    <mergeCell ref="A4:A5"/>
    <mergeCell ref="B4:B5"/>
    <mergeCell ref="E3:G3"/>
    <mergeCell ref="A2:G2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K19"/>
  <sheetViews>
    <sheetView zoomScale="70" zoomScaleNormal="70" workbookViewId="0" topLeftCell="A1">
      <selection activeCell="A1" sqref="A1"/>
    </sheetView>
  </sheetViews>
  <sheetFormatPr defaultColWidth="8.88671875" defaultRowHeight="13.5"/>
  <cols>
    <col min="1" max="1" width="7.99609375" style="1" customWidth="1"/>
    <col min="2" max="2" width="7.6640625" style="1" customWidth="1"/>
    <col min="3" max="10" width="7.5546875" style="1" customWidth="1"/>
    <col min="11" max="11" width="5.6640625" style="1" customWidth="1"/>
    <col min="12" max="12" width="6.4453125" style="1" customWidth="1"/>
    <col min="13" max="15" width="6.6640625" style="1" customWidth="1"/>
    <col min="16" max="18" width="6.4453125" style="1" customWidth="1"/>
    <col min="19" max="19" width="5.6640625" style="1" customWidth="1"/>
    <col min="20" max="20" width="6.3359375" style="1" customWidth="1"/>
    <col min="21" max="21" width="6.4453125" style="1" customWidth="1"/>
    <col min="22" max="22" width="6.3359375" style="1" customWidth="1"/>
    <col min="23" max="16384" width="8.88671875" style="1" customWidth="1"/>
  </cols>
  <sheetData>
    <row r="1" ht="30" customHeight="1"/>
    <row r="2" spans="1:22" ht="30" customHeight="1">
      <c r="A2" s="181" t="s">
        <v>80</v>
      </c>
      <c r="B2" s="181"/>
      <c r="C2" s="181"/>
      <c r="D2" s="181"/>
      <c r="E2" s="181"/>
      <c r="F2" s="181"/>
      <c r="G2" s="181"/>
      <c r="H2" s="181"/>
      <c r="I2" s="181"/>
      <c r="J2" s="181"/>
      <c r="K2" s="206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</row>
    <row r="3" spans="1:22" ht="30" customHeight="1" thickBot="1">
      <c r="A3" s="15"/>
      <c r="B3" s="15"/>
      <c r="C3" s="15"/>
      <c r="D3" s="15"/>
      <c r="E3" s="15"/>
      <c r="F3" s="15"/>
      <c r="G3" s="15"/>
      <c r="H3" s="15"/>
      <c r="I3" s="15"/>
      <c r="J3" s="140"/>
      <c r="K3" s="140"/>
      <c r="L3" s="140"/>
      <c r="M3" s="15"/>
      <c r="N3" s="15"/>
      <c r="O3" s="15"/>
      <c r="P3" s="15"/>
      <c r="Q3" s="15"/>
      <c r="R3" s="15"/>
      <c r="S3" s="15"/>
      <c r="T3" s="15"/>
      <c r="U3" s="210" t="s">
        <v>242</v>
      </c>
      <c r="V3" s="210"/>
    </row>
    <row r="4" spans="1:22" s="6" customFormat="1" ht="20.25" customHeight="1">
      <c r="A4" s="5" t="s">
        <v>72</v>
      </c>
      <c r="B4" s="195" t="s">
        <v>218</v>
      </c>
      <c r="C4" s="197" t="s">
        <v>67</v>
      </c>
      <c r="D4" s="198"/>
      <c r="E4" s="198"/>
      <c r="F4" s="198"/>
      <c r="G4" s="198"/>
      <c r="H4" s="198"/>
      <c r="I4" s="198"/>
      <c r="J4" s="198"/>
      <c r="K4" s="199" t="s">
        <v>68</v>
      </c>
      <c r="L4" s="199"/>
      <c r="M4" s="199"/>
      <c r="N4" s="199"/>
      <c r="O4" s="199"/>
      <c r="P4" s="199"/>
      <c r="Q4" s="199"/>
      <c r="R4" s="200"/>
      <c r="S4" s="214" t="s">
        <v>211</v>
      </c>
      <c r="T4" s="215"/>
      <c r="U4" s="215"/>
      <c r="V4" s="215"/>
    </row>
    <row r="5" spans="1:22" s="6" customFormat="1" ht="20.25" customHeight="1">
      <c r="A5" s="5"/>
      <c r="B5" s="195"/>
      <c r="C5" s="201" t="s">
        <v>44</v>
      </c>
      <c r="D5" s="156" t="s">
        <v>219</v>
      </c>
      <c r="E5" s="156" t="s">
        <v>216</v>
      </c>
      <c r="F5" s="156" t="s">
        <v>217</v>
      </c>
      <c r="G5" s="156" t="s">
        <v>220</v>
      </c>
      <c r="H5" s="156" t="s">
        <v>213</v>
      </c>
      <c r="I5" s="156" t="s">
        <v>215</v>
      </c>
      <c r="J5" s="193" t="s">
        <v>214</v>
      </c>
      <c r="K5" s="202" t="s">
        <v>44</v>
      </c>
      <c r="L5" s="204" t="s">
        <v>221</v>
      </c>
      <c r="M5" s="153" t="s">
        <v>227</v>
      </c>
      <c r="N5" s="154"/>
      <c r="O5" s="155"/>
      <c r="P5" s="156" t="s">
        <v>222</v>
      </c>
      <c r="Q5" s="156" t="s">
        <v>223</v>
      </c>
      <c r="R5" s="156" t="s">
        <v>214</v>
      </c>
      <c r="S5" s="204" t="s">
        <v>210</v>
      </c>
      <c r="T5" s="204" t="s">
        <v>224</v>
      </c>
      <c r="U5" s="204" t="s">
        <v>225</v>
      </c>
      <c r="V5" s="212" t="s">
        <v>226</v>
      </c>
    </row>
    <row r="6" spans="1:22" s="6" customFormat="1" ht="30" customHeight="1">
      <c r="A6" s="16" t="s">
        <v>69</v>
      </c>
      <c r="B6" s="196"/>
      <c r="C6" s="196"/>
      <c r="D6" s="196"/>
      <c r="E6" s="157"/>
      <c r="F6" s="157"/>
      <c r="G6" s="157"/>
      <c r="H6" s="157"/>
      <c r="I6" s="157"/>
      <c r="J6" s="194"/>
      <c r="K6" s="203"/>
      <c r="L6" s="205"/>
      <c r="M6" s="19" t="s">
        <v>70</v>
      </c>
      <c r="N6" s="19" t="s">
        <v>228</v>
      </c>
      <c r="O6" s="19" t="s">
        <v>229</v>
      </c>
      <c r="P6" s="157"/>
      <c r="Q6" s="192"/>
      <c r="R6" s="157"/>
      <c r="S6" s="208"/>
      <c r="T6" s="208"/>
      <c r="U6" s="211"/>
      <c r="V6" s="213"/>
    </row>
    <row r="7" spans="1:22" s="6" customFormat="1" ht="46.5" customHeight="1">
      <c r="A7" s="17">
        <v>2000</v>
      </c>
      <c r="B7" s="6">
        <f>SUM(C7,K7,S7:V7)</f>
        <v>234</v>
      </c>
      <c r="C7" s="6">
        <f>SUM(D7:J7)</f>
        <v>141</v>
      </c>
      <c r="D7" s="6" t="s">
        <v>47</v>
      </c>
      <c r="E7" s="6">
        <v>110</v>
      </c>
      <c r="F7" s="6">
        <v>31</v>
      </c>
      <c r="G7" s="6" t="s">
        <v>47</v>
      </c>
      <c r="H7" s="6" t="s">
        <v>47</v>
      </c>
      <c r="I7" s="6" t="s">
        <v>47</v>
      </c>
      <c r="J7" s="6" t="s">
        <v>47</v>
      </c>
      <c r="K7" s="6">
        <f>SUM(L7:R7)</f>
        <v>93</v>
      </c>
      <c r="L7" s="6">
        <v>1</v>
      </c>
      <c r="M7" s="6">
        <v>45</v>
      </c>
      <c r="N7" s="6">
        <v>10</v>
      </c>
      <c r="O7" s="6">
        <v>25</v>
      </c>
      <c r="P7" s="6">
        <v>8</v>
      </c>
      <c r="Q7" s="6">
        <v>4</v>
      </c>
      <c r="R7" s="6" t="s">
        <v>47</v>
      </c>
      <c r="S7" s="6" t="s">
        <v>47</v>
      </c>
      <c r="T7" s="6" t="s">
        <v>47</v>
      </c>
      <c r="U7" s="6" t="s">
        <v>0</v>
      </c>
      <c r="V7" s="6" t="s">
        <v>47</v>
      </c>
    </row>
    <row r="8" spans="1:22" s="6" customFormat="1" ht="46.5" customHeight="1">
      <c r="A8" s="17">
        <v>2001</v>
      </c>
      <c r="B8" s="6">
        <f>SUM(C8,K8,S8:V8)</f>
        <v>216</v>
      </c>
      <c r="C8" s="6">
        <v>141</v>
      </c>
      <c r="D8" s="6" t="s">
        <v>47</v>
      </c>
      <c r="E8" s="6">
        <v>109</v>
      </c>
      <c r="F8" s="6">
        <v>32</v>
      </c>
      <c r="G8" s="6" t="s">
        <v>47</v>
      </c>
      <c r="H8" s="6" t="s">
        <v>47</v>
      </c>
      <c r="I8" s="6" t="s">
        <v>47</v>
      </c>
      <c r="J8" s="6" t="s">
        <v>47</v>
      </c>
      <c r="K8" s="6">
        <f>SUM(L8:R8)</f>
        <v>75</v>
      </c>
      <c r="L8" s="6">
        <v>4</v>
      </c>
      <c r="M8" s="6">
        <v>4</v>
      </c>
      <c r="N8" s="6">
        <v>47</v>
      </c>
      <c r="O8" s="6">
        <v>10</v>
      </c>
      <c r="P8" s="6" t="s">
        <v>47</v>
      </c>
      <c r="Q8" s="6">
        <v>10</v>
      </c>
      <c r="R8" s="6" t="s">
        <v>47</v>
      </c>
      <c r="S8" s="6" t="s">
        <v>47</v>
      </c>
      <c r="T8" s="6" t="s">
        <v>47</v>
      </c>
      <c r="U8" s="6" t="s">
        <v>0</v>
      </c>
      <c r="V8" s="6" t="s">
        <v>47</v>
      </c>
    </row>
    <row r="9" spans="1:22" s="18" customFormat="1" ht="46.5" customHeight="1">
      <c r="A9" s="77">
        <v>2002</v>
      </c>
      <c r="B9" s="18">
        <v>266</v>
      </c>
      <c r="C9" s="18">
        <v>132</v>
      </c>
      <c r="D9" s="18" t="s">
        <v>189</v>
      </c>
      <c r="E9" s="18">
        <v>101</v>
      </c>
      <c r="F9" s="18">
        <v>31</v>
      </c>
      <c r="G9" s="18" t="s">
        <v>189</v>
      </c>
      <c r="H9" s="18" t="s">
        <v>189</v>
      </c>
      <c r="I9" s="18" t="s">
        <v>189</v>
      </c>
      <c r="J9" s="18" t="s">
        <v>189</v>
      </c>
      <c r="K9" s="18">
        <v>104</v>
      </c>
      <c r="L9" s="18">
        <v>4</v>
      </c>
      <c r="M9" s="18">
        <v>54</v>
      </c>
      <c r="N9" s="18">
        <v>10</v>
      </c>
      <c r="O9" s="18">
        <v>21</v>
      </c>
      <c r="P9" s="18">
        <v>11</v>
      </c>
      <c r="Q9" s="18">
        <v>4</v>
      </c>
      <c r="R9" s="18" t="s">
        <v>189</v>
      </c>
      <c r="S9" s="18">
        <v>1</v>
      </c>
      <c r="T9" s="6" t="s">
        <v>47</v>
      </c>
      <c r="U9" s="18" t="s">
        <v>0</v>
      </c>
      <c r="V9" s="18">
        <v>1</v>
      </c>
    </row>
    <row r="10" spans="1:63" s="89" customFormat="1" ht="46.5" customHeight="1">
      <c r="A10" s="84">
        <v>2003</v>
      </c>
      <c r="B10" s="87">
        <v>236</v>
      </c>
      <c r="C10" s="87">
        <v>128</v>
      </c>
      <c r="D10" s="87" t="s">
        <v>0</v>
      </c>
      <c r="E10" s="87">
        <v>97</v>
      </c>
      <c r="F10" s="87">
        <v>31</v>
      </c>
      <c r="G10" s="87" t="s">
        <v>0</v>
      </c>
      <c r="H10" s="87" t="s">
        <v>0</v>
      </c>
      <c r="I10" s="87" t="s">
        <v>0</v>
      </c>
      <c r="J10" s="87" t="s">
        <v>0</v>
      </c>
      <c r="K10" s="87">
        <v>108</v>
      </c>
      <c r="L10" s="87">
        <v>4</v>
      </c>
      <c r="M10" s="87">
        <v>59</v>
      </c>
      <c r="N10" s="87">
        <v>12</v>
      </c>
      <c r="O10" s="87">
        <v>18</v>
      </c>
      <c r="P10" s="87">
        <v>11</v>
      </c>
      <c r="Q10" s="87">
        <v>4</v>
      </c>
      <c r="R10" s="87" t="s">
        <v>0</v>
      </c>
      <c r="S10" s="87">
        <v>1</v>
      </c>
      <c r="T10" s="6" t="s">
        <v>0</v>
      </c>
      <c r="U10" s="87" t="s">
        <v>0</v>
      </c>
      <c r="V10" s="87">
        <v>1</v>
      </c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</row>
    <row r="11" spans="1:63" s="86" customFormat="1" ht="46.5" customHeight="1">
      <c r="A11" s="83">
        <v>2004</v>
      </c>
      <c r="B11" s="88">
        <f aca="true" t="shared" si="0" ref="B11:B18">SUM(C11,K11,S11)</f>
        <v>239</v>
      </c>
      <c r="C11" s="88">
        <f>SUM(D11:J11)</f>
        <v>122</v>
      </c>
      <c r="D11" s="88" t="s">
        <v>0</v>
      </c>
      <c r="E11" s="88">
        <f>SUM(E12:E18)</f>
        <v>93</v>
      </c>
      <c r="F11" s="88">
        <f>SUM(F12:F18)</f>
        <v>29</v>
      </c>
      <c r="G11" s="88" t="s">
        <v>189</v>
      </c>
      <c r="H11" s="88" t="s">
        <v>189</v>
      </c>
      <c r="I11" s="88" t="s">
        <v>189</v>
      </c>
      <c r="J11" s="88" t="s">
        <v>189</v>
      </c>
      <c r="K11" s="88">
        <f aca="true" t="shared" si="1" ref="K11:K18">SUM(L11:R11)</f>
        <v>116</v>
      </c>
      <c r="L11" s="88">
        <f aca="true" t="shared" si="2" ref="L11:Q11">SUM(L12:L18)</f>
        <v>5</v>
      </c>
      <c r="M11" s="88">
        <f t="shared" si="2"/>
        <v>66</v>
      </c>
      <c r="N11" s="88">
        <f t="shared" si="2"/>
        <v>12</v>
      </c>
      <c r="O11" s="88">
        <f t="shared" si="2"/>
        <v>16</v>
      </c>
      <c r="P11" s="88">
        <f t="shared" si="2"/>
        <v>13</v>
      </c>
      <c r="Q11" s="88">
        <f t="shared" si="2"/>
        <v>4</v>
      </c>
      <c r="R11" s="88" t="s">
        <v>189</v>
      </c>
      <c r="S11" s="88">
        <f>SUM(S12:S18)</f>
        <v>1</v>
      </c>
      <c r="T11" s="88" t="s">
        <v>0</v>
      </c>
      <c r="U11" s="88" t="s">
        <v>0</v>
      </c>
      <c r="V11" s="88">
        <v>1</v>
      </c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</row>
    <row r="12" spans="1:63" s="89" customFormat="1" ht="46.5" customHeight="1">
      <c r="A12" s="84" t="s">
        <v>73</v>
      </c>
      <c r="B12" s="87">
        <f t="shared" si="0"/>
        <v>72</v>
      </c>
      <c r="C12" s="87">
        <f aca="true" t="shared" si="3" ref="C12:C18">SUM(D12:J12)</f>
        <v>35</v>
      </c>
      <c r="D12" s="90" t="s">
        <v>189</v>
      </c>
      <c r="E12" s="89">
        <v>28</v>
      </c>
      <c r="F12" s="89">
        <v>7</v>
      </c>
      <c r="G12" s="90" t="s">
        <v>189</v>
      </c>
      <c r="H12" s="90" t="s">
        <v>189</v>
      </c>
      <c r="I12" s="90" t="s">
        <v>189</v>
      </c>
      <c r="J12" s="90" t="s">
        <v>189</v>
      </c>
      <c r="K12" s="87">
        <f t="shared" si="1"/>
        <v>37</v>
      </c>
      <c r="L12" s="89">
        <v>2</v>
      </c>
      <c r="M12" s="87">
        <v>17</v>
      </c>
      <c r="N12" s="87">
        <v>2</v>
      </c>
      <c r="O12" s="87">
        <v>5</v>
      </c>
      <c r="P12" s="87">
        <v>9</v>
      </c>
      <c r="Q12" s="87">
        <v>2</v>
      </c>
      <c r="R12" s="90" t="s">
        <v>189</v>
      </c>
      <c r="S12" s="87" t="s">
        <v>189</v>
      </c>
      <c r="T12" s="87" t="s">
        <v>189</v>
      </c>
      <c r="U12" s="87" t="s">
        <v>0</v>
      </c>
      <c r="V12" s="87" t="s">
        <v>0</v>
      </c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</row>
    <row r="13" spans="1:63" s="89" customFormat="1" ht="46.5" customHeight="1">
      <c r="A13" s="84" t="s">
        <v>74</v>
      </c>
      <c r="B13" s="87">
        <f t="shared" si="0"/>
        <v>22</v>
      </c>
      <c r="C13" s="87">
        <f t="shared" si="3"/>
        <v>14</v>
      </c>
      <c r="D13" s="90" t="s">
        <v>189</v>
      </c>
      <c r="E13" s="89">
        <v>12</v>
      </c>
      <c r="F13" s="89">
        <v>2</v>
      </c>
      <c r="G13" s="90" t="s">
        <v>189</v>
      </c>
      <c r="H13" s="90" t="s">
        <v>189</v>
      </c>
      <c r="I13" s="90" t="s">
        <v>189</v>
      </c>
      <c r="J13" s="90" t="s">
        <v>189</v>
      </c>
      <c r="K13" s="87">
        <f t="shared" si="1"/>
        <v>8</v>
      </c>
      <c r="L13" s="89">
        <v>1</v>
      </c>
      <c r="M13" s="87">
        <v>4</v>
      </c>
      <c r="N13" s="87" t="s">
        <v>189</v>
      </c>
      <c r="O13" s="87">
        <v>2</v>
      </c>
      <c r="P13" s="87">
        <v>1</v>
      </c>
      <c r="Q13" s="87" t="s">
        <v>189</v>
      </c>
      <c r="R13" s="90" t="s">
        <v>189</v>
      </c>
      <c r="S13" s="87" t="s">
        <v>189</v>
      </c>
      <c r="T13" s="87" t="s">
        <v>189</v>
      </c>
      <c r="U13" s="87" t="s">
        <v>0</v>
      </c>
      <c r="V13" s="87" t="s">
        <v>0</v>
      </c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</row>
    <row r="14" spans="1:63" s="89" customFormat="1" ht="47.25" customHeight="1">
      <c r="A14" s="84" t="s">
        <v>75</v>
      </c>
      <c r="B14" s="87">
        <f t="shared" si="0"/>
        <v>23</v>
      </c>
      <c r="C14" s="87">
        <f t="shared" si="3"/>
        <v>12</v>
      </c>
      <c r="D14" s="90" t="s">
        <v>189</v>
      </c>
      <c r="E14" s="89">
        <v>10</v>
      </c>
      <c r="F14" s="89">
        <v>2</v>
      </c>
      <c r="G14" s="90" t="s">
        <v>189</v>
      </c>
      <c r="H14" s="90" t="s">
        <v>189</v>
      </c>
      <c r="I14" s="90" t="s">
        <v>189</v>
      </c>
      <c r="J14" s="90" t="s">
        <v>189</v>
      </c>
      <c r="K14" s="87">
        <f t="shared" si="1"/>
        <v>11</v>
      </c>
      <c r="L14" s="87">
        <v>1</v>
      </c>
      <c r="M14" s="87">
        <v>7</v>
      </c>
      <c r="N14" s="87">
        <v>1</v>
      </c>
      <c r="O14" s="87">
        <v>2</v>
      </c>
      <c r="P14" s="87" t="s">
        <v>189</v>
      </c>
      <c r="Q14" s="87" t="s">
        <v>189</v>
      </c>
      <c r="R14" s="90" t="s">
        <v>189</v>
      </c>
      <c r="S14" s="87" t="s">
        <v>189</v>
      </c>
      <c r="T14" s="87" t="s">
        <v>189</v>
      </c>
      <c r="U14" s="87" t="s">
        <v>0</v>
      </c>
      <c r="V14" s="87" t="s">
        <v>0</v>
      </c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</row>
    <row r="15" spans="1:63" s="89" customFormat="1" ht="47.25" customHeight="1">
      <c r="A15" s="84" t="s">
        <v>76</v>
      </c>
      <c r="B15" s="87">
        <f t="shared" si="0"/>
        <v>44</v>
      </c>
      <c r="C15" s="87">
        <f t="shared" si="3"/>
        <v>19</v>
      </c>
      <c r="D15" s="90" t="s">
        <v>189</v>
      </c>
      <c r="E15" s="89">
        <v>10</v>
      </c>
      <c r="F15" s="89">
        <v>9</v>
      </c>
      <c r="G15" s="90" t="s">
        <v>189</v>
      </c>
      <c r="H15" s="90" t="s">
        <v>189</v>
      </c>
      <c r="I15" s="90" t="s">
        <v>189</v>
      </c>
      <c r="J15" s="90" t="s">
        <v>189</v>
      </c>
      <c r="K15" s="87">
        <f t="shared" si="1"/>
        <v>25</v>
      </c>
      <c r="L15" s="87" t="s">
        <v>203</v>
      </c>
      <c r="M15" s="87">
        <v>17</v>
      </c>
      <c r="N15" s="87">
        <v>3</v>
      </c>
      <c r="O15" s="87">
        <v>4</v>
      </c>
      <c r="P15" s="87" t="s">
        <v>189</v>
      </c>
      <c r="Q15" s="87">
        <v>1</v>
      </c>
      <c r="R15" s="90" t="s">
        <v>189</v>
      </c>
      <c r="S15" s="87" t="s">
        <v>189</v>
      </c>
      <c r="T15" s="87" t="s">
        <v>189</v>
      </c>
      <c r="U15" s="87" t="s">
        <v>0</v>
      </c>
      <c r="V15" s="87" t="s">
        <v>0</v>
      </c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</row>
    <row r="16" spans="1:63" s="89" customFormat="1" ht="47.25" customHeight="1">
      <c r="A16" s="84" t="s">
        <v>77</v>
      </c>
      <c r="B16" s="87">
        <f t="shared" si="0"/>
        <v>33</v>
      </c>
      <c r="C16" s="87">
        <f t="shared" si="3"/>
        <v>19</v>
      </c>
      <c r="D16" s="90" t="s">
        <v>189</v>
      </c>
      <c r="E16" s="89">
        <v>12</v>
      </c>
      <c r="F16" s="89">
        <v>7</v>
      </c>
      <c r="G16" s="90" t="s">
        <v>189</v>
      </c>
      <c r="H16" s="90" t="s">
        <v>189</v>
      </c>
      <c r="I16" s="90" t="s">
        <v>189</v>
      </c>
      <c r="J16" s="90" t="s">
        <v>189</v>
      </c>
      <c r="K16" s="87">
        <f t="shared" si="1"/>
        <v>14</v>
      </c>
      <c r="L16" s="87" t="s">
        <v>189</v>
      </c>
      <c r="M16" s="87">
        <v>12</v>
      </c>
      <c r="N16" s="87" t="s">
        <v>189</v>
      </c>
      <c r="O16" s="87">
        <v>1</v>
      </c>
      <c r="P16" s="87" t="s">
        <v>189</v>
      </c>
      <c r="Q16" s="87">
        <v>1</v>
      </c>
      <c r="R16" s="90" t="s">
        <v>189</v>
      </c>
      <c r="S16" s="87" t="s">
        <v>189</v>
      </c>
      <c r="T16" s="87" t="s">
        <v>189</v>
      </c>
      <c r="U16" s="87" t="s">
        <v>0</v>
      </c>
      <c r="V16" s="87" t="s">
        <v>0</v>
      </c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</row>
    <row r="17" spans="1:63" s="89" customFormat="1" ht="47.25" customHeight="1">
      <c r="A17" s="84" t="s">
        <v>78</v>
      </c>
      <c r="B17" s="87">
        <f t="shared" si="0"/>
        <v>28</v>
      </c>
      <c r="C17" s="87">
        <f t="shared" si="3"/>
        <v>15</v>
      </c>
      <c r="D17" s="90" t="s">
        <v>189</v>
      </c>
      <c r="E17" s="89">
        <v>14</v>
      </c>
      <c r="F17" s="89">
        <v>1</v>
      </c>
      <c r="G17" s="90" t="s">
        <v>189</v>
      </c>
      <c r="H17" s="90" t="s">
        <v>189</v>
      </c>
      <c r="I17" s="90" t="s">
        <v>189</v>
      </c>
      <c r="J17" s="90" t="s">
        <v>189</v>
      </c>
      <c r="K17" s="87">
        <f t="shared" si="1"/>
        <v>12</v>
      </c>
      <c r="L17" s="87" t="s">
        <v>189</v>
      </c>
      <c r="M17" s="87">
        <v>6</v>
      </c>
      <c r="N17" s="87">
        <v>4</v>
      </c>
      <c r="O17" s="87">
        <v>2</v>
      </c>
      <c r="P17" s="87" t="s">
        <v>189</v>
      </c>
      <c r="Q17" s="87" t="s">
        <v>189</v>
      </c>
      <c r="R17" s="90" t="s">
        <v>189</v>
      </c>
      <c r="S17" s="87">
        <v>1</v>
      </c>
      <c r="T17" s="87" t="s">
        <v>189</v>
      </c>
      <c r="U17" s="87" t="s">
        <v>0</v>
      </c>
      <c r="V17" s="87">
        <v>1</v>
      </c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</row>
    <row r="18" spans="1:63" s="89" customFormat="1" ht="47.25" customHeight="1" thickBot="1">
      <c r="A18" s="85" t="s">
        <v>79</v>
      </c>
      <c r="B18" s="132">
        <f t="shared" si="0"/>
        <v>17</v>
      </c>
      <c r="C18" s="91">
        <f t="shared" si="3"/>
        <v>8</v>
      </c>
      <c r="D18" s="92" t="s">
        <v>189</v>
      </c>
      <c r="E18" s="93">
        <v>7</v>
      </c>
      <c r="F18" s="93">
        <v>1</v>
      </c>
      <c r="G18" s="92" t="s">
        <v>189</v>
      </c>
      <c r="H18" s="92" t="s">
        <v>189</v>
      </c>
      <c r="I18" s="92" t="s">
        <v>189</v>
      </c>
      <c r="J18" s="92" t="s">
        <v>189</v>
      </c>
      <c r="K18" s="91">
        <f t="shared" si="1"/>
        <v>9</v>
      </c>
      <c r="L18" s="91">
        <v>1</v>
      </c>
      <c r="M18" s="91">
        <v>3</v>
      </c>
      <c r="N18" s="91">
        <v>2</v>
      </c>
      <c r="O18" s="91" t="s">
        <v>189</v>
      </c>
      <c r="P18" s="91">
        <v>3</v>
      </c>
      <c r="Q18" s="91" t="s">
        <v>189</v>
      </c>
      <c r="R18" s="92" t="s">
        <v>189</v>
      </c>
      <c r="S18" s="91" t="s">
        <v>189</v>
      </c>
      <c r="T18" s="91" t="s">
        <v>189</v>
      </c>
      <c r="U18" s="91" t="s">
        <v>0</v>
      </c>
      <c r="V18" s="91" t="s">
        <v>0</v>
      </c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</row>
    <row r="19" spans="6:22" ht="14.25">
      <c r="F19" s="1" t="s">
        <v>180</v>
      </c>
      <c r="J19" s="3"/>
      <c r="K19" s="3"/>
      <c r="L19" s="3"/>
      <c r="T19" s="209" t="s">
        <v>243</v>
      </c>
      <c r="U19" s="209"/>
      <c r="V19" s="209"/>
    </row>
  </sheetData>
  <mergeCells count="26">
    <mergeCell ref="T19:V19"/>
    <mergeCell ref="U3:V3"/>
    <mergeCell ref="S5:S6"/>
    <mergeCell ref="U5:U6"/>
    <mergeCell ref="V5:V6"/>
    <mergeCell ref="S4:V4"/>
    <mergeCell ref="A2:J2"/>
    <mergeCell ref="B4:B6"/>
    <mergeCell ref="C4:J4"/>
    <mergeCell ref="K4:R4"/>
    <mergeCell ref="C5:C6"/>
    <mergeCell ref="D5:D6"/>
    <mergeCell ref="K5:K6"/>
    <mergeCell ref="L5:L6"/>
    <mergeCell ref="K2:V2"/>
    <mergeCell ref="T5:T6"/>
    <mergeCell ref="I5:I6"/>
    <mergeCell ref="J5:J6"/>
    <mergeCell ref="E5:E6"/>
    <mergeCell ref="F5:F6"/>
    <mergeCell ref="G5:G6"/>
    <mergeCell ref="H5:H6"/>
    <mergeCell ref="M5:O5"/>
    <mergeCell ref="R5:R6"/>
    <mergeCell ref="P5:P6"/>
    <mergeCell ref="Q5:Q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9"/>
  <sheetViews>
    <sheetView zoomScale="70" zoomScaleNormal="70" workbookViewId="0" topLeftCell="A1">
      <selection activeCell="A1" sqref="A1"/>
    </sheetView>
  </sheetViews>
  <sheetFormatPr defaultColWidth="8.88671875" defaultRowHeight="13.5"/>
  <cols>
    <col min="1" max="1" width="7.88671875" style="20" customWidth="1"/>
    <col min="2" max="13" width="5.77734375" style="20" customWidth="1"/>
    <col min="14" max="16384" width="8.88671875" style="20" customWidth="1"/>
  </cols>
  <sheetData>
    <row r="1" s="21" customFormat="1" ht="30" customHeight="1"/>
    <row r="2" spans="1:13" s="21" customFormat="1" ht="30" customHeight="1">
      <c r="A2" s="178" t="s">
        <v>250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s="21" customFormat="1" ht="30" customHeight="1" thickBot="1">
      <c r="A3" s="59" t="s">
        <v>40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s="21" customFormat="1" ht="30" customHeight="1">
      <c r="A4" s="29" t="s">
        <v>88</v>
      </c>
      <c r="B4" s="165" t="s">
        <v>82</v>
      </c>
      <c r="C4" s="183"/>
      <c r="D4" s="183"/>
      <c r="E4" s="183" t="s">
        <v>83</v>
      </c>
      <c r="F4" s="183"/>
      <c r="G4" s="183"/>
      <c r="H4" s="183" t="s">
        <v>84</v>
      </c>
      <c r="I4" s="183"/>
      <c r="J4" s="183"/>
      <c r="K4" s="183" t="s">
        <v>85</v>
      </c>
      <c r="L4" s="183"/>
      <c r="M4" s="184"/>
    </row>
    <row r="5" spans="1:13" s="21" customFormat="1" ht="30" customHeight="1">
      <c r="A5" s="26" t="s">
        <v>69</v>
      </c>
      <c r="B5" s="60" t="s">
        <v>44</v>
      </c>
      <c r="C5" s="27" t="s">
        <v>86</v>
      </c>
      <c r="D5" s="27" t="s">
        <v>87</v>
      </c>
      <c r="E5" s="27" t="s">
        <v>44</v>
      </c>
      <c r="F5" s="27" t="s">
        <v>86</v>
      </c>
      <c r="G5" s="27" t="s">
        <v>87</v>
      </c>
      <c r="H5" s="27" t="s">
        <v>44</v>
      </c>
      <c r="I5" s="27" t="s">
        <v>86</v>
      </c>
      <c r="J5" s="27" t="s">
        <v>87</v>
      </c>
      <c r="K5" s="27" t="s">
        <v>44</v>
      </c>
      <c r="L5" s="27" t="s">
        <v>86</v>
      </c>
      <c r="M5" s="42" t="s">
        <v>87</v>
      </c>
    </row>
    <row r="6" spans="1:13" s="21" customFormat="1" ht="42.75" customHeight="1">
      <c r="A6" s="29">
        <v>1999</v>
      </c>
      <c r="B6" s="30">
        <f>SUM(C6:D6)</f>
        <v>46</v>
      </c>
      <c r="C6" s="30">
        <v>32</v>
      </c>
      <c r="D6" s="30">
        <v>14</v>
      </c>
      <c r="E6" s="24">
        <f>SUM(F6:G6)</f>
        <v>3</v>
      </c>
      <c r="F6" s="30">
        <v>3</v>
      </c>
      <c r="G6" s="30" t="s">
        <v>47</v>
      </c>
      <c r="H6" s="24">
        <f>SUM(I6:J6)</f>
        <v>38</v>
      </c>
      <c r="I6" s="30">
        <v>24</v>
      </c>
      <c r="J6" s="30">
        <v>14</v>
      </c>
      <c r="K6" s="24">
        <f>SUM(L6:M6)</f>
        <v>5</v>
      </c>
      <c r="L6" s="30">
        <v>5</v>
      </c>
      <c r="M6" s="30" t="s">
        <v>47</v>
      </c>
    </row>
    <row r="7" spans="1:13" s="21" customFormat="1" ht="42.75" customHeight="1">
      <c r="A7" s="29">
        <v>2000</v>
      </c>
      <c r="B7" s="30">
        <f>SUM(C7:D7)</f>
        <v>29</v>
      </c>
      <c r="C7" s="30">
        <v>21</v>
      </c>
      <c r="D7" s="30">
        <v>8</v>
      </c>
      <c r="E7" s="24">
        <f>SUM(F7:G7)</f>
        <v>2</v>
      </c>
      <c r="F7" s="30">
        <v>2</v>
      </c>
      <c r="G7" s="30" t="s">
        <v>47</v>
      </c>
      <c r="H7" s="24">
        <f>SUM(I7:J7)</f>
        <v>24</v>
      </c>
      <c r="I7" s="30">
        <v>16</v>
      </c>
      <c r="J7" s="30">
        <v>8</v>
      </c>
      <c r="K7" s="24">
        <f>SUM(L7:M7)</f>
        <v>3</v>
      </c>
      <c r="L7" s="30">
        <v>3</v>
      </c>
      <c r="M7" s="30" t="s">
        <v>47</v>
      </c>
    </row>
    <row r="8" spans="1:13" s="21" customFormat="1" ht="42.75" customHeight="1">
      <c r="A8" s="29">
        <v>2001</v>
      </c>
      <c r="B8" s="30">
        <f>SUM(C8:D8)</f>
        <v>30</v>
      </c>
      <c r="C8" s="30">
        <v>22</v>
      </c>
      <c r="D8" s="30">
        <v>8</v>
      </c>
      <c r="E8" s="24">
        <f>SUM(F8:G8)</f>
        <v>2</v>
      </c>
      <c r="F8" s="30">
        <v>2</v>
      </c>
      <c r="G8" s="30" t="s">
        <v>47</v>
      </c>
      <c r="H8" s="24">
        <f>SUM(I8:J8)</f>
        <v>25</v>
      </c>
      <c r="I8" s="30">
        <v>17</v>
      </c>
      <c r="J8" s="30">
        <v>8</v>
      </c>
      <c r="K8" s="24">
        <f>SUM(L8:M8)</f>
        <v>3</v>
      </c>
      <c r="L8" s="30">
        <v>3</v>
      </c>
      <c r="M8" s="30" t="s">
        <v>47</v>
      </c>
    </row>
    <row r="9" spans="1:13" s="21" customFormat="1" ht="42.75" customHeight="1">
      <c r="A9" s="29">
        <v>2002</v>
      </c>
      <c r="B9" s="30">
        <v>28</v>
      </c>
      <c r="C9" s="30">
        <v>20</v>
      </c>
      <c r="D9" s="30">
        <v>8</v>
      </c>
      <c r="E9" s="24">
        <v>2</v>
      </c>
      <c r="F9" s="30">
        <v>2</v>
      </c>
      <c r="G9" s="61">
        <v>0</v>
      </c>
      <c r="H9" s="24">
        <v>23</v>
      </c>
      <c r="I9" s="30">
        <v>15</v>
      </c>
      <c r="J9" s="30">
        <v>8</v>
      </c>
      <c r="K9" s="24">
        <v>3</v>
      </c>
      <c r="L9" s="30">
        <v>3</v>
      </c>
      <c r="M9" s="61">
        <v>0</v>
      </c>
    </row>
    <row r="10" spans="1:13" s="21" customFormat="1" ht="42.75" customHeight="1">
      <c r="A10" s="29">
        <v>2003</v>
      </c>
      <c r="B10" s="30">
        <v>30</v>
      </c>
      <c r="C10" s="30">
        <v>20</v>
      </c>
      <c r="D10" s="30">
        <v>10</v>
      </c>
      <c r="E10" s="30" t="s">
        <v>192</v>
      </c>
      <c r="F10" s="30" t="s">
        <v>192</v>
      </c>
      <c r="G10" s="30" t="s">
        <v>192</v>
      </c>
      <c r="H10" s="30">
        <v>30</v>
      </c>
      <c r="I10" s="30">
        <v>20</v>
      </c>
      <c r="J10" s="30">
        <v>10</v>
      </c>
      <c r="K10" s="30" t="s">
        <v>192</v>
      </c>
      <c r="L10" s="30" t="s">
        <v>192</v>
      </c>
      <c r="M10" s="30" t="s">
        <v>192</v>
      </c>
    </row>
    <row r="11" spans="1:13" s="21" customFormat="1" ht="42.75" customHeight="1">
      <c r="A11" s="32">
        <v>2004</v>
      </c>
      <c r="B11" s="62">
        <f>SUM(E11,H11,K11)</f>
        <v>48</v>
      </c>
      <c r="C11" s="62">
        <f>SUM(F11,I11,L11)</f>
        <v>36</v>
      </c>
      <c r="D11" s="62">
        <f>SUM(G11,J11,M11)</f>
        <v>12</v>
      </c>
      <c r="E11" s="62">
        <f>SUM(F11:G11)</f>
        <v>3</v>
      </c>
      <c r="F11" s="33">
        <f>SUM(F12:F18)</f>
        <v>3</v>
      </c>
      <c r="G11" s="33" t="s">
        <v>189</v>
      </c>
      <c r="H11" s="33">
        <f>SUM(I11:J11)</f>
        <v>45</v>
      </c>
      <c r="I11" s="33">
        <f>SUM(I12:I18)</f>
        <v>33</v>
      </c>
      <c r="J11" s="33">
        <f>SUM(J12:J18)</f>
        <v>12</v>
      </c>
      <c r="K11" s="33" t="s">
        <v>189</v>
      </c>
      <c r="L11" s="33" t="s">
        <v>189</v>
      </c>
      <c r="M11" s="33" t="s">
        <v>189</v>
      </c>
    </row>
    <row r="12" spans="1:13" s="97" customFormat="1" ht="45" customHeight="1">
      <c r="A12" s="99" t="s">
        <v>89</v>
      </c>
      <c r="B12" s="30">
        <f aca="true" t="shared" si="0" ref="B12:B17">SUM(E12,H12,K12)</f>
        <v>38</v>
      </c>
      <c r="C12" s="30">
        <f aca="true" t="shared" si="1" ref="C12:C17">SUM(F12,I12,L12)</f>
        <v>28</v>
      </c>
      <c r="D12" s="30">
        <f>SUM(G12,J12,M12)</f>
        <v>10</v>
      </c>
      <c r="E12" s="30">
        <f>SUM(F12:G12)</f>
        <v>3</v>
      </c>
      <c r="F12" s="78">
        <v>3</v>
      </c>
      <c r="G12" s="78" t="s">
        <v>0</v>
      </c>
      <c r="H12" s="49">
        <f>SUM(I12:J12)</f>
        <v>35</v>
      </c>
      <c r="I12" s="78">
        <v>25</v>
      </c>
      <c r="J12" s="78">
        <v>10</v>
      </c>
      <c r="K12" s="33" t="s">
        <v>189</v>
      </c>
      <c r="L12" s="78" t="s">
        <v>189</v>
      </c>
      <c r="M12" s="78" t="s">
        <v>189</v>
      </c>
    </row>
    <row r="13" spans="1:13" s="97" customFormat="1" ht="45" customHeight="1">
      <c r="A13" s="99" t="s">
        <v>90</v>
      </c>
      <c r="B13" s="30">
        <f t="shared" si="0"/>
        <v>2</v>
      </c>
      <c r="C13" s="30">
        <f t="shared" si="1"/>
        <v>2</v>
      </c>
      <c r="D13" s="30" t="s">
        <v>0</v>
      </c>
      <c r="E13" s="30" t="s">
        <v>0</v>
      </c>
      <c r="F13" s="78" t="s">
        <v>0</v>
      </c>
      <c r="G13" s="78" t="s">
        <v>0</v>
      </c>
      <c r="H13" s="49">
        <f>SUM(I13:J13)</f>
        <v>2</v>
      </c>
      <c r="I13" s="78">
        <v>2</v>
      </c>
      <c r="J13" s="78" t="s">
        <v>189</v>
      </c>
      <c r="K13" s="33" t="s">
        <v>189</v>
      </c>
      <c r="L13" s="78" t="s">
        <v>189</v>
      </c>
      <c r="M13" s="78" t="s">
        <v>189</v>
      </c>
    </row>
    <row r="14" spans="1:13" s="97" customFormat="1" ht="45" customHeight="1">
      <c r="A14" s="99" t="s">
        <v>91</v>
      </c>
      <c r="B14" s="30" t="s">
        <v>0</v>
      </c>
      <c r="C14" s="30" t="s">
        <v>0</v>
      </c>
      <c r="D14" s="30" t="s">
        <v>0</v>
      </c>
      <c r="E14" s="30" t="s">
        <v>0</v>
      </c>
      <c r="F14" s="78" t="s">
        <v>0</v>
      </c>
      <c r="G14" s="78" t="s">
        <v>0</v>
      </c>
      <c r="H14" s="49" t="s">
        <v>0</v>
      </c>
      <c r="I14" s="78" t="s">
        <v>189</v>
      </c>
      <c r="J14" s="78" t="s">
        <v>189</v>
      </c>
      <c r="K14" s="33" t="s">
        <v>189</v>
      </c>
      <c r="L14" s="78" t="s">
        <v>189</v>
      </c>
      <c r="M14" s="78" t="s">
        <v>189</v>
      </c>
    </row>
    <row r="15" spans="1:13" s="97" customFormat="1" ht="45" customHeight="1">
      <c r="A15" s="99" t="s">
        <v>92</v>
      </c>
      <c r="B15" s="30">
        <f t="shared" si="0"/>
        <v>5</v>
      </c>
      <c r="C15" s="30">
        <f t="shared" si="1"/>
        <v>4</v>
      </c>
      <c r="D15" s="30">
        <f>SUM(G15,J15,M15)</f>
        <v>1</v>
      </c>
      <c r="E15" s="30" t="s">
        <v>0</v>
      </c>
      <c r="F15" s="78" t="s">
        <v>0</v>
      </c>
      <c r="G15" s="78" t="s">
        <v>0</v>
      </c>
      <c r="H15" s="49">
        <f>SUM(I15:J15)</f>
        <v>5</v>
      </c>
      <c r="I15" s="78">
        <v>4</v>
      </c>
      <c r="J15" s="78">
        <v>1</v>
      </c>
      <c r="K15" s="33" t="s">
        <v>189</v>
      </c>
      <c r="L15" s="78" t="s">
        <v>189</v>
      </c>
      <c r="M15" s="78" t="s">
        <v>189</v>
      </c>
    </row>
    <row r="16" spans="1:13" s="97" customFormat="1" ht="45" customHeight="1">
      <c r="A16" s="99" t="s">
        <v>93</v>
      </c>
      <c r="B16" s="30">
        <f t="shared" si="0"/>
        <v>2</v>
      </c>
      <c r="C16" s="30">
        <f t="shared" si="1"/>
        <v>1</v>
      </c>
      <c r="D16" s="30">
        <f>SUM(G16,J16,M16)</f>
        <v>1</v>
      </c>
      <c r="E16" s="30" t="s">
        <v>0</v>
      </c>
      <c r="F16" s="78" t="s">
        <v>0</v>
      </c>
      <c r="G16" s="78" t="s">
        <v>0</v>
      </c>
      <c r="H16" s="49">
        <f>SUM(I16:J16)</f>
        <v>2</v>
      </c>
      <c r="I16" s="78">
        <v>1</v>
      </c>
      <c r="J16" s="78">
        <v>1</v>
      </c>
      <c r="K16" s="33" t="s">
        <v>189</v>
      </c>
      <c r="L16" s="78" t="s">
        <v>189</v>
      </c>
      <c r="M16" s="78" t="s">
        <v>189</v>
      </c>
    </row>
    <row r="17" spans="1:14" s="97" customFormat="1" ht="45" customHeight="1">
      <c r="A17" s="99" t="s">
        <v>94</v>
      </c>
      <c r="B17" s="30">
        <f t="shared" si="0"/>
        <v>1</v>
      </c>
      <c r="C17" s="30">
        <f t="shared" si="1"/>
        <v>1</v>
      </c>
      <c r="D17" s="30" t="s">
        <v>0</v>
      </c>
      <c r="E17" s="30" t="s">
        <v>0</v>
      </c>
      <c r="F17" s="78" t="s">
        <v>0</v>
      </c>
      <c r="G17" s="78" t="s">
        <v>0</v>
      </c>
      <c r="H17" s="49">
        <f>SUM(I17:J17)</f>
        <v>1</v>
      </c>
      <c r="I17" s="78">
        <v>1</v>
      </c>
      <c r="J17" s="78" t="s">
        <v>189</v>
      </c>
      <c r="K17" s="33" t="s">
        <v>189</v>
      </c>
      <c r="L17" s="78" t="s">
        <v>189</v>
      </c>
      <c r="M17" s="78" t="s">
        <v>189</v>
      </c>
      <c r="N17" s="98"/>
    </row>
    <row r="18" spans="1:14" s="97" customFormat="1" ht="45" customHeight="1" thickBot="1">
      <c r="A18" s="100" t="s">
        <v>95</v>
      </c>
      <c r="B18" s="109" t="s">
        <v>0</v>
      </c>
      <c r="C18" s="57" t="s">
        <v>0</v>
      </c>
      <c r="D18" s="57" t="s">
        <v>0</v>
      </c>
      <c r="E18" s="57" t="s">
        <v>0</v>
      </c>
      <c r="F18" s="79" t="s">
        <v>0</v>
      </c>
      <c r="G18" s="79" t="s">
        <v>0</v>
      </c>
      <c r="H18" s="130" t="s">
        <v>0</v>
      </c>
      <c r="I18" s="79" t="s">
        <v>189</v>
      </c>
      <c r="J18" s="79" t="s">
        <v>189</v>
      </c>
      <c r="K18" s="124" t="s">
        <v>189</v>
      </c>
      <c r="L18" s="79" t="s">
        <v>189</v>
      </c>
      <c r="M18" s="79" t="s">
        <v>189</v>
      </c>
      <c r="N18" s="98"/>
    </row>
    <row r="19" spans="1:3" ht="14.25">
      <c r="A19" s="166" t="s">
        <v>71</v>
      </c>
      <c r="B19" s="166"/>
      <c r="C19" s="166"/>
    </row>
  </sheetData>
  <sheetProtection selectLockedCells="1"/>
  <mergeCells count="6">
    <mergeCell ref="A2:M2"/>
    <mergeCell ref="K4:M4"/>
    <mergeCell ref="A19:C19"/>
    <mergeCell ref="B4:D4"/>
    <mergeCell ref="E4:G4"/>
    <mergeCell ref="H4:J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19"/>
  <sheetViews>
    <sheetView zoomScale="70" zoomScaleNormal="70" workbookViewId="0" topLeftCell="A1">
      <selection activeCell="A3" sqref="A3:B3"/>
    </sheetView>
  </sheetViews>
  <sheetFormatPr defaultColWidth="8.88671875" defaultRowHeight="13.5"/>
  <cols>
    <col min="1" max="1" width="7.88671875" style="20" customWidth="1"/>
    <col min="2" max="9" width="8.6640625" style="20" customWidth="1"/>
    <col min="10" max="10" width="7.88671875" style="20" customWidth="1"/>
    <col min="11" max="11" width="8.5546875" style="20" customWidth="1"/>
    <col min="12" max="12" width="8.6640625" style="20" customWidth="1"/>
    <col min="13" max="14" width="8.5546875" style="20" customWidth="1"/>
    <col min="15" max="15" width="8.6640625" style="20" customWidth="1"/>
    <col min="16" max="18" width="8.5546875" style="20" customWidth="1"/>
    <col min="19" max="38" width="9.77734375" style="20" customWidth="1"/>
    <col min="39" max="16384" width="8.88671875" style="20" customWidth="1"/>
  </cols>
  <sheetData>
    <row r="1" s="21" customFormat="1" ht="30" customHeight="1"/>
    <row r="2" spans="1:18" s="21" customFormat="1" ht="30" customHeight="1">
      <c r="A2" s="178" t="s">
        <v>251</v>
      </c>
      <c r="B2" s="178"/>
      <c r="C2" s="178"/>
      <c r="D2" s="178"/>
      <c r="E2" s="178"/>
      <c r="F2" s="178"/>
      <c r="G2" s="178"/>
      <c r="H2" s="178"/>
      <c r="I2" s="178"/>
      <c r="J2" s="178" t="s">
        <v>244</v>
      </c>
      <c r="K2" s="175"/>
      <c r="L2" s="175"/>
      <c r="M2" s="175"/>
      <c r="N2" s="175"/>
      <c r="O2" s="175"/>
      <c r="P2" s="175"/>
      <c r="Q2" s="175"/>
      <c r="R2" s="175"/>
    </row>
    <row r="3" spans="1:18" s="21" customFormat="1" ht="30" customHeight="1" thickBot="1">
      <c r="A3" s="218"/>
      <c r="B3" s="218"/>
      <c r="C3" s="22"/>
      <c r="D3" s="22"/>
      <c r="E3" s="22"/>
      <c r="F3" s="22"/>
      <c r="G3" s="22"/>
      <c r="H3" s="190" t="s">
        <v>40</v>
      </c>
      <c r="I3" s="190"/>
      <c r="J3" s="218" t="s">
        <v>109</v>
      </c>
      <c r="K3" s="219"/>
      <c r="L3" s="22"/>
      <c r="M3" s="22"/>
      <c r="N3" s="22"/>
      <c r="O3" s="22"/>
      <c r="P3" s="22"/>
      <c r="Q3" s="22"/>
      <c r="R3" s="23"/>
    </row>
    <row r="4" spans="1:18" s="21" customFormat="1" ht="30" customHeight="1">
      <c r="A4" s="30" t="s">
        <v>101</v>
      </c>
      <c r="B4" s="183" t="s">
        <v>82</v>
      </c>
      <c r="C4" s="183"/>
      <c r="D4" s="183"/>
      <c r="E4" s="183"/>
      <c r="F4" s="216" t="s">
        <v>83</v>
      </c>
      <c r="G4" s="216"/>
      <c r="H4" s="216"/>
      <c r="I4" s="217"/>
      <c r="J4" s="148" t="s">
        <v>101</v>
      </c>
      <c r="K4" s="191" t="s">
        <v>96</v>
      </c>
      <c r="L4" s="191"/>
      <c r="M4" s="191"/>
      <c r="N4" s="165"/>
      <c r="O4" s="184" t="s">
        <v>97</v>
      </c>
      <c r="P4" s="191"/>
      <c r="Q4" s="191"/>
      <c r="R4" s="191"/>
    </row>
    <row r="5" spans="1:18" s="21" customFormat="1" ht="30" customHeight="1">
      <c r="A5" s="63" t="s">
        <v>69</v>
      </c>
      <c r="B5" s="64" t="s">
        <v>44</v>
      </c>
      <c r="C5" s="43" t="s">
        <v>98</v>
      </c>
      <c r="D5" s="43" t="s">
        <v>99</v>
      </c>
      <c r="E5" s="43" t="s">
        <v>100</v>
      </c>
      <c r="F5" s="43" t="s">
        <v>44</v>
      </c>
      <c r="G5" s="43" t="s">
        <v>98</v>
      </c>
      <c r="H5" s="43" t="s">
        <v>99</v>
      </c>
      <c r="I5" s="44" t="s">
        <v>100</v>
      </c>
      <c r="J5" s="63" t="s">
        <v>69</v>
      </c>
      <c r="K5" s="60" t="s">
        <v>44</v>
      </c>
      <c r="L5" s="27" t="s">
        <v>98</v>
      </c>
      <c r="M5" s="27" t="s">
        <v>99</v>
      </c>
      <c r="N5" s="27" t="s">
        <v>100</v>
      </c>
      <c r="O5" s="25" t="s">
        <v>44</v>
      </c>
      <c r="P5" s="25" t="s">
        <v>98</v>
      </c>
      <c r="Q5" s="25" t="s">
        <v>99</v>
      </c>
      <c r="R5" s="42" t="s">
        <v>100</v>
      </c>
    </row>
    <row r="6" spans="1:18" s="21" customFormat="1" ht="42.75" customHeight="1">
      <c r="A6" s="29">
        <v>1999</v>
      </c>
      <c r="B6" s="30">
        <f>SUM(C6:E6)</f>
        <v>17</v>
      </c>
      <c r="C6" s="30">
        <v>2</v>
      </c>
      <c r="D6" s="30">
        <v>8</v>
      </c>
      <c r="E6" s="30">
        <v>7</v>
      </c>
      <c r="F6" s="30" t="s">
        <v>47</v>
      </c>
      <c r="G6" s="30" t="s">
        <v>47</v>
      </c>
      <c r="H6" s="30" t="s">
        <v>47</v>
      </c>
      <c r="I6" s="30" t="s">
        <v>47</v>
      </c>
      <c r="J6" s="29">
        <v>1999</v>
      </c>
      <c r="K6" s="30" t="s">
        <v>47</v>
      </c>
      <c r="L6" s="30" t="s">
        <v>47</v>
      </c>
      <c r="M6" s="30" t="s">
        <v>47</v>
      </c>
      <c r="N6" s="30" t="s">
        <v>47</v>
      </c>
      <c r="O6" s="30">
        <f>SUM(P6:R6)</f>
        <v>17</v>
      </c>
      <c r="P6" s="30">
        <v>2</v>
      </c>
      <c r="Q6" s="30">
        <v>8</v>
      </c>
      <c r="R6" s="30">
        <v>7</v>
      </c>
    </row>
    <row r="7" spans="1:18" s="21" customFormat="1" ht="42.75" customHeight="1">
      <c r="A7" s="29">
        <v>2000</v>
      </c>
      <c r="B7" s="30">
        <f>SUM(C7:E7)</f>
        <v>18</v>
      </c>
      <c r="C7" s="30">
        <v>2</v>
      </c>
      <c r="D7" s="30">
        <v>8</v>
      </c>
      <c r="E7" s="30">
        <v>8</v>
      </c>
      <c r="F7" s="30" t="s">
        <v>47</v>
      </c>
      <c r="G7" s="30" t="s">
        <v>47</v>
      </c>
      <c r="H7" s="30" t="s">
        <v>47</v>
      </c>
      <c r="I7" s="30" t="s">
        <v>47</v>
      </c>
      <c r="J7" s="29">
        <v>2000</v>
      </c>
      <c r="K7" s="30" t="s">
        <v>47</v>
      </c>
      <c r="L7" s="30" t="s">
        <v>47</v>
      </c>
      <c r="M7" s="30" t="s">
        <v>47</v>
      </c>
      <c r="N7" s="30" t="s">
        <v>47</v>
      </c>
      <c r="O7" s="30">
        <f>SUM(P7:R7)</f>
        <v>18</v>
      </c>
      <c r="P7" s="30">
        <v>2</v>
      </c>
      <c r="Q7" s="30">
        <v>8</v>
      </c>
      <c r="R7" s="30">
        <v>8</v>
      </c>
    </row>
    <row r="8" spans="1:18" s="21" customFormat="1" ht="42.75" customHeight="1">
      <c r="A8" s="29">
        <v>2001</v>
      </c>
      <c r="B8" s="30">
        <v>17</v>
      </c>
      <c r="C8" s="30">
        <v>2</v>
      </c>
      <c r="D8" s="30">
        <v>7</v>
      </c>
      <c r="E8" s="30">
        <v>8</v>
      </c>
      <c r="F8" s="30" t="s">
        <v>47</v>
      </c>
      <c r="G8" s="30" t="s">
        <v>47</v>
      </c>
      <c r="H8" s="30" t="s">
        <v>47</v>
      </c>
      <c r="I8" s="30" t="s">
        <v>47</v>
      </c>
      <c r="J8" s="29">
        <v>2001</v>
      </c>
      <c r="K8" s="30" t="s">
        <v>47</v>
      </c>
      <c r="L8" s="30" t="s">
        <v>47</v>
      </c>
      <c r="M8" s="30" t="s">
        <v>47</v>
      </c>
      <c r="N8" s="30" t="s">
        <v>47</v>
      </c>
      <c r="O8" s="30">
        <v>17</v>
      </c>
      <c r="P8" s="30">
        <v>2</v>
      </c>
      <c r="Q8" s="30">
        <v>7</v>
      </c>
      <c r="R8" s="30">
        <v>8</v>
      </c>
    </row>
    <row r="9" spans="1:18" s="21" customFormat="1" ht="42.75" customHeight="1">
      <c r="A9" s="29">
        <v>2002</v>
      </c>
      <c r="B9" s="30">
        <v>22</v>
      </c>
      <c r="C9" s="30" t="s">
        <v>0</v>
      </c>
      <c r="D9" s="30">
        <v>4</v>
      </c>
      <c r="E9" s="30">
        <v>18</v>
      </c>
      <c r="F9" s="61">
        <v>0</v>
      </c>
      <c r="G9" s="61">
        <v>0</v>
      </c>
      <c r="H9" s="61">
        <v>0</v>
      </c>
      <c r="I9" s="61">
        <v>0</v>
      </c>
      <c r="J9" s="29">
        <v>2002</v>
      </c>
      <c r="K9" s="112">
        <v>22</v>
      </c>
      <c r="L9" s="45" t="s">
        <v>0</v>
      </c>
      <c r="M9" s="112">
        <v>4</v>
      </c>
      <c r="N9" s="112">
        <v>18</v>
      </c>
      <c r="O9" s="30" t="s">
        <v>189</v>
      </c>
      <c r="P9" s="30" t="s">
        <v>189</v>
      </c>
      <c r="Q9" s="30" t="s">
        <v>189</v>
      </c>
      <c r="R9" s="30" t="s">
        <v>189</v>
      </c>
    </row>
    <row r="10" spans="1:18" s="21" customFormat="1" ht="42.75" customHeight="1">
      <c r="A10" s="29">
        <v>2003</v>
      </c>
      <c r="B10" s="30">
        <v>12</v>
      </c>
      <c r="C10" s="30" t="s">
        <v>0</v>
      </c>
      <c r="D10" s="30" t="s">
        <v>0</v>
      </c>
      <c r="E10" s="30">
        <v>12</v>
      </c>
      <c r="F10" s="61">
        <v>0</v>
      </c>
      <c r="G10" s="61">
        <v>0</v>
      </c>
      <c r="H10" s="61">
        <v>0</v>
      </c>
      <c r="I10" s="61">
        <v>0</v>
      </c>
      <c r="J10" s="29">
        <v>2003</v>
      </c>
      <c r="K10" s="61">
        <v>0</v>
      </c>
      <c r="L10" s="61">
        <v>0</v>
      </c>
      <c r="M10" s="61">
        <v>0</v>
      </c>
      <c r="N10" s="61">
        <v>0</v>
      </c>
      <c r="O10" s="30">
        <v>12</v>
      </c>
      <c r="P10" s="30" t="s">
        <v>0</v>
      </c>
      <c r="Q10" s="30" t="s">
        <v>0</v>
      </c>
      <c r="R10" s="30">
        <v>12</v>
      </c>
    </row>
    <row r="11" spans="1:18" s="21" customFormat="1" ht="42.75" customHeight="1">
      <c r="A11" s="32">
        <v>2004</v>
      </c>
      <c r="B11" s="33">
        <f>SUM(F11,K11,O11)</f>
        <v>12</v>
      </c>
      <c r="C11" s="33" t="s">
        <v>189</v>
      </c>
      <c r="D11" s="33" t="s">
        <v>189</v>
      </c>
      <c r="E11" s="33">
        <f>SUM(I11,N11,R11)</f>
        <v>12</v>
      </c>
      <c r="F11" s="33" t="s">
        <v>0</v>
      </c>
      <c r="G11" s="33" t="s">
        <v>0</v>
      </c>
      <c r="H11" s="33" t="s">
        <v>0</v>
      </c>
      <c r="I11" s="33" t="s">
        <v>0</v>
      </c>
      <c r="J11" s="32">
        <v>2004</v>
      </c>
      <c r="K11" s="33" t="s">
        <v>0</v>
      </c>
      <c r="L11" s="33" t="s">
        <v>0</v>
      </c>
      <c r="M11" s="33" t="s">
        <v>0</v>
      </c>
      <c r="N11" s="33" t="s">
        <v>0</v>
      </c>
      <c r="O11" s="33">
        <f>SUM(P11:R11)</f>
        <v>12</v>
      </c>
      <c r="P11" s="33" t="s">
        <v>0</v>
      </c>
      <c r="Q11" s="33" t="s">
        <v>0</v>
      </c>
      <c r="R11" s="33">
        <f>SUM(R12:R18)</f>
        <v>12</v>
      </c>
    </row>
    <row r="12" spans="1:18" s="97" customFormat="1" ht="45" customHeight="1">
      <c r="A12" s="99" t="s">
        <v>102</v>
      </c>
      <c r="B12" s="49">
        <f aca="true" t="shared" si="0" ref="B12:B18">SUM(F12,K12,O12)</f>
        <v>3</v>
      </c>
      <c r="C12" s="49" t="s">
        <v>204</v>
      </c>
      <c r="D12" s="49" t="s">
        <v>204</v>
      </c>
      <c r="E12" s="49">
        <f aca="true" t="shared" si="1" ref="E12:E18">SUM(I12,N12,R12)</f>
        <v>3</v>
      </c>
      <c r="F12" s="49" t="s">
        <v>204</v>
      </c>
      <c r="G12" s="49" t="s">
        <v>204</v>
      </c>
      <c r="H12" s="49" t="s">
        <v>204</v>
      </c>
      <c r="I12" s="49" t="s">
        <v>204</v>
      </c>
      <c r="J12" s="99" t="s">
        <v>102</v>
      </c>
      <c r="K12" s="49" t="s">
        <v>204</v>
      </c>
      <c r="L12" s="49" t="s">
        <v>204</v>
      </c>
      <c r="M12" s="49" t="s">
        <v>204</v>
      </c>
      <c r="N12" s="49" t="s">
        <v>204</v>
      </c>
      <c r="O12" s="49">
        <f aca="true" t="shared" si="2" ref="O12:O18">SUM(P12:R12)</f>
        <v>3</v>
      </c>
      <c r="P12" s="49" t="s">
        <v>189</v>
      </c>
      <c r="Q12" s="49" t="s">
        <v>189</v>
      </c>
      <c r="R12" s="78">
        <v>3</v>
      </c>
    </row>
    <row r="13" spans="1:18" s="97" customFormat="1" ht="45" customHeight="1">
      <c r="A13" s="99" t="s">
        <v>103</v>
      </c>
      <c r="B13" s="49" t="s">
        <v>204</v>
      </c>
      <c r="C13" s="49" t="s">
        <v>204</v>
      </c>
      <c r="D13" s="49" t="s">
        <v>204</v>
      </c>
      <c r="E13" s="49" t="s">
        <v>204</v>
      </c>
      <c r="F13" s="78" t="s">
        <v>204</v>
      </c>
      <c r="G13" s="78" t="s">
        <v>204</v>
      </c>
      <c r="H13" s="78" t="s">
        <v>204</v>
      </c>
      <c r="I13" s="78" t="s">
        <v>204</v>
      </c>
      <c r="J13" s="99" t="s">
        <v>103</v>
      </c>
      <c r="K13" s="78" t="s">
        <v>204</v>
      </c>
      <c r="L13" s="78" t="s">
        <v>204</v>
      </c>
      <c r="M13" s="78" t="s">
        <v>204</v>
      </c>
      <c r="N13" s="78" t="s">
        <v>204</v>
      </c>
      <c r="O13" s="49" t="s">
        <v>204</v>
      </c>
      <c r="P13" s="78" t="s">
        <v>189</v>
      </c>
      <c r="Q13" s="78" t="s">
        <v>189</v>
      </c>
      <c r="R13" s="78" t="s">
        <v>0</v>
      </c>
    </row>
    <row r="14" spans="1:18" s="97" customFormat="1" ht="45" customHeight="1">
      <c r="A14" s="99" t="s">
        <v>104</v>
      </c>
      <c r="B14" s="49" t="s">
        <v>204</v>
      </c>
      <c r="C14" s="49" t="s">
        <v>204</v>
      </c>
      <c r="D14" s="49" t="s">
        <v>204</v>
      </c>
      <c r="E14" s="49" t="s">
        <v>204</v>
      </c>
      <c r="F14" s="78" t="s">
        <v>204</v>
      </c>
      <c r="G14" s="78" t="s">
        <v>204</v>
      </c>
      <c r="H14" s="78" t="s">
        <v>204</v>
      </c>
      <c r="I14" s="78" t="s">
        <v>204</v>
      </c>
      <c r="J14" s="99" t="s">
        <v>104</v>
      </c>
      <c r="K14" s="78" t="s">
        <v>204</v>
      </c>
      <c r="L14" s="78" t="s">
        <v>204</v>
      </c>
      <c r="M14" s="78" t="s">
        <v>204</v>
      </c>
      <c r="N14" s="78" t="s">
        <v>204</v>
      </c>
      <c r="O14" s="49" t="s">
        <v>204</v>
      </c>
      <c r="P14" s="78" t="s">
        <v>189</v>
      </c>
      <c r="Q14" s="78" t="s">
        <v>189</v>
      </c>
      <c r="R14" s="78" t="s">
        <v>189</v>
      </c>
    </row>
    <row r="15" spans="1:18" s="97" customFormat="1" ht="45" customHeight="1">
      <c r="A15" s="99" t="s">
        <v>105</v>
      </c>
      <c r="B15" s="49">
        <f t="shared" si="0"/>
        <v>2</v>
      </c>
      <c r="C15" s="49" t="s">
        <v>204</v>
      </c>
      <c r="D15" s="49" t="s">
        <v>204</v>
      </c>
      <c r="E15" s="49">
        <f t="shared" si="1"/>
        <v>2</v>
      </c>
      <c r="F15" s="78" t="s">
        <v>204</v>
      </c>
      <c r="G15" s="78" t="s">
        <v>204</v>
      </c>
      <c r="H15" s="78" t="s">
        <v>204</v>
      </c>
      <c r="I15" s="78" t="s">
        <v>204</v>
      </c>
      <c r="J15" s="99" t="s">
        <v>105</v>
      </c>
      <c r="K15" s="78" t="s">
        <v>204</v>
      </c>
      <c r="L15" s="78" t="s">
        <v>204</v>
      </c>
      <c r="M15" s="78" t="s">
        <v>204</v>
      </c>
      <c r="N15" s="78" t="s">
        <v>204</v>
      </c>
      <c r="O15" s="49">
        <f t="shared" si="2"/>
        <v>2</v>
      </c>
      <c r="P15" s="78" t="s">
        <v>189</v>
      </c>
      <c r="Q15" s="78" t="s">
        <v>189</v>
      </c>
      <c r="R15" s="78">
        <v>2</v>
      </c>
    </row>
    <row r="16" spans="1:18" s="97" customFormat="1" ht="45" customHeight="1">
      <c r="A16" s="99" t="s">
        <v>106</v>
      </c>
      <c r="B16" s="49">
        <f t="shared" si="0"/>
        <v>2</v>
      </c>
      <c r="C16" s="49" t="s">
        <v>204</v>
      </c>
      <c r="D16" s="49" t="s">
        <v>204</v>
      </c>
      <c r="E16" s="49">
        <f t="shared" si="1"/>
        <v>2</v>
      </c>
      <c r="F16" s="78" t="s">
        <v>204</v>
      </c>
      <c r="G16" s="78" t="s">
        <v>204</v>
      </c>
      <c r="H16" s="78" t="s">
        <v>204</v>
      </c>
      <c r="I16" s="78" t="s">
        <v>204</v>
      </c>
      <c r="J16" s="99" t="s">
        <v>106</v>
      </c>
      <c r="K16" s="78" t="s">
        <v>204</v>
      </c>
      <c r="L16" s="78" t="s">
        <v>204</v>
      </c>
      <c r="M16" s="78" t="s">
        <v>204</v>
      </c>
      <c r="N16" s="78" t="s">
        <v>204</v>
      </c>
      <c r="O16" s="49">
        <f t="shared" si="2"/>
        <v>2</v>
      </c>
      <c r="P16" s="78" t="s">
        <v>189</v>
      </c>
      <c r="Q16" s="78" t="s">
        <v>189</v>
      </c>
      <c r="R16" s="78">
        <v>2</v>
      </c>
    </row>
    <row r="17" spans="1:18" s="97" customFormat="1" ht="45" customHeight="1">
      <c r="A17" s="99" t="s">
        <v>107</v>
      </c>
      <c r="B17" s="49">
        <f t="shared" si="0"/>
        <v>1</v>
      </c>
      <c r="C17" s="49" t="s">
        <v>204</v>
      </c>
      <c r="D17" s="49" t="s">
        <v>204</v>
      </c>
      <c r="E17" s="49">
        <f t="shared" si="1"/>
        <v>1</v>
      </c>
      <c r="F17" s="78" t="s">
        <v>204</v>
      </c>
      <c r="G17" s="78" t="s">
        <v>204</v>
      </c>
      <c r="H17" s="78" t="s">
        <v>204</v>
      </c>
      <c r="I17" s="78" t="s">
        <v>204</v>
      </c>
      <c r="J17" s="99" t="s">
        <v>107</v>
      </c>
      <c r="K17" s="78" t="s">
        <v>204</v>
      </c>
      <c r="L17" s="78" t="s">
        <v>204</v>
      </c>
      <c r="M17" s="78" t="s">
        <v>204</v>
      </c>
      <c r="N17" s="78" t="s">
        <v>204</v>
      </c>
      <c r="O17" s="49">
        <f t="shared" si="2"/>
        <v>1</v>
      </c>
      <c r="P17" s="78" t="s">
        <v>189</v>
      </c>
      <c r="Q17" s="78" t="s">
        <v>189</v>
      </c>
      <c r="R17" s="78">
        <v>1</v>
      </c>
    </row>
    <row r="18" spans="1:18" s="97" customFormat="1" ht="45" customHeight="1" thickBot="1">
      <c r="A18" s="100" t="s">
        <v>108</v>
      </c>
      <c r="B18" s="129">
        <f t="shared" si="0"/>
        <v>4</v>
      </c>
      <c r="C18" s="130" t="s">
        <v>204</v>
      </c>
      <c r="D18" s="130" t="s">
        <v>204</v>
      </c>
      <c r="E18" s="130">
        <f t="shared" si="1"/>
        <v>4</v>
      </c>
      <c r="F18" s="79" t="s">
        <v>204</v>
      </c>
      <c r="G18" s="79" t="s">
        <v>204</v>
      </c>
      <c r="H18" s="79" t="s">
        <v>204</v>
      </c>
      <c r="I18" s="79" t="s">
        <v>204</v>
      </c>
      <c r="J18" s="100" t="s">
        <v>108</v>
      </c>
      <c r="K18" s="79" t="s">
        <v>204</v>
      </c>
      <c r="L18" s="79" t="s">
        <v>204</v>
      </c>
      <c r="M18" s="79" t="s">
        <v>204</v>
      </c>
      <c r="N18" s="79" t="s">
        <v>204</v>
      </c>
      <c r="O18" s="130">
        <f t="shared" si="2"/>
        <v>4</v>
      </c>
      <c r="P18" s="79" t="s">
        <v>189</v>
      </c>
      <c r="Q18" s="79" t="s">
        <v>189</v>
      </c>
      <c r="R18" s="79">
        <v>4</v>
      </c>
    </row>
    <row r="19" spans="1:18" ht="14.25">
      <c r="A19" s="166"/>
      <c r="B19" s="166"/>
      <c r="H19" s="166" t="s">
        <v>71</v>
      </c>
      <c r="I19" s="166"/>
      <c r="J19" s="220" t="s">
        <v>110</v>
      </c>
      <c r="K19" s="221"/>
      <c r="L19" s="221"/>
      <c r="Q19" s="177"/>
      <c r="R19" s="177"/>
    </row>
  </sheetData>
  <sheetProtection selectLockedCells="1"/>
  <mergeCells count="13">
    <mergeCell ref="A19:B19"/>
    <mergeCell ref="Q19:R19"/>
    <mergeCell ref="J3:K3"/>
    <mergeCell ref="J19:L19"/>
    <mergeCell ref="H19:I19"/>
    <mergeCell ref="A2:I2"/>
    <mergeCell ref="K4:N4"/>
    <mergeCell ref="O4:R4"/>
    <mergeCell ref="B4:E4"/>
    <mergeCell ref="F4:I4"/>
    <mergeCell ref="H3:I3"/>
    <mergeCell ref="J2:R2"/>
    <mergeCell ref="A3:B3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9"/>
  <sheetViews>
    <sheetView zoomScale="70" zoomScaleNormal="70" workbookViewId="0" topLeftCell="A1">
      <selection activeCell="A3" sqref="A3:B3"/>
    </sheetView>
  </sheetViews>
  <sheetFormatPr defaultColWidth="8.88671875" defaultRowHeight="13.5"/>
  <cols>
    <col min="1" max="1" width="7.88671875" style="20" customWidth="1"/>
    <col min="2" max="7" width="11.5546875" style="20" customWidth="1"/>
    <col min="8" max="16384" width="8.88671875" style="20" customWidth="1"/>
  </cols>
  <sheetData>
    <row r="1" s="21" customFormat="1" ht="30" customHeight="1"/>
    <row r="2" spans="1:7" s="21" customFormat="1" ht="30" customHeight="1">
      <c r="A2" s="178" t="s">
        <v>252</v>
      </c>
      <c r="B2" s="178"/>
      <c r="C2" s="178"/>
      <c r="D2" s="178"/>
      <c r="E2" s="178"/>
      <c r="F2" s="178"/>
      <c r="G2" s="178"/>
    </row>
    <row r="3" spans="1:7" s="21" customFormat="1" ht="30" customHeight="1" thickBot="1">
      <c r="A3" s="222"/>
      <c r="B3" s="222"/>
      <c r="C3" s="47"/>
      <c r="D3" s="47"/>
      <c r="E3" s="47"/>
      <c r="F3" s="225" t="s">
        <v>111</v>
      </c>
      <c r="G3" s="225"/>
    </row>
    <row r="4" spans="1:7" s="21" customFormat="1" ht="30" customHeight="1">
      <c r="A4" s="223" t="s">
        <v>112</v>
      </c>
      <c r="B4" s="217" t="s">
        <v>81</v>
      </c>
      <c r="C4" s="223"/>
      <c r="D4" s="217" t="s">
        <v>2</v>
      </c>
      <c r="E4" s="223"/>
      <c r="F4" s="217" t="s">
        <v>113</v>
      </c>
      <c r="G4" s="224"/>
    </row>
    <row r="5" spans="1:7" s="21" customFormat="1" ht="30" customHeight="1">
      <c r="A5" s="226"/>
      <c r="B5" s="27" t="s">
        <v>1</v>
      </c>
      <c r="C5" s="27" t="s">
        <v>195</v>
      </c>
      <c r="D5" s="27" t="s">
        <v>1</v>
      </c>
      <c r="E5" s="27" t="s">
        <v>195</v>
      </c>
      <c r="F5" s="27" t="s">
        <v>1</v>
      </c>
      <c r="G5" s="42" t="s">
        <v>195</v>
      </c>
    </row>
    <row r="6" spans="1:7" s="21" customFormat="1" ht="48.75" customHeight="1">
      <c r="A6" s="29">
        <v>2000</v>
      </c>
      <c r="B6" s="24">
        <v>1</v>
      </c>
      <c r="C6" s="24">
        <v>36</v>
      </c>
      <c r="D6" s="24" t="s">
        <v>0</v>
      </c>
      <c r="E6" s="24" t="s">
        <v>0</v>
      </c>
      <c r="F6" s="24" t="s">
        <v>0</v>
      </c>
      <c r="G6" s="24" t="s">
        <v>0</v>
      </c>
    </row>
    <row r="7" spans="1:7" s="21" customFormat="1" ht="48" customHeight="1">
      <c r="A7" s="29">
        <v>2001</v>
      </c>
      <c r="B7" s="24">
        <v>1</v>
      </c>
      <c r="C7" s="24">
        <v>33</v>
      </c>
      <c r="D7" s="24" t="s">
        <v>6</v>
      </c>
      <c r="E7" s="24" t="s">
        <v>6</v>
      </c>
      <c r="F7" s="24">
        <v>1</v>
      </c>
      <c r="G7" s="24">
        <v>33</v>
      </c>
    </row>
    <row r="8" spans="1:7" s="21" customFormat="1" ht="48" customHeight="1">
      <c r="A8" s="29">
        <v>2002</v>
      </c>
      <c r="B8" s="24">
        <v>1</v>
      </c>
      <c r="C8" s="24">
        <v>30</v>
      </c>
      <c r="D8" s="24" t="s">
        <v>0</v>
      </c>
      <c r="E8" s="24" t="s">
        <v>0</v>
      </c>
      <c r="F8" s="24">
        <v>1</v>
      </c>
      <c r="G8" s="24">
        <v>30</v>
      </c>
    </row>
    <row r="9" spans="1:7" s="97" customFormat="1" ht="48" customHeight="1">
      <c r="A9" s="99">
        <v>2003</v>
      </c>
      <c r="B9" s="95">
        <v>1</v>
      </c>
      <c r="C9" s="95">
        <v>37</v>
      </c>
      <c r="D9" s="24" t="s">
        <v>192</v>
      </c>
      <c r="E9" s="24" t="s">
        <v>192</v>
      </c>
      <c r="F9" s="95">
        <v>1</v>
      </c>
      <c r="G9" s="95">
        <v>37</v>
      </c>
    </row>
    <row r="10" spans="1:7" s="103" customFormat="1" ht="48" customHeight="1" thickBot="1">
      <c r="A10" s="68">
        <v>2004</v>
      </c>
      <c r="B10" s="102">
        <f>SUM(D10,F10,B18,D18,F18)</f>
        <v>1</v>
      </c>
      <c r="C10" s="102">
        <v>40</v>
      </c>
      <c r="D10" s="57" t="s">
        <v>0</v>
      </c>
      <c r="E10" s="57" t="s">
        <v>189</v>
      </c>
      <c r="F10" s="102">
        <v>1</v>
      </c>
      <c r="G10" s="102">
        <v>40</v>
      </c>
    </row>
    <row r="11" spans="1:7" ht="30" customHeight="1" thickBot="1">
      <c r="A11" s="166"/>
      <c r="B11" s="166"/>
      <c r="F11" s="166"/>
      <c r="G11" s="166"/>
    </row>
    <row r="12" spans="1:7" s="67" customFormat="1" ht="30" customHeight="1">
      <c r="A12" s="163" t="s">
        <v>112</v>
      </c>
      <c r="B12" s="217" t="s">
        <v>3</v>
      </c>
      <c r="C12" s="224"/>
      <c r="D12" s="217" t="s">
        <v>4</v>
      </c>
      <c r="E12" s="223"/>
      <c r="F12" s="217" t="s">
        <v>5</v>
      </c>
      <c r="G12" s="224"/>
    </row>
    <row r="13" spans="1:7" s="67" customFormat="1" ht="30" customHeight="1">
      <c r="A13" s="165"/>
      <c r="B13" s="27" t="s">
        <v>1</v>
      </c>
      <c r="C13" s="27" t="s">
        <v>195</v>
      </c>
      <c r="D13" s="27" t="s">
        <v>1</v>
      </c>
      <c r="E13" s="27" t="s">
        <v>195</v>
      </c>
      <c r="F13" s="27" t="s">
        <v>1</v>
      </c>
      <c r="G13" s="42" t="s">
        <v>195</v>
      </c>
    </row>
    <row r="14" spans="1:8" s="21" customFormat="1" ht="48" customHeight="1">
      <c r="A14" s="29">
        <v>2000</v>
      </c>
      <c r="B14" s="24" t="s">
        <v>0</v>
      </c>
      <c r="C14" s="24" t="s">
        <v>0</v>
      </c>
      <c r="D14" s="24" t="s">
        <v>0</v>
      </c>
      <c r="E14" s="24" t="s">
        <v>0</v>
      </c>
      <c r="F14" s="24" t="s">
        <v>0</v>
      </c>
      <c r="G14" s="24" t="s">
        <v>0</v>
      </c>
      <c r="H14" s="67"/>
    </row>
    <row r="15" spans="1:8" s="21" customFormat="1" ht="48" customHeight="1">
      <c r="A15" s="29">
        <v>2001</v>
      </c>
      <c r="B15" s="24" t="s">
        <v>6</v>
      </c>
      <c r="C15" s="24" t="s">
        <v>6</v>
      </c>
      <c r="D15" s="24" t="s">
        <v>6</v>
      </c>
      <c r="E15" s="24" t="s">
        <v>6</v>
      </c>
      <c r="F15" s="24" t="s">
        <v>6</v>
      </c>
      <c r="G15" s="24" t="s">
        <v>6</v>
      </c>
      <c r="H15" s="67"/>
    </row>
    <row r="16" spans="1:8" s="21" customFormat="1" ht="48" customHeight="1">
      <c r="A16" s="29">
        <v>2002</v>
      </c>
      <c r="B16" s="24" t="s">
        <v>0</v>
      </c>
      <c r="C16" s="24" t="s">
        <v>0</v>
      </c>
      <c r="D16" s="24" t="s">
        <v>0</v>
      </c>
      <c r="E16" s="24" t="s">
        <v>0</v>
      </c>
      <c r="F16" s="24" t="s">
        <v>0</v>
      </c>
      <c r="G16" s="24" t="s">
        <v>0</v>
      </c>
      <c r="H16" s="67"/>
    </row>
    <row r="17" spans="1:8" s="97" customFormat="1" ht="48" customHeight="1">
      <c r="A17" s="99">
        <v>2003</v>
      </c>
      <c r="B17" s="120" t="s">
        <v>192</v>
      </c>
      <c r="C17" s="24" t="s">
        <v>192</v>
      </c>
      <c r="D17" s="24" t="s">
        <v>192</v>
      </c>
      <c r="E17" s="24" t="s">
        <v>192</v>
      </c>
      <c r="F17" s="24" t="s">
        <v>192</v>
      </c>
      <c r="G17" s="24" t="s">
        <v>192</v>
      </c>
      <c r="H17" s="121"/>
    </row>
    <row r="18" spans="1:8" s="94" customFormat="1" ht="49.5" customHeight="1" thickBot="1">
      <c r="A18" s="68">
        <v>2004</v>
      </c>
      <c r="B18" s="109" t="s">
        <v>0</v>
      </c>
      <c r="C18" s="57" t="s">
        <v>0</v>
      </c>
      <c r="D18" s="57" t="s">
        <v>0</v>
      </c>
      <c r="E18" s="57" t="s">
        <v>0</v>
      </c>
      <c r="F18" s="57" t="s">
        <v>0</v>
      </c>
      <c r="G18" s="57" t="s">
        <v>0</v>
      </c>
      <c r="H18" s="104"/>
    </row>
    <row r="19" spans="6:7" ht="14.25" customHeight="1">
      <c r="F19" s="177" t="s">
        <v>124</v>
      </c>
      <c r="G19" s="177"/>
    </row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</sheetData>
  <sheetProtection selectLockedCells="1"/>
  <mergeCells count="14">
    <mergeCell ref="A2:G2"/>
    <mergeCell ref="F3:G3"/>
    <mergeCell ref="A4:A5"/>
    <mergeCell ref="F4:G4"/>
    <mergeCell ref="F19:G19"/>
    <mergeCell ref="F11:G11"/>
    <mergeCell ref="A3:B3"/>
    <mergeCell ref="A11:B11"/>
    <mergeCell ref="D4:E4"/>
    <mergeCell ref="B4:C4"/>
    <mergeCell ref="A12:A13"/>
    <mergeCell ref="B12:C12"/>
    <mergeCell ref="D12:E12"/>
    <mergeCell ref="F12:G12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1"/>
  <sheetViews>
    <sheetView zoomScale="70" zoomScaleNormal="70" workbookViewId="0" topLeftCell="A1">
      <selection activeCell="A1" sqref="A1"/>
    </sheetView>
  </sheetViews>
  <sheetFormatPr defaultColWidth="8.88671875" defaultRowHeight="13.5"/>
  <cols>
    <col min="1" max="1" width="7.88671875" style="20" customWidth="1"/>
    <col min="2" max="9" width="8.5546875" style="20" customWidth="1"/>
    <col min="10" max="16384" width="8.88671875" style="20" customWidth="1"/>
  </cols>
  <sheetData>
    <row r="1" s="21" customFormat="1" ht="30" customHeight="1"/>
    <row r="2" spans="1:9" s="21" customFormat="1" ht="30" customHeight="1">
      <c r="A2" s="178" t="s">
        <v>253</v>
      </c>
      <c r="B2" s="178"/>
      <c r="C2" s="178"/>
      <c r="D2" s="178"/>
      <c r="E2" s="178"/>
      <c r="F2" s="178"/>
      <c r="G2" s="178"/>
      <c r="H2" s="178"/>
      <c r="I2" s="178"/>
    </row>
    <row r="3" spans="1:9" s="21" customFormat="1" ht="30" customHeight="1" thickBot="1">
      <c r="A3" s="22" t="s">
        <v>122</v>
      </c>
      <c r="B3" s="22"/>
      <c r="C3" s="22"/>
      <c r="D3" s="22"/>
      <c r="E3" s="22"/>
      <c r="F3" s="22"/>
      <c r="G3" s="22"/>
      <c r="H3" s="22"/>
      <c r="I3" s="23"/>
    </row>
    <row r="4" spans="1:9" s="21" customFormat="1" ht="24.75" customHeight="1">
      <c r="A4" s="164" t="s">
        <v>114</v>
      </c>
      <c r="B4" s="184" t="s">
        <v>82</v>
      </c>
      <c r="C4" s="191"/>
      <c r="D4" s="191"/>
      <c r="E4" s="165"/>
      <c r="F4" s="184" t="s">
        <v>116</v>
      </c>
      <c r="G4" s="191"/>
      <c r="H4" s="191"/>
      <c r="I4" s="191"/>
    </row>
    <row r="5" spans="1:9" s="21" customFormat="1" ht="21.75" customHeight="1">
      <c r="A5" s="164"/>
      <c r="B5" s="186" t="s">
        <v>115</v>
      </c>
      <c r="C5" s="186" t="s">
        <v>117</v>
      </c>
      <c r="D5" s="186" t="s">
        <v>118</v>
      </c>
      <c r="E5" s="41" t="s">
        <v>119</v>
      </c>
      <c r="F5" s="186" t="s">
        <v>115</v>
      </c>
      <c r="G5" s="186" t="s">
        <v>117</v>
      </c>
      <c r="H5" s="186" t="s">
        <v>118</v>
      </c>
      <c r="I5" s="40" t="s">
        <v>119</v>
      </c>
    </row>
    <row r="6" spans="1:9" s="21" customFormat="1" ht="18" customHeight="1">
      <c r="A6" s="165"/>
      <c r="B6" s="186"/>
      <c r="C6" s="186"/>
      <c r="D6" s="186"/>
      <c r="E6" s="25" t="s">
        <v>195</v>
      </c>
      <c r="F6" s="186"/>
      <c r="G6" s="186"/>
      <c r="H6" s="186"/>
      <c r="I6" s="28" t="s">
        <v>195</v>
      </c>
    </row>
    <row r="7" spans="1:9" s="47" customFormat="1" ht="46.5" customHeight="1">
      <c r="A7" s="29">
        <v>2000</v>
      </c>
      <c r="B7" s="125">
        <f aca="true" t="shared" si="0" ref="B7:D11">SUM(F7,B16,F16)</f>
        <v>1</v>
      </c>
      <c r="C7" s="126">
        <f t="shared" si="0"/>
        <v>9</v>
      </c>
      <c r="D7" s="126">
        <f t="shared" si="0"/>
        <v>1</v>
      </c>
      <c r="E7" s="24">
        <v>36</v>
      </c>
      <c r="F7" s="24" t="s">
        <v>0</v>
      </c>
      <c r="G7" s="24" t="s">
        <v>189</v>
      </c>
      <c r="H7" s="24" t="s">
        <v>189</v>
      </c>
      <c r="I7" s="24" t="s">
        <v>189</v>
      </c>
    </row>
    <row r="8" spans="1:9" s="47" customFormat="1" ht="46.5" customHeight="1">
      <c r="A8" s="29">
        <v>2001</v>
      </c>
      <c r="B8" s="127">
        <f t="shared" si="0"/>
        <v>1</v>
      </c>
      <c r="C8" s="117">
        <f t="shared" si="0"/>
        <v>8</v>
      </c>
      <c r="D8" s="117">
        <f t="shared" si="0"/>
        <v>11</v>
      </c>
      <c r="E8" s="24">
        <v>33</v>
      </c>
      <c r="F8" s="24" t="s">
        <v>189</v>
      </c>
      <c r="G8" s="24" t="s">
        <v>0</v>
      </c>
      <c r="H8" s="24" t="s">
        <v>0</v>
      </c>
      <c r="I8" s="24" t="s">
        <v>0</v>
      </c>
    </row>
    <row r="9" spans="1:9" s="21" customFormat="1" ht="46.5" customHeight="1">
      <c r="A9" s="29">
        <v>2002</v>
      </c>
      <c r="B9" s="127">
        <f t="shared" si="0"/>
        <v>1</v>
      </c>
      <c r="C9" s="117" t="s">
        <v>0</v>
      </c>
      <c r="D9" s="117" t="s">
        <v>0</v>
      </c>
      <c r="E9" s="24">
        <v>30</v>
      </c>
      <c r="F9" s="24" t="s">
        <v>201</v>
      </c>
      <c r="G9" s="24" t="s">
        <v>201</v>
      </c>
      <c r="H9" s="24" t="s">
        <v>201</v>
      </c>
      <c r="I9" s="24" t="s">
        <v>201</v>
      </c>
    </row>
    <row r="10" spans="1:9" s="116" customFormat="1" ht="46.5" customHeight="1">
      <c r="A10" s="114">
        <v>2003</v>
      </c>
      <c r="B10" s="127">
        <f t="shared" si="0"/>
        <v>1</v>
      </c>
      <c r="C10" s="117" t="s">
        <v>0</v>
      </c>
      <c r="D10" s="117" t="s">
        <v>0</v>
      </c>
      <c r="E10" s="115">
        <v>37</v>
      </c>
      <c r="F10" s="115" t="s">
        <v>189</v>
      </c>
      <c r="G10" s="115" t="s">
        <v>189</v>
      </c>
      <c r="H10" s="115" t="s">
        <v>189</v>
      </c>
      <c r="I10" s="115" t="s">
        <v>189</v>
      </c>
    </row>
    <row r="11" spans="1:9" ht="46.5" customHeight="1" thickBot="1">
      <c r="A11" s="34">
        <v>2004</v>
      </c>
      <c r="B11" s="38">
        <f t="shared" si="0"/>
        <v>1</v>
      </c>
      <c r="C11" s="38">
        <f t="shared" si="0"/>
        <v>14</v>
      </c>
      <c r="D11" s="38">
        <f t="shared" si="0"/>
        <v>9</v>
      </c>
      <c r="E11" s="38">
        <f>SUM(I11,E20,I20)</f>
        <v>40</v>
      </c>
      <c r="F11" s="37" t="s">
        <v>189</v>
      </c>
      <c r="G11" s="37" t="s">
        <v>189</v>
      </c>
      <c r="H11" s="37" t="s">
        <v>189</v>
      </c>
      <c r="I11" s="37" t="s">
        <v>189</v>
      </c>
    </row>
    <row r="12" spans="1:9" ht="30" customHeight="1" thickBot="1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25.5" customHeight="1">
      <c r="A13" s="164" t="s">
        <v>114</v>
      </c>
      <c r="B13" s="184" t="s">
        <v>120</v>
      </c>
      <c r="C13" s="191"/>
      <c r="D13" s="191"/>
      <c r="E13" s="165"/>
      <c r="F13" s="184" t="s">
        <v>121</v>
      </c>
      <c r="G13" s="191"/>
      <c r="H13" s="191"/>
      <c r="I13" s="191"/>
    </row>
    <row r="14" spans="1:9" ht="23.25" customHeight="1">
      <c r="A14" s="164"/>
      <c r="B14" s="186" t="s">
        <v>115</v>
      </c>
      <c r="C14" s="186" t="s">
        <v>117</v>
      </c>
      <c r="D14" s="186" t="s">
        <v>118</v>
      </c>
      <c r="E14" s="41" t="s">
        <v>119</v>
      </c>
      <c r="F14" s="186" t="s">
        <v>115</v>
      </c>
      <c r="G14" s="186" t="s">
        <v>117</v>
      </c>
      <c r="H14" s="186" t="s">
        <v>118</v>
      </c>
      <c r="I14" s="40" t="s">
        <v>119</v>
      </c>
    </row>
    <row r="15" spans="1:9" ht="22.5" customHeight="1">
      <c r="A15" s="165"/>
      <c r="B15" s="186"/>
      <c r="C15" s="186"/>
      <c r="D15" s="186"/>
      <c r="E15" s="25" t="s">
        <v>195</v>
      </c>
      <c r="F15" s="186"/>
      <c r="G15" s="186"/>
      <c r="H15" s="186"/>
      <c r="I15" s="28" t="s">
        <v>195</v>
      </c>
    </row>
    <row r="16" spans="1:9" ht="46.5" customHeight="1">
      <c r="A16" s="69">
        <v>2000</v>
      </c>
      <c r="B16" s="24">
        <v>1</v>
      </c>
      <c r="C16" s="24">
        <v>9</v>
      </c>
      <c r="D16" s="24">
        <v>1</v>
      </c>
      <c r="E16" s="24">
        <v>36</v>
      </c>
      <c r="F16" s="24" t="s">
        <v>47</v>
      </c>
      <c r="G16" s="24" t="s">
        <v>47</v>
      </c>
      <c r="H16" s="24" t="s">
        <v>47</v>
      </c>
      <c r="I16" s="24" t="s">
        <v>47</v>
      </c>
    </row>
    <row r="17" spans="1:9" ht="45.75" customHeight="1">
      <c r="A17" s="69">
        <v>2001</v>
      </c>
      <c r="B17" s="24">
        <v>1</v>
      </c>
      <c r="C17" s="24">
        <v>8</v>
      </c>
      <c r="D17" s="24">
        <v>11</v>
      </c>
      <c r="E17" s="24">
        <v>33</v>
      </c>
      <c r="F17" s="24" t="s">
        <v>47</v>
      </c>
      <c r="G17" s="24" t="s">
        <v>47</v>
      </c>
      <c r="H17" s="24" t="s">
        <v>47</v>
      </c>
      <c r="I17" s="24" t="s">
        <v>47</v>
      </c>
    </row>
    <row r="18" spans="1:9" ht="46.5" customHeight="1">
      <c r="A18" s="69">
        <v>2002</v>
      </c>
      <c r="B18" s="24">
        <v>1</v>
      </c>
      <c r="C18" s="24" t="s">
        <v>189</v>
      </c>
      <c r="D18" s="24" t="s">
        <v>189</v>
      </c>
      <c r="E18" s="24">
        <v>30</v>
      </c>
      <c r="F18" s="70" t="s">
        <v>0</v>
      </c>
      <c r="G18" s="70" t="s">
        <v>0</v>
      </c>
      <c r="H18" s="70" t="s">
        <v>0</v>
      </c>
      <c r="I18" s="70" t="s">
        <v>0</v>
      </c>
    </row>
    <row r="19" spans="1:9" s="116" customFormat="1" ht="46.5" customHeight="1">
      <c r="A19" s="99">
        <v>2003</v>
      </c>
      <c r="B19" s="115">
        <v>1</v>
      </c>
      <c r="C19" s="115" t="s">
        <v>192</v>
      </c>
      <c r="D19" s="115" t="s">
        <v>192</v>
      </c>
      <c r="E19" s="115">
        <v>37</v>
      </c>
      <c r="F19" s="70" t="s">
        <v>192</v>
      </c>
      <c r="G19" s="70" t="s">
        <v>192</v>
      </c>
      <c r="H19" s="70" t="s">
        <v>192</v>
      </c>
      <c r="I19" s="70" t="s">
        <v>192</v>
      </c>
    </row>
    <row r="20" spans="1:9" ht="46.5" customHeight="1" thickBot="1">
      <c r="A20" s="68">
        <v>2004</v>
      </c>
      <c r="B20" s="37">
        <v>1</v>
      </c>
      <c r="C20" s="37">
        <v>14</v>
      </c>
      <c r="D20" s="37">
        <v>9</v>
      </c>
      <c r="E20" s="37">
        <v>40</v>
      </c>
      <c r="F20" s="110" t="s">
        <v>0</v>
      </c>
      <c r="G20" s="110" t="s">
        <v>0</v>
      </c>
      <c r="H20" s="110" t="s">
        <v>0</v>
      </c>
      <c r="I20" s="110" t="s">
        <v>0</v>
      </c>
    </row>
    <row r="21" spans="1:9" ht="14.25" customHeight="1">
      <c r="A21" s="20" t="s">
        <v>123</v>
      </c>
      <c r="H21" s="177"/>
      <c r="I21" s="177"/>
    </row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</sheetData>
  <sheetProtection selectLockedCells="1"/>
  <mergeCells count="20">
    <mergeCell ref="A2:I2"/>
    <mergeCell ref="H21:I21"/>
    <mergeCell ref="A13:A15"/>
    <mergeCell ref="B13:E13"/>
    <mergeCell ref="F13:I13"/>
    <mergeCell ref="B14:B15"/>
    <mergeCell ref="C14:C15"/>
    <mergeCell ref="D14:D15"/>
    <mergeCell ref="F14:F15"/>
    <mergeCell ref="G14:G15"/>
    <mergeCell ref="H14:H15"/>
    <mergeCell ref="A4:A6"/>
    <mergeCell ref="B4:E4"/>
    <mergeCell ref="F4:I4"/>
    <mergeCell ref="B5:B6"/>
    <mergeCell ref="C5:C6"/>
    <mergeCell ref="D5:D6"/>
    <mergeCell ref="F5:F6"/>
    <mergeCell ref="G5:G6"/>
    <mergeCell ref="H5:H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장수군청</cp:lastModifiedBy>
  <cp:lastPrinted>2005-12-22T05:29:01Z</cp:lastPrinted>
  <dcterms:created xsi:type="dcterms:W3CDTF">2002-02-28T00:41:27Z</dcterms:created>
  <dcterms:modified xsi:type="dcterms:W3CDTF">2006-01-16T05:15:42Z</dcterms:modified>
  <cp:category/>
  <cp:version/>
  <cp:contentType/>
  <cp:contentStatus/>
</cp:coreProperties>
</file>