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tabRatio="891" firstSheet="3" activeTab="7"/>
  </bookViews>
  <sheets>
    <sheet name="1.각급학교총괄" sheetId="1" r:id="rId1"/>
    <sheet name="2.유치원" sheetId="2" r:id="rId2"/>
    <sheet name="3.초등학교" sheetId="3" r:id="rId3"/>
    <sheet name="4.중학교(국.공립)" sheetId="4" r:id="rId4"/>
    <sheet name="5.일반계및실업계고등학교(국.공립)" sheetId="5" r:id="rId5"/>
    <sheet name="6.실업계고등학교(사립)" sheetId="6" r:id="rId6"/>
    <sheet name="7.적령아동취학" sheetId="7" r:id="rId7"/>
    <sheet name="8.사설학원" sheetId="8" r:id="rId8"/>
    <sheet name="9.공공도서관" sheetId="9" r:id="rId9"/>
    <sheet name="10.문화재" sheetId="10" r:id="rId10"/>
    <sheet name="11.종교단체현황" sheetId="11" r:id="rId11"/>
    <sheet name="12.공공체육시설" sheetId="12" r:id="rId12"/>
  </sheets>
  <definedNames>
    <definedName name="_xlnm.Print_Area" localSheetId="0">'1.각급학교총괄'!$A$1:$P$19</definedName>
    <definedName name="_xlnm.Print_Area" localSheetId="2">'3.초등학교'!$A$1:$R$19</definedName>
  </definedNames>
  <calcPr fullCalcOnLoad="1"/>
</workbook>
</file>

<file path=xl/sharedStrings.xml><?xml version="1.0" encoding="utf-8"?>
<sst xmlns="http://schemas.openxmlformats.org/spreadsheetml/2006/main" count="1327" uniqueCount="332">
  <si>
    <t>(단위 : 개소, 명)</t>
  </si>
  <si>
    <t>연별및</t>
  </si>
  <si>
    <t>학  교  수</t>
  </si>
  <si>
    <t>학 급 수</t>
  </si>
  <si>
    <t>교 실 수</t>
  </si>
  <si>
    <t>학  생  수</t>
  </si>
  <si>
    <t>교  직  원  수</t>
  </si>
  <si>
    <t>기  타  직  원  수</t>
  </si>
  <si>
    <t>읍면별</t>
  </si>
  <si>
    <t>계</t>
  </si>
  <si>
    <t>국   립</t>
  </si>
  <si>
    <t>공   립</t>
  </si>
  <si>
    <t>사   립</t>
  </si>
  <si>
    <t xml:space="preserve">남 </t>
  </si>
  <si>
    <t>여</t>
  </si>
  <si>
    <t>-</t>
  </si>
  <si>
    <t>(단위 : 명)</t>
  </si>
  <si>
    <t>원  수</t>
  </si>
  <si>
    <t>학급수</t>
  </si>
  <si>
    <t>원  아  수</t>
  </si>
  <si>
    <t>교  원  수</t>
  </si>
  <si>
    <t>계</t>
  </si>
  <si>
    <t>사  무  직  원  수</t>
  </si>
  <si>
    <t>남</t>
  </si>
  <si>
    <t>교   원   수</t>
  </si>
  <si>
    <t>직   원   수</t>
  </si>
  <si>
    <t xml:space="preserve">계 </t>
  </si>
  <si>
    <t>백화여고</t>
  </si>
  <si>
    <t>(단위 : 명,개)</t>
  </si>
  <si>
    <t>학     원     수</t>
  </si>
  <si>
    <t>수   강   자   수</t>
  </si>
  <si>
    <t>이  수  자  수</t>
  </si>
  <si>
    <t>좌석수</t>
  </si>
  <si>
    <t>예   산</t>
  </si>
  <si>
    <t>-</t>
  </si>
  <si>
    <t>자료 : 문화관광과</t>
  </si>
  <si>
    <t>자료 : 문화관광과, 장수군 교육청</t>
  </si>
  <si>
    <t>32(1)</t>
  </si>
  <si>
    <t>31(1)</t>
  </si>
  <si>
    <t>27(2)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</si>
  <si>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</si>
  <si>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</si>
  <si>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</si>
  <si>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</si>
  <si>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</si>
  <si>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</si>
  <si>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</si>
  <si>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</si>
  <si>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1.각급 학교 총괄</t>
  </si>
  <si>
    <t>※ ( )는 분교장의 수로 본수에 포함</t>
  </si>
  <si>
    <t>직  원  수</t>
  </si>
  <si>
    <t>재  취  원  자  수</t>
  </si>
  <si>
    <t>수  료  자  수</t>
  </si>
  <si>
    <t>연도및</t>
  </si>
  <si>
    <t>장수읍</t>
  </si>
  <si>
    <t>2. 유 치 원</t>
  </si>
  <si>
    <r>
      <t>(단위 : 개, 명,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</si>
  <si>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연도및</t>
  </si>
  <si>
    <t>교지면적</t>
  </si>
  <si>
    <t>건물면적</t>
  </si>
  <si>
    <t>연도및</t>
  </si>
  <si>
    <t>계남면</t>
  </si>
  <si>
    <t>계북면</t>
  </si>
  <si>
    <t>(단위 : 명)</t>
  </si>
  <si>
    <t>졸업자수</t>
  </si>
  <si>
    <t>진학자수</t>
  </si>
  <si>
    <t>학교수</t>
  </si>
  <si>
    <t>학교별</t>
  </si>
  <si>
    <t>&lt; 일 반 계 &gt;</t>
  </si>
  <si>
    <t>산서고</t>
  </si>
  <si>
    <t>소   계</t>
  </si>
  <si>
    <t>&lt; 실업계(국. 공립) &gt;</t>
  </si>
  <si>
    <t>장수고</t>
  </si>
  <si>
    <r>
      <t>(단위 : 명, 개,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</si>
  <si>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연도별</t>
  </si>
  <si>
    <t>학   생   수</t>
  </si>
  <si>
    <t>(단위 : 개, 명, ㎡)</t>
  </si>
  <si>
    <t>취 학 대 상 아 동</t>
  </si>
  <si>
    <t>취  학  아  동</t>
  </si>
  <si>
    <t>적령아동</t>
  </si>
  <si>
    <t>7. 적령아동 취학</t>
  </si>
  <si>
    <t>산서면</t>
  </si>
  <si>
    <t>번암면</t>
  </si>
  <si>
    <t>장계면</t>
  </si>
  <si>
    <t>천천면</t>
  </si>
  <si>
    <t>계남면</t>
  </si>
  <si>
    <t>계북면</t>
  </si>
  <si>
    <t>직원수
(명)</t>
  </si>
  <si>
    <t>(단위 : 권, 천원)</t>
  </si>
  <si>
    <t>도서관수
(개)</t>
  </si>
  <si>
    <t>연간
이용자수</t>
  </si>
  <si>
    <t>연간
이용책수</t>
  </si>
  <si>
    <t>번암면</t>
  </si>
  <si>
    <t>강  사  수</t>
  </si>
  <si>
    <t>계남면</t>
  </si>
  <si>
    <t xml:space="preserve"> </t>
  </si>
  <si>
    <t>총   계</t>
  </si>
  <si>
    <t>국   가   지   정   문   화   재</t>
  </si>
  <si>
    <t>지  방  지  정  문  화  재</t>
  </si>
  <si>
    <t>읍면별</t>
  </si>
  <si>
    <t>국   보</t>
  </si>
  <si>
    <t>보   물</t>
  </si>
  <si>
    <t>사적및명승</t>
  </si>
  <si>
    <t>사   적</t>
  </si>
  <si>
    <t>천연기념물</t>
  </si>
  <si>
    <t>중요민속자료</t>
  </si>
  <si>
    <t>무형문화재</t>
  </si>
  <si>
    <t>유형문화재</t>
  </si>
  <si>
    <t>기념물</t>
  </si>
  <si>
    <t>민속자료</t>
  </si>
  <si>
    <t>-</t>
  </si>
  <si>
    <t>(단위 : 점(개))</t>
  </si>
  <si>
    <t>총     계</t>
  </si>
  <si>
    <t>기  독  교</t>
  </si>
  <si>
    <t>천  주  교</t>
  </si>
  <si>
    <t>불     교</t>
  </si>
  <si>
    <t>유     교</t>
  </si>
  <si>
    <t>천  도  교</t>
  </si>
  <si>
    <t>원  불  교</t>
  </si>
  <si>
    <t>대  종  교</t>
  </si>
  <si>
    <t>기 타 종 교</t>
  </si>
  <si>
    <t>교   당</t>
  </si>
  <si>
    <t>교직자</t>
  </si>
  <si>
    <t>11. 종교단체 현황</t>
  </si>
  <si>
    <t>개   소</t>
  </si>
  <si>
    <t>연면적</t>
  </si>
  <si>
    <t>읍면별</t>
  </si>
  <si>
    <t>-</t>
  </si>
  <si>
    <t>경     기     장</t>
  </si>
  <si>
    <t>등   록    체   육   시   설</t>
  </si>
  <si>
    <t>실내체육관</t>
  </si>
  <si>
    <t>종합경기장</t>
  </si>
  <si>
    <t>테니스장</t>
  </si>
  <si>
    <t>사 격 장</t>
  </si>
  <si>
    <t>골프장</t>
  </si>
  <si>
    <t>스키장</t>
  </si>
  <si>
    <t>요트장</t>
  </si>
  <si>
    <t>조정장</t>
  </si>
  <si>
    <t>카누장</t>
  </si>
  <si>
    <t>빙상장</t>
  </si>
  <si>
    <t>승마장</t>
  </si>
  <si>
    <t>수영장</t>
  </si>
  <si>
    <t>체육도장</t>
  </si>
  <si>
    <t>볼링장</t>
  </si>
  <si>
    <t>당구장</t>
  </si>
  <si>
    <r>
      <t>(단위 : 개소,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</si>
  <si>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-</t>
  </si>
  <si>
    <t>자료 : 장수군 교육청(2004. 6.30 현재)</t>
  </si>
  <si>
    <t>10(1)</t>
  </si>
  <si>
    <t>16(1)</t>
  </si>
  <si>
    <t>253(11)</t>
  </si>
  <si>
    <t>150(4)</t>
  </si>
  <si>
    <t>103(7)</t>
  </si>
  <si>
    <t>89(7)</t>
  </si>
  <si>
    <t>47(2)</t>
  </si>
  <si>
    <t>42(5)</t>
  </si>
  <si>
    <t>143(4)</t>
  </si>
  <si>
    <t>85(3)</t>
  </si>
  <si>
    <t>58(1)</t>
  </si>
  <si>
    <t>자료 : 장수군 교육청(2004. 6. 30 현재)</t>
  </si>
  <si>
    <t>79(3)</t>
  </si>
  <si>
    <t>1,454(22)</t>
  </si>
  <si>
    <t>768(12)</t>
  </si>
  <si>
    <t>686(10)</t>
  </si>
  <si>
    <t>114(3)</t>
  </si>
  <si>
    <t>65(2)</t>
  </si>
  <si>
    <t>49(1)</t>
  </si>
  <si>
    <t>52(2)</t>
  </si>
  <si>
    <t>34(1)</t>
  </si>
  <si>
    <t>18(1)</t>
  </si>
  <si>
    <t>-</t>
  </si>
  <si>
    <t>자료 : 장수, 산서, 장계공고 (2004. 6. 30 현재)</t>
  </si>
  <si>
    <t>자료 : 백화여고 (2004. 6. 30현재)</t>
  </si>
  <si>
    <t>자료 : 장수군 교육청(2004. 6. 30현재)</t>
  </si>
  <si>
    <t>126(4)</t>
  </si>
  <si>
    <t>213(6)</t>
  </si>
  <si>
    <t>154(5)</t>
  </si>
  <si>
    <t>132(2)</t>
  </si>
  <si>
    <t>10(1)</t>
  </si>
  <si>
    <t>16(1)</t>
  </si>
  <si>
    <t>236(11)</t>
  </si>
  <si>
    <t>127(5)</t>
  </si>
  <si>
    <t>109(6)</t>
  </si>
  <si>
    <t>17(1)</t>
  </si>
  <si>
    <t>49(2)</t>
  </si>
  <si>
    <t>32(2)</t>
  </si>
  <si>
    <t>770(12)</t>
  </si>
  <si>
    <t>658(12)</t>
  </si>
  <si>
    <t>119(4)</t>
  </si>
  <si>
    <t>53(1)</t>
  </si>
  <si>
    <t>66(3)</t>
  </si>
  <si>
    <t>자료수</t>
  </si>
  <si>
    <t>마사고</t>
  </si>
  <si>
    <t>286(7)</t>
  </si>
  <si>
    <t>81(3)</t>
  </si>
  <si>
    <t>201(1)</t>
  </si>
  <si>
    <t>199(1)</t>
  </si>
  <si>
    <t>27(2)</t>
  </si>
  <si>
    <t>127(4)</t>
  </si>
  <si>
    <t>209(6)</t>
  </si>
  <si>
    <t>5(2)</t>
  </si>
  <si>
    <t>27(2)</t>
  </si>
  <si>
    <t>175(5)</t>
  </si>
  <si>
    <t>142(4)</t>
  </si>
  <si>
    <t>133(1)</t>
  </si>
  <si>
    <t>2(1)</t>
  </si>
  <si>
    <t>3(1)</t>
  </si>
  <si>
    <t>31(9)</t>
  </si>
  <si>
    <t>10(1)</t>
  </si>
  <si>
    <t>217(9)</t>
  </si>
  <si>
    <t>108(5)</t>
  </si>
  <si>
    <t>109(4)</t>
  </si>
  <si>
    <t>239(3)</t>
  </si>
  <si>
    <t>239(3)</t>
  </si>
  <si>
    <t>29(1)</t>
  </si>
  <si>
    <t>46(1)</t>
  </si>
  <si>
    <t>80(3)</t>
  </si>
  <si>
    <t>742(12)</t>
  </si>
  <si>
    <t>651(11)</t>
  </si>
  <si>
    <t>113(3)</t>
  </si>
  <si>
    <t>55(3)</t>
  </si>
  <si>
    <t>16(4)</t>
  </si>
  <si>
    <t>28(6)</t>
  </si>
  <si>
    <t>206(32)</t>
  </si>
  <si>
    <t>104(17)</t>
  </si>
  <si>
    <t>102(15)</t>
  </si>
  <si>
    <t>21(4)</t>
  </si>
  <si>
    <t>16(5)</t>
  </si>
  <si>
    <t>15(4)</t>
  </si>
  <si>
    <t>-</t>
  </si>
  <si>
    <t>113(23)</t>
  </si>
  <si>
    <t>53(12)</t>
  </si>
  <si>
    <t>14(3)</t>
  </si>
  <si>
    <t>9(3)</t>
  </si>
  <si>
    <t>8(1)</t>
  </si>
  <si>
    <t>5(1)</t>
  </si>
  <si>
    <t>21(3)</t>
  </si>
  <si>
    <t>-</t>
  </si>
  <si>
    <t>-</t>
  </si>
  <si>
    <t>-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</si>
  <si>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</si>
  <si>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</si>
  <si>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</si>
  <si>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</si>
  <si>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</si>
  <si>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</si>
  <si>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</si>
  <si>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</si>
  <si>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졸  업  자</t>
  </si>
  <si>
    <t>보통
교실수</t>
  </si>
  <si>
    <t>진학자수</t>
  </si>
  <si>
    <t>졸업자수</t>
  </si>
  <si>
    <t>학급수</t>
  </si>
  <si>
    <t>1,393(23)</t>
  </si>
  <si>
    <t>1,428(24)</t>
  </si>
  <si>
    <t>본교</t>
  </si>
  <si>
    <t>분교</t>
  </si>
  <si>
    <t>보통
교실수</t>
  </si>
  <si>
    <t>사 무 직 원 수</t>
  </si>
  <si>
    <t>정 규</t>
  </si>
  <si>
    <t>보  통  교  실  수</t>
  </si>
  <si>
    <t>가·대용</t>
  </si>
  <si>
    <t>81(3)</t>
  </si>
  <si>
    <t>보통
교실수</t>
  </si>
  <si>
    <t>교지면적</t>
  </si>
  <si>
    <t>건물면적</t>
  </si>
  <si>
    <t>장 계
공 고</t>
  </si>
  <si>
    <t>사무직원수</t>
  </si>
  <si>
    <t>졸  업  자</t>
  </si>
  <si>
    <t>22,85(35)</t>
  </si>
  <si>
    <t>2,234(32)</t>
  </si>
  <si>
    <t>1,181(17)</t>
  </si>
  <si>
    <t>1,210(17)</t>
  </si>
  <si>
    <t>1,075(18)</t>
  </si>
  <si>
    <t>1,053(15)</t>
  </si>
  <si>
    <t>자동차
경주장</t>
  </si>
  <si>
    <t>체 력
단련장</t>
  </si>
  <si>
    <t>에 어
로빅장</t>
  </si>
  <si>
    <t>골 프
연습장</t>
  </si>
  <si>
    <t>종합
체육시설</t>
  </si>
  <si>
    <t>썰매장</t>
  </si>
  <si>
    <t>무도장</t>
  </si>
  <si>
    <t>신   고    체   육   시   설</t>
  </si>
  <si>
    <t>-</t>
  </si>
  <si>
    <t>12(4)</t>
  </si>
  <si>
    <t>97(4)</t>
  </si>
  <si>
    <t>취학률
(%)</t>
  </si>
  <si>
    <t>국  립</t>
  </si>
  <si>
    <t>공  립</t>
  </si>
  <si>
    <t>사  립</t>
  </si>
  <si>
    <t>유예및과령아</t>
  </si>
  <si>
    <t>예능</t>
  </si>
  <si>
    <t>강의실수</t>
  </si>
  <si>
    <t>실험실수</t>
  </si>
  <si>
    <t>사무실수</t>
  </si>
  <si>
    <t>직업기술</t>
  </si>
  <si>
    <t>국제실무</t>
  </si>
  <si>
    <t>인문사회</t>
  </si>
  <si>
    <t>경영실무</t>
  </si>
  <si>
    <t>입시검정및
보충학습</t>
  </si>
  <si>
    <t>(속)</t>
  </si>
  <si>
    <t>중   요
무형문화재</t>
  </si>
  <si>
    <t>문 화 재
자     료</t>
  </si>
  <si>
    <t>교 당</t>
  </si>
  <si>
    <t>교 당</t>
  </si>
  <si>
    <t>4. 중 학 교(국·공립)</t>
  </si>
  <si>
    <t>3. 초등학교</t>
  </si>
  <si>
    <t>5. 일반계 및 실업계 고등학교(국. 공립)</t>
  </si>
  <si>
    <t>6. 실업계 고등학교(사립)</t>
  </si>
  <si>
    <t>8. 사설학원</t>
  </si>
  <si>
    <t>9. 공공도서관</t>
  </si>
  <si>
    <t>10. 문 화 재</t>
  </si>
  <si>
    <t>12. 공공 체육시설</t>
  </si>
  <si>
    <t>보 통 교 실 수</t>
  </si>
  <si>
    <t>-</t>
  </si>
  <si>
    <t>-</t>
  </si>
  <si>
    <t>입학자수</t>
  </si>
  <si>
    <t>입  학  자</t>
  </si>
  <si>
    <t>입학대상자수</t>
  </si>
  <si>
    <t>지원자</t>
  </si>
  <si>
    <t>졸업자</t>
  </si>
  <si>
    <t>입학자</t>
  </si>
  <si>
    <t>졸 업 자</t>
  </si>
  <si>
    <t>입 학 자</t>
  </si>
  <si>
    <t>진학자</t>
  </si>
  <si>
    <t>학교수</t>
  </si>
  <si>
    <t>졸   업   자</t>
  </si>
  <si>
    <t>입   학   자</t>
  </si>
  <si>
    <t>입학대상자수</t>
  </si>
  <si>
    <t>-</t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</si>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</sst>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0"/>
    <numFmt numFmtId="178" formatCode="\-"/>
    <numFmt numFmtId="179" formatCode="#,##0.0"/>
    <numFmt numFmtId="180" formatCode="0.00_ "/>
    <numFmt numFmtId="181" formatCode="0.0_ "/>
    <numFmt numFmtId="182" formatCode="0_ "/>
    <numFmt numFmtId="183" formatCode="0;_ﰀ"/>
    <numFmt numFmtId="184" formatCode="0;_밀"/>
    <numFmt numFmtId="185" formatCode="0;_쐀"/>
    <numFmt numFmtId="186" formatCode="0;_搀"/>
    <numFmt numFmtId="187" formatCode="0_);[Red]\(0\)"/>
    <numFmt numFmtId="188" formatCode="\-\ "/>
    <numFmt numFmtId="189" formatCode="#,##0.0_ "/>
    <numFmt numFmtId="190" formatCode="#,##0.00_ "/>
    <numFmt numFmtId="191" formatCode="#,##0.000_ "/>
    <numFmt numFmtId="192" formatCode="0.0;_ﰀ"/>
    <numFmt numFmtId="193" formatCode="0.0;_밀"/>
    <numFmt numFmtId="194" formatCode="#,##0,"/>
    <numFmt numFmtId="195" formatCode="#,##0_);[Red]\(#,##0\)"/>
    <numFmt numFmtId="196" formatCode="[$-412]yyyy&quot;년&quot;\ m&quot;월&quot;\ d&quot;일&quot;\ dddd"/>
    <numFmt numFmtId="197" formatCode="[$-412]AM/PM\ h:mm:ss"/>
    <numFmt numFmtId="198" formatCode="mm&quot;월&quot;\ dd&quot;일&quot;"/>
  </numFmts>
  <fonts count="1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name val="새굴림"/>
      <family val="1"/>
    </font>
    <font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  <font>
      <sz val="11"/>
      <name val="새굴림"/>
      <family val="1"/>
    </font>
    <font>
      <b/>
      <sz val="20"/>
      <name val="돋움"/>
      <family val="3"/>
    </font>
    <font>
      <sz val="12"/>
      <name val="돋움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195" fontId="5" fillId="0" borderId="0" xfId="0" applyNumberFormat="1" applyFont="1" applyAlignment="1">
      <alignment horizontal="center" vertical="center" shrinkToFit="1"/>
    </xf>
    <xf numFmtId="195" fontId="4" fillId="0" borderId="0" xfId="0" applyNumberFormat="1" applyFont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177" fontId="5" fillId="0" borderId="0" xfId="17" applyNumberFormat="1" applyFont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shrinkToFit="1"/>
      <protection/>
    </xf>
    <xf numFmtId="0" fontId="5" fillId="0" borderId="6" xfId="0" applyFont="1" applyBorder="1" applyAlignment="1" applyProtection="1">
      <alignment horizontal="center" vertical="center" shrinkToFit="1"/>
      <protection/>
    </xf>
    <xf numFmtId="187" fontId="5" fillId="0" borderId="0" xfId="0" applyNumberFormat="1" applyFont="1" applyAlignment="1" applyProtection="1">
      <alignment horizontal="center" vertical="center"/>
      <protection/>
    </xf>
    <xf numFmtId="187" fontId="4" fillId="0" borderId="0" xfId="0" applyNumberFormat="1" applyFont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Alignment="1" applyProtection="1">
      <alignment horizontal="center" vertical="center"/>
      <protection/>
    </xf>
    <xf numFmtId="178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5" fillId="0" borderId="2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17" applyNumberFormat="1" applyFont="1" applyAlignment="1">
      <alignment horizontal="center" vertical="center" shrinkToFit="1"/>
    </xf>
    <xf numFmtId="185" fontId="5" fillId="0" borderId="0" xfId="0" applyNumberFormat="1" applyFont="1" applyAlignment="1">
      <alignment horizontal="center" vertical="center" shrinkToFit="1"/>
    </xf>
    <xf numFmtId="181" fontId="5" fillId="0" borderId="0" xfId="0" applyNumberFormat="1" applyFont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horizontal="center" vertical="center" shrinkToFit="1"/>
    </xf>
    <xf numFmtId="195" fontId="5" fillId="0" borderId="1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95" fontId="5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195" fontId="5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87" fontId="5" fillId="0" borderId="0" xfId="0" applyNumberFormat="1" applyFont="1" applyFill="1" applyBorder="1" applyAlignment="1" applyProtection="1">
      <alignment horizontal="center" vertical="center"/>
      <protection locked="0"/>
    </xf>
    <xf numFmtId="187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95" fontId="5" fillId="0" borderId="0" xfId="17" applyNumberFormat="1" applyFont="1" applyFill="1" applyBorder="1" applyAlignment="1">
      <alignment horizontal="center" vertical="center" shrinkToFit="1"/>
    </xf>
    <xf numFmtId="178" fontId="5" fillId="0" borderId="0" xfId="0" applyNumberFormat="1" applyFont="1" applyBorder="1" applyAlignment="1" applyProtection="1">
      <alignment horizontal="center" vertical="center"/>
      <protection/>
    </xf>
    <xf numFmtId="195" fontId="5" fillId="0" borderId="0" xfId="0" applyNumberFormat="1" applyFont="1" applyAlignment="1" applyProtection="1">
      <alignment horizontal="center" vertical="center"/>
      <protection/>
    </xf>
    <xf numFmtId="195" fontId="5" fillId="0" borderId="0" xfId="0" applyNumberFormat="1" applyFont="1" applyAlignment="1" applyProtection="1">
      <alignment horizontal="center" vertical="center" shrinkToFit="1"/>
      <protection/>
    </xf>
    <xf numFmtId="0" fontId="5" fillId="0" borderId="15" xfId="0" applyFont="1" applyBorder="1" applyAlignment="1">
      <alignment/>
    </xf>
    <xf numFmtId="176" fontId="4" fillId="0" borderId="0" xfId="0" applyNumberFormat="1" applyFont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195" fontId="4" fillId="0" borderId="0" xfId="0" applyNumberFormat="1" applyFont="1" applyFill="1" applyBorder="1" applyAlignment="1">
      <alignment horizontal="center" vertical="center"/>
    </xf>
    <xf numFmtId="195" fontId="4" fillId="0" borderId="0" xfId="0" applyNumberFormat="1" applyFont="1" applyAlignment="1">
      <alignment horizontal="center" vertical="center"/>
    </xf>
    <xf numFmtId="176" fontId="4" fillId="0" borderId="0" xfId="17" applyNumberFormat="1" applyFont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95" fontId="5" fillId="0" borderId="13" xfId="0" applyNumberFormat="1" applyFont="1" applyFill="1" applyBorder="1" applyAlignment="1" applyProtection="1">
      <alignment horizontal="center" vertical="center"/>
      <protection locked="0"/>
    </xf>
    <xf numFmtId="195" fontId="5" fillId="0" borderId="0" xfId="0" applyNumberFormat="1" applyFont="1" applyFill="1" applyBorder="1" applyAlignment="1" applyProtection="1">
      <alignment horizontal="center" vertical="center"/>
      <protection locked="0"/>
    </xf>
    <xf numFmtId="195" fontId="4" fillId="0" borderId="0" xfId="0" applyNumberFormat="1" applyFont="1" applyBorder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center" vertical="center"/>
      <protection locked="0"/>
    </xf>
    <xf numFmtId="195" fontId="5" fillId="0" borderId="1" xfId="0" applyNumberFormat="1" applyFont="1" applyFill="1" applyBorder="1" applyAlignment="1" applyProtection="1">
      <alignment horizontal="center" vertical="center"/>
      <protection locked="0"/>
    </xf>
    <xf numFmtId="195" fontId="4" fillId="0" borderId="1" xfId="0" applyNumberFormat="1" applyFont="1" applyBorder="1" applyAlignment="1" applyProtection="1">
      <alignment horizontal="center" vertical="center"/>
      <protection/>
    </xf>
    <xf numFmtId="195" fontId="5" fillId="0" borderId="0" xfId="17" applyNumberFormat="1" applyFont="1" applyFill="1" applyBorder="1" applyAlignment="1" applyProtection="1">
      <alignment horizontal="center" vertical="center" shrinkToFit="1"/>
      <protection locked="0"/>
    </xf>
    <xf numFmtId="195" fontId="5" fillId="0" borderId="0" xfId="17" applyNumberFormat="1" applyFont="1" applyFill="1" applyBorder="1" applyAlignment="1" applyProtection="1">
      <alignment horizontal="center" vertical="center"/>
      <protection locked="0"/>
    </xf>
    <xf numFmtId="195" fontId="5" fillId="0" borderId="0" xfId="0" applyNumberFormat="1" applyFont="1" applyBorder="1" applyAlignment="1" applyProtection="1">
      <alignment horizontal="center" vertical="center"/>
      <protection/>
    </xf>
    <xf numFmtId="195" fontId="5" fillId="0" borderId="14" xfId="0" applyNumberFormat="1" applyFont="1" applyBorder="1" applyAlignment="1">
      <alignment horizontal="center" vertical="center" shrinkToFit="1"/>
    </xf>
    <xf numFmtId="195" fontId="5" fillId="0" borderId="1" xfId="0" applyNumberFormat="1" applyFont="1" applyBorder="1" applyAlignment="1">
      <alignment horizontal="center" vertical="center" shrinkToFit="1"/>
    </xf>
    <xf numFmtId="182" fontId="5" fillId="0" borderId="0" xfId="0" applyNumberFormat="1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95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left"/>
    </xf>
    <xf numFmtId="187" fontId="5" fillId="0" borderId="0" xfId="0" applyNumberFormat="1" applyFont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0" fontId="5" fillId="0" borderId="0" xfId="15" applyNumberFormat="1" applyFont="1" applyAlignment="1">
      <alignment horizontal="center" vertical="center"/>
    </xf>
    <xf numFmtId="10" fontId="4" fillId="0" borderId="0" xfId="15" applyNumberFormat="1" applyFont="1" applyAlignment="1">
      <alignment horizontal="center" vertical="center"/>
    </xf>
    <xf numFmtId="9" fontId="5" fillId="0" borderId="0" xfId="15" applyNumberFormat="1" applyFont="1" applyAlignment="1">
      <alignment horizontal="center" vertical="center"/>
    </xf>
    <xf numFmtId="9" fontId="5" fillId="0" borderId="1" xfId="15" applyNumberFormat="1" applyFont="1" applyBorder="1" applyAlignment="1">
      <alignment horizontal="center" vertical="center"/>
    </xf>
    <xf numFmtId="187" fontId="4" fillId="0" borderId="14" xfId="0" applyNumberFormat="1" applyFont="1" applyBorder="1" applyAlignment="1" applyProtection="1">
      <alignment horizontal="center" vertical="center"/>
      <protection/>
    </xf>
    <xf numFmtId="187" fontId="4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95" fontId="5" fillId="0" borderId="1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95" fontId="5" fillId="0" borderId="0" xfId="0" applyNumberFormat="1" applyFont="1" applyAlignment="1">
      <alignment horizontal="center" vertical="center"/>
    </xf>
    <xf numFmtId="195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20</xdr:row>
      <xdr:rowOff>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1943100" y="9515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7" width="11.4453125" style="1" customWidth="1"/>
    <col min="8" max="10" width="9.99609375" style="1" customWidth="1"/>
    <col min="11" max="16" width="7.77734375" style="1" customWidth="1"/>
    <col min="17" max="16384" width="8.88671875" style="1" customWidth="1"/>
  </cols>
  <sheetData>
    <row r="1" ht="30" customHeight="1"/>
    <row r="2" spans="1:10" ht="30" customHeight="1">
      <c r="A2" s="186" t="s">
        <v>48</v>
      </c>
      <c r="B2" s="186"/>
      <c r="C2" s="186"/>
      <c r="D2" s="186"/>
      <c r="E2" s="186"/>
      <c r="F2" s="186"/>
      <c r="G2" s="186"/>
      <c r="H2" s="15"/>
      <c r="I2" s="15"/>
      <c r="J2" s="15"/>
    </row>
    <row r="3" spans="1:16" ht="30" customHeight="1" thickBot="1">
      <c r="A3" s="188"/>
      <c r="B3" s="188"/>
      <c r="C3" s="18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87" t="s">
        <v>0</v>
      </c>
      <c r="P3" s="187"/>
    </row>
    <row r="4" spans="1:16" s="5" customFormat="1" ht="30" customHeight="1">
      <c r="A4" s="4" t="s">
        <v>40</v>
      </c>
      <c r="B4" s="189" t="s">
        <v>2</v>
      </c>
      <c r="C4" s="189"/>
      <c r="D4" s="189"/>
      <c r="E4" s="189"/>
      <c r="F4" s="189" t="s">
        <v>3</v>
      </c>
      <c r="G4" s="191" t="s">
        <v>4</v>
      </c>
      <c r="H4" s="193" t="s">
        <v>5</v>
      </c>
      <c r="I4" s="166"/>
      <c r="J4" s="166"/>
      <c r="K4" s="193" t="s">
        <v>6</v>
      </c>
      <c r="L4" s="166"/>
      <c r="M4" s="166"/>
      <c r="N4" s="189" t="s">
        <v>7</v>
      </c>
      <c r="O4" s="189"/>
      <c r="P4" s="192"/>
    </row>
    <row r="5" spans="1:16" s="5" customFormat="1" ht="30" customHeight="1">
      <c r="A5" s="6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190"/>
      <c r="G5" s="192"/>
      <c r="H5" s="8" t="s">
        <v>9</v>
      </c>
      <c r="I5" s="7" t="s">
        <v>13</v>
      </c>
      <c r="J5" s="7" t="s">
        <v>14</v>
      </c>
      <c r="K5" s="8" t="s">
        <v>9</v>
      </c>
      <c r="L5" s="7" t="s">
        <v>13</v>
      </c>
      <c r="M5" s="7" t="s">
        <v>14</v>
      </c>
      <c r="N5" s="7" t="s">
        <v>9</v>
      </c>
      <c r="O5" s="7" t="s">
        <v>13</v>
      </c>
      <c r="P5" s="9" t="s">
        <v>14</v>
      </c>
    </row>
    <row r="6" spans="1:16" s="5" customFormat="1" ht="42.75" customHeight="1">
      <c r="A6" s="4">
        <v>2000</v>
      </c>
      <c r="B6" s="17">
        <f>SUM(C6:E6)</f>
        <v>34</v>
      </c>
      <c r="C6" s="17" t="s">
        <v>15</v>
      </c>
      <c r="D6" s="17">
        <v>33</v>
      </c>
      <c r="E6" s="17">
        <v>1</v>
      </c>
      <c r="F6" s="17">
        <v>180</v>
      </c>
      <c r="G6" s="17">
        <v>441</v>
      </c>
      <c r="H6" s="18">
        <f>SUM(I6:J6)</f>
        <v>4165</v>
      </c>
      <c r="I6" s="18">
        <v>1895</v>
      </c>
      <c r="J6" s="18">
        <v>2270</v>
      </c>
      <c r="K6" s="17">
        <f>SUM(L6:M6)</f>
        <v>329</v>
      </c>
      <c r="L6" s="17">
        <v>191</v>
      </c>
      <c r="M6" s="17">
        <v>138</v>
      </c>
      <c r="N6" s="17">
        <f>SUM(O6:P6)</f>
        <v>94</v>
      </c>
      <c r="O6" s="17">
        <v>70</v>
      </c>
      <c r="P6" s="17">
        <v>24</v>
      </c>
    </row>
    <row r="7" spans="1:16" s="5" customFormat="1" ht="42.75" customHeight="1">
      <c r="A7" s="4">
        <v>2001</v>
      </c>
      <c r="B7" s="17" t="s">
        <v>37</v>
      </c>
      <c r="C7" s="17" t="s">
        <v>15</v>
      </c>
      <c r="D7" s="17" t="s">
        <v>38</v>
      </c>
      <c r="E7" s="17">
        <v>1</v>
      </c>
      <c r="F7" s="17">
        <v>175</v>
      </c>
      <c r="G7" s="17">
        <v>423.5</v>
      </c>
      <c r="H7" s="18">
        <f>SUM(I7:J7)</f>
        <v>3793</v>
      </c>
      <c r="I7" s="18">
        <v>1792</v>
      </c>
      <c r="J7" s="18">
        <v>2001</v>
      </c>
      <c r="K7" s="17">
        <f>SUM(L7:M7)</f>
        <v>331</v>
      </c>
      <c r="L7" s="17">
        <v>181</v>
      </c>
      <c r="M7" s="17">
        <v>150</v>
      </c>
      <c r="N7" s="17">
        <f>SUM(O7:P7)</f>
        <v>95</v>
      </c>
      <c r="O7" s="17">
        <v>68</v>
      </c>
      <c r="P7" s="17">
        <v>27</v>
      </c>
    </row>
    <row r="8" spans="1:16" s="5" customFormat="1" ht="42.75" customHeight="1">
      <c r="A8" s="4">
        <v>2002</v>
      </c>
      <c r="B8" s="17">
        <v>32</v>
      </c>
      <c r="C8" s="17" t="s">
        <v>15</v>
      </c>
      <c r="D8" s="17">
        <v>31</v>
      </c>
      <c r="E8" s="17">
        <v>1</v>
      </c>
      <c r="F8" s="17">
        <v>174</v>
      </c>
      <c r="G8" s="17">
        <v>492</v>
      </c>
      <c r="H8" s="18">
        <v>3503</v>
      </c>
      <c r="I8" s="18">
        <v>1661</v>
      </c>
      <c r="J8" s="18">
        <v>1842</v>
      </c>
      <c r="K8" s="17">
        <v>323</v>
      </c>
      <c r="L8" s="17">
        <v>180</v>
      </c>
      <c r="M8" s="17">
        <v>143</v>
      </c>
      <c r="N8" s="17">
        <v>94</v>
      </c>
      <c r="O8" s="17">
        <v>65</v>
      </c>
      <c r="P8" s="17">
        <v>29</v>
      </c>
    </row>
    <row r="9" spans="1:16" s="10" customFormat="1" ht="42.75" customHeight="1">
      <c r="A9" s="67">
        <v>2003</v>
      </c>
      <c r="B9" s="18">
        <v>30</v>
      </c>
      <c r="C9" s="68">
        <f>SUM(C12:C18)</f>
        <v>0</v>
      </c>
      <c r="D9" s="18">
        <v>29</v>
      </c>
      <c r="E9" s="18">
        <v>1</v>
      </c>
      <c r="F9" s="18">
        <v>170</v>
      </c>
      <c r="G9" s="73">
        <v>520.5</v>
      </c>
      <c r="H9" s="18">
        <v>3370</v>
      </c>
      <c r="I9" s="18">
        <v>1626</v>
      </c>
      <c r="J9" s="18">
        <v>1744</v>
      </c>
      <c r="K9" s="18">
        <v>314</v>
      </c>
      <c r="L9" s="18">
        <v>174</v>
      </c>
      <c r="M9" s="18">
        <v>140</v>
      </c>
      <c r="N9" s="18">
        <v>92</v>
      </c>
      <c r="O9" s="18">
        <v>62</v>
      </c>
      <c r="P9" s="18">
        <v>30</v>
      </c>
    </row>
    <row r="10" spans="1:16" s="10" customFormat="1" ht="42.75" customHeight="1">
      <c r="A10" s="67">
        <v>2004</v>
      </c>
      <c r="B10" s="34" t="s">
        <v>39</v>
      </c>
      <c r="C10" s="34" t="s">
        <v>15</v>
      </c>
      <c r="D10" s="34" t="s">
        <v>39</v>
      </c>
      <c r="E10" s="34" t="s">
        <v>15</v>
      </c>
      <c r="F10" s="34" t="s">
        <v>174</v>
      </c>
      <c r="G10" s="34" t="s">
        <v>175</v>
      </c>
      <c r="H10" s="34" t="s">
        <v>269</v>
      </c>
      <c r="I10" s="34" t="s">
        <v>272</v>
      </c>
      <c r="J10" s="34" t="s">
        <v>273</v>
      </c>
      <c r="K10" s="34" t="s">
        <v>193</v>
      </c>
      <c r="L10" s="34" t="s">
        <v>176</v>
      </c>
      <c r="M10" s="34" t="s">
        <v>177</v>
      </c>
      <c r="N10" s="34">
        <v>51</v>
      </c>
      <c r="O10" s="34">
        <v>1</v>
      </c>
      <c r="P10" s="34">
        <v>50</v>
      </c>
    </row>
    <row r="11" spans="1:16" s="12" customFormat="1" ht="42.75" customHeight="1">
      <c r="A11" s="11">
        <v>2005</v>
      </c>
      <c r="B11" s="35" t="s">
        <v>201</v>
      </c>
      <c r="C11" s="35" t="s">
        <v>15</v>
      </c>
      <c r="D11" s="35" t="s">
        <v>197</v>
      </c>
      <c r="E11" s="35" t="s">
        <v>15</v>
      </c>
      <c r="F11" s="35" t="s">
        <v>198</v>
      </c>
      <c r="G11" s="35" t="s">
        <v>199</v>
      </c>
      <c r="H11" s="35" t="s">
        <v>270</v>
      </c>
      <c r="I11" s="35" t="s">
        <v>271</v>
      </c>
      <c r="J11" s="35" t="s">
        <v>274</v>
      </c>
      <c r="K11" s="35" t="s">
        <v>202</v>
      </c>
      <c r="L11" s="35" t="s">
        <v>203</v>
      </c>
      <c r="M11" s="35" t="s">
        <v>204</v>
      </c>
      <c r="N11" s="35">
        <f>SUM(O11:P11)</f>
        <v>55</v>
      </c>
      <c r="O11" s="35">
        <f>SUM(O12:O18)</f>
        <v>3</v>
      </c>
      <c r="P11" s="35">
        <f>SUM(P12:P18)</f>
        <v>52</v>
      </c>
    </row>
    <row r="12" spans="1:16" s="30" customFormat="1" ht="44.25" customHeight="1">
      <c r="A12" s="75" t="s">
        <v>41</v>
      </c>
      <c r="B12" s="34">
        <f aca="true" t="shared" si="0" ref="B12:B18">SUM(C12:E12)</f>
        <v>5</v>
      </c>
      <c r="C12" s="77" t="s">
        <v>15</v>
      </c>
      <c r="D12" s="77">
        <v>5</v>
      </c>
      <c r="E12" s="77" t="s">
        <v>15</v>
      </c>
      <c r="F12" s="77">
        <v>29</v>
      </c>
      <c r="G12" s="77">
        <v>51</v>
      </c>
      <c r="H12" s="34">
        <f aca="true" t="shared" si="1" ref="H12:H18">SUM(I12:J12)</f>
        <v>682</v>
      </c>
      <c r="I12" s="77">
        <v>366</v>
      </c>
      <c r="J12" s="77">
        <v>316</v>
      </c>
      <c r="K12" s="34">
        <f aca="true" t="shared" si="2" ref="K12:K18">SUM(L12:M12)</f>
        <v>59</v>
      </c>
      <c r="L12" s="77">
        <v>29</v>
      </c>
      <c r="M12" s="77">
        <v>30</v>
      </c>
      <c r="N12" s="34">
        <f aca="true" t="shared" si="3" ref="N12:N18">SUM(O12:P12)</f>
        <v>17</v>
      </c>
      <c r="O12" s="77" t="s">
        <v>15</v>
      </c>
      <c r="P12" s="77">
        <v>17</v>
      </c>
    </row>
    <row r="13" spans="1:16" s="30" customFormat="1" ht="44.25" customHeight="1">
      <c r="A13" s="75" t="s">
        <v>42</v>
      </c>
      <c r="B13" s="34">
        <f t="shared" si="0"/>
        <v>3</v>
      </c>
      <c r="C13" s="77" t="s">
        <v>15</v>
      </c>
      <c r="D13" s="77">
        <v>3</v>
      </c>
      <c r="E13" s="77" t="s">
        <v>15</v>
      </c>
      <c r="F13" s="77">
        <v>14</v>
      </c>
      <c r="G13" s="77">
        <v>26</v>
      </c>
      <c r="H13" s="34">
        <f t="shared" si="1"/>
        <v>227</v>
      </c>
      <c r="I13" s="77">
        <v>127</v>
      </c>
      <c r="J13" s="77">
        <v>100</v>
      </c>
      <c r="K13" s="34">
        <f t="shared" si="2"/>
        <v>30</v>
      </c>
      <c r="L13" s="77">
        <v>14</v>
      </c>
      <c r="M13" s="77">
        <v>16</v>
      </c>
      <c r="N13" s="34">
        <f t="shared" si="3"/>
        <v>5</v>
      </c>
      <c r="O13" s="77" t="s">
        <v>15</v>
      </c>
      <c r="P13" s="77">
        <v>5</v>
      </c>
    </row>
    <row r="14" spans="1:16" s="30" customFormat="1" ht="44.25" customHeight="1">
      <c r="A14" s="75" t="s">
        <v>43</v>
      </c>
      <c r="B14" s="34" t="s">
        <v>200</v>
      </c>
      <c r="C14" s="77" t="s">
        <v>15</v>
      </c>
      <c r="D14" s="77" t="s">
        <v>200</v>
      </c>
      <c r="E14" s="77" t="s">
        <v>15</v>
      </c>
      <c r="F14" s="77" t="s">
        <v>221</v>
      </c>
      <c r="G14" s="77" t="s">
        <v>222</v>
      </c>
      <c r="H14" s="34" t="s">
        <v>223</v>
      </c>
      <c r="I14" s="77" t="s">
        <v>224</v>
      </c>
      <c r="J14" s="77" t="s">
        <v>225</v>
      </c>
      <c r="K14" s="34" t="s">
        <v>15</v>
      </c>
      <c r="L14" s="77" t="s">
        <v>226</v>
      </c>
      <c r="M14" s="77" t="s">
        <v>179</v>
      </c>
      <c r="N14" s="34">
        <f t="shared" si="3"/>
        <v>7</v>
      </c>
      <c r="O14" s="77" t="s">
        <v>15</v>
      </c>
      <c r="P14" s="77">
        <v>7</v>
      </c>
    </row>
    <row r="15" spans="1:16" s="30" customFormat="1" ht="45" customHeight="1">
      <c r="A15" s="75" t="s">
        <v>44</v>
      </c>
      <c r="B15" s="34">
        <f t="shared" si="0"/>
        <v>3</v>
      </c>
      <c r="C15" s="77" t="s">
        <v>15</v>
      </c>
      <c r="D15" s="77">
        <v>3</v>
      </c>
      <c r="E15" s="77" t="s">
        <v>15</v>
      </c>
      <c r="F15" s="77">
        <v>28</v>
      </c>
      <c r="G15" s="77">
        <v>39</v>
      </c>
      <c r="H15" s="34">
        <f t="shared" si="1"/>
        <v>631</v>
      </c>
      <c r="I15" s="77">
        <v>328</v>
      </c>
      <c r="J15" s="77">
        <v>303</v>
      </c>
      <c r="K15" s="34">
        <f t="shared" si="2"/>
        <v>52</v>
      </c>
      <c r="L15" s="77">
        <v>27</v>
      </c>
      <c r="M15" s="77">
        <v>25</v>
      </c>
      <c r="N15" s="34">
        <f t="shared" si="3"/>
        <v>8</v>
      </c>
      <c r="O15" s="77">
        <v>2</v>
      </c>
      <c r="P15" s="77">
        <v>6</v>
      </c>
    </row>
    <row r="16" spans="1:16" s="30" customFormat="1" ht="45" customHeight="1">
      <c r="A16" s="75" t="s">
        <v>45</v>
      </c>
      <c r="B16" s="34">
        <f t="shared" si="0"/>
        <v>3</v>
      </c>
      <c r="C16" s="77" t="s">
        <v>15</v>
      </c>
      <c r="D16" s="77">
        <v>3</v>
      </c>
      <c r="E16" s="77" t="s">
        <v>15</v>
      </c>
      <c r="F16" s="77">
        <v>12</v>
      </c>
      <c r="G16" s="77">
        <v>19</v>
      </c>
      <c r="H16" s="34">
        <f t="shared" si="1"/>
        <v>178</v>
      </c>
      <c r="I16" s="77">
        <v>98</v>
      </c>
      <c r="J16" s="77">
        <v>80</v>
      </c>
      <c r="K16" s="34">
        <f t="shared" si="2"/>
        <v>31</v>
      </c>
      <c r="L16" s="77">
        <v>14</v>
      </c>
      <c r="M16" s="77">
        <v>17</v>
      </c>
      <c r="N16" s="34">
        <f t="shared" si="3"/>
        <v>6</v>
      </c>
      <c r="O16" s="77" t="s">
        <v>15</v>
      </c>
      <c r="P16" s="77">
        <v>6</v>
      </c>
    </row>
    <row r="17" spans="1:16" s="30" customFormat="1" ht="45" customHeight="1">
      <c r="A17" s="75" t="s">
        <v>46</v>
      </c>
      <c r="B17" s="34">
        <f t="shared" si="0"/>
        <v>3</v>
      </c>
      <c r="C17" s="77" t="s">
        <v>15</v>
      </c>
      <c r="D17" s="77">
        <v>3</v>
      </c>
      <c r="E17" s="77" t="s">
        <v>15</v>
      </c>
      <c r="F17" s="77">
        <v>11</v>
      </c>
      <c r="G17" s="77">
        <v>20</v>
      </c>
      <c r="H17" s="34">
        <f t="shared" si="1"/>
        <v>142</v>
      </c>
      <c r="I17" s="77">
        <v>74</v>
      </c>
      <c r="J17" s="77">
        <v>68</v>
      </c>
      <c r="K17" s="34">
        <f t="shared" si="2"/>
        <v>28</v>
      </c>
      <c r="L17" s="77">
        <v>15</v>
      </c>
      <c r="M17" s="77">
        <v>13</v>
      </c>
      <c r="N17" s="34">
        <f t="shared" si="3"/>
        <v>6</v>
      </c>
      <c r="O17" s="77" t="s">
        <v>15</v>
      </c>
      <c r="P17" s="77">
        <v>6</v>
      </c>
    </row>
    <row r="18" spans="1:16" s="30" customFormat="1" ht="45" customHeight="1" thickBot="1">
      <c r="A18" s="76" t="s">
        <v>47</v>
      </c>
      <c r="B18" s="132">
        <f t="shared" si="0"/>
        <v>5</v>
      </c>
      <c r="C18" s="78" t="s">
        <v>15</v>
      </c>
      <c r="D18" s="78">
        <v>5</v>
      </c>
      <c r="E18" s="78" t="s">
        <v>15</v>
      </c>
      <c r="F18" s="78">
        <v>17</v>
      </c>
      <c r="G18" s="78">
        <v>26</v>
      </c>
      <c r="H18" s="133">
        <f t="shared" si="1"/>
        <v>168</v>
      </c>
      <c r="I18" s="78">
        <v>84</v>
      </c>
      <c r="J18" s="78">
        <v>84</v>
      </c>
      <c r="K18" s="133">
        <f t="shared" si="2"/>
        <v>38</v>
      </c>
      <c r="L18" s="78">
        <v>22</v>
      </c>
      <c r="M18" s="78">
        <v>16</v>
      </c>
      <c r="N18" s="133">
        <f t="shared" si="3"/>
        <v>6</v>
      </c>
      <c r="O18" s="78">
        <v>1</v>
      </c>
      <c r="P18" s="78">
        <v>5</v>
      </c>
    </row>
    <row r="19" spans="1:16" ht="14.25" customHeight="1">
      <c r="A19" s="184" t="s">
        <v>49</v>
      </c>
      <c r="B19" s="184"/>
      <c r="C19" s="184"/>
      <c r="D19" s="184"/>
      <c r="E19" s="69"/>
      <c r="F19" s="185"/>
      <c r="G19" s="185"/>
      <c r="H19" s="185"/>
      <c r="I19" s="69"/>
      <c r="J19" s="69"/>
      <c r="K19" s="69"/>
      <c r="L19" s="69"/>
      <c r="M19" s="114" t="s">
        <v>147</v>
      </c>
      <c r="N19" s="114"/>
      <c r="O19" s="114"/>
      <c r="P19" s="114"/>
    </row>
  </sheetData>
  <mergeCells count="11">
    <mergeCell ref="K4:M4"/>
    <mergeCell ref="A19:D19"/>
    <mergeCell ref="F19:H19"/>
    <mergeCell ref="A2:G2"/>
    <mergeCell ref="O3:P3"/>
    <mergeCell ref="A3:C3"/>
    <mergeCell ref="B4:E4"/>
    <mergeCell ref="F4:F5"/>
    <mergeCell ref="G4:G5"/>
    <mergeCell ref="H4:J4"/>
    <mergeCell ref="N4:P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0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40" customWidth="1"/>
    <col min="2" max="5" width="8.3359375" style="40" customWidth="1"/>
    <col min="6" max="6" width="9.21484375" style="40" customWidth="1"/>
    <col min="7" max="8" width="8.3359375" style="40" customWidth="1"/>
    <col min="9" max="9" width="9.77734375" style="40" customWidth="1"/>
    <col min="10" max="10" width="7.88671875" style="40" customWidth="1"/>
    <col min="11" max="11" width="10.10546875" style="40" customWidth="1"/>
    <col min="12" max="16" width="9.77734375" style="40" customWidth="1"/>
    <col min="17" max="17" width="10.10546875" style="40" customWidth="1"/>
    <col min="18" max="16384" width="8.88671875" style="40" customWidth="1"/>
  </cols>
  <sheetData>
    <row r="1" s="41" customFormat="1" ht="30" customHeight="1"/>
    <row r="2" spans="1:17" s="41" customFormat="1" ht="30" customHeight="1">
      <c r="A2" s="230" t="s">
        <v>311</v>
      </c>
      <c r="B2" s="230"/>
      <c r="C2" s="230"/>
      <c r="D2" s="230"/>
      <c r="E2" s="230"/>
      <c r="F2" s="230"/>
      <c r="G2" s="230"/>
      <c r="H2" s="230"/>
      <c r="I2" s="230"/>
      <c r="J2" s="230" t="s">
        <v>300</v>
      </c>
      <c r="K2" s="247"/>
      <c r="L2" s="247"/>
      <c r="M2" s="247"/>
      <c r="N2" s="247"/>
      <c r="O2" s="247"/>
      <c r="P2" s="247"/>
      <c r="Q2" s="247"/>
    </row>
    <row r="3" spans="1:17" s="41" customFormat="1" ht="30" customHeight="1" thickBot="1">
      <c r="A3" s="229"/>
      <c r="B3" s="229"/>
      <c r="C3" s="43"/>
      <c r="D3" s="43"/>
      <c r="E3" s="43"/>
      <c r="F3" s="43"/>
      <c r="G3" s="43"/>
      <c r="H3" s="236" t="s">
        <v>111</v>
      </c>
      <c r="I3" s="236"/>
      <c r="J3" s="229" t="s">
        <v>111</v>
      </c>
      <c r="K3" s="246"/>
      <c r="L3" s="246"/>
      <c r="M3" s="43"/>
      <c r="N3" s="43"/>
      <c r="O3" s="43"/>
      <c r="P3" s="43"/>
      <c r="Q3" s="38"/>
    </row>
    <row r="4" spans="1:17" s="41" customFormat="1" ht="30" customHeight="1">
      <c r="A4" s="47" t="s">
        <v>40</v>
      </c>
      <c r="B4" s="234" t="s">
        <v>96</v>
      </c>
      <c r="C4" s="234" t="s">
        <v>97</v>
      </c>
      <c r="D4" s="234"/>
      <c r="E4" s="234"/>
      <c r="F4" s="234"/>
      <c r="G4" s="234"/>
      <c r="H4" s="234"/>
      <c r="I4" s="240"/>
      <c r="J4" s="47" t="s">
        <v>40</v>
      </c>
      <c r="K4" s="233" t="s">
        <v>301</v>
      </c>
      <c r="L4" s="234" t="s">
        <v>98</v>
      </c>
      <c r="M4" s="234"/>
      <c r="N4" s="234"/>
      <c r="O4" s="234"/>
      <c r="P4" s="234"/>
      <c r="Q4" s="239" t="s">
        <v>302</v>
      </c>
    </row>
    <row r="5" spans="1:17" s="41" customFormat="1" ht="30" customHeight="1">
      <c r="A5" s="45" t="s">
        <v>99</v>
      </c>
      <c r="B5" s="238"/>
      <c r="C5" s="39" t="s">
        <v>21</v>
      </c>
      <c r="D5" s="39" t="s">
        <v>100</v>
      </c>
      <c r="E5" s="39" t="s">
        <v>101</v>
      </c>
      <c r="F5" s="39" t="s">
        <v>102</v>
      </c>
      <c r="G5" s="39" t="s">
        <v>103</v>
      </c>
      <c r="H5" s="54" t="s">
        <v>104</v>
      </c>
      <c r="I5" s="55" t="s">
        <v>105</v>
      </c>
      <c r="J5" s="45" t="s">
        <v>99</v>
      </c>
      <c r="K5" s="234"/>
      <c r="L5" s="39" t="s">
        <v>21</v>
      </c>
      <c r="M5" s="39" t="s">
        <v>107</v>
      </c>
      <c r="N5" s="39" t="s">
        <v>108</v>
      </c>
      <c r="O5" s="39" t="s">
        <v>109</v>
      </c>
      <c r="P5" s="39" t="s">
        <v>106</v>
      </c>
      <c r="Q5" s="240"/>
    </row>
    <row r="6" spans="1:17" s="41" customFormat="1" ht="42.75" customHeight="1">
      <c r="A6" s="47">
        <v>1999</v>
      </c>
      <c r="B6" s="49">
        <v>22</v>
      </c>
      <c r="C6" s="49">
        <v>3</v>
      </c>
      <c r="D6" s="49" t="s">
        <v>110</v>
      </c>
      <c r="E6" s="49">
        <v>1</v>
      </c>
      <c r="F6" s="49" t="s">
        <v>110</v>
      </c>
      <c r="G6" s="49" t="s">
        <v>110</v>
      </c>
      <c r="H6" s="49">
        <v>2</v>
      </c>
      <c r="I6" s="49" t="s">
        <v>110</v>
      </c>
      <c r="J6" s="47">
        <v>1999</v>
      </c>
      <c r="K6" s="49" t="s">
        <v>110</v>
      </c>
      <c r="L6" s="49">
        <f>SUM(M6:P6)</f>
        <v>10</v>
      </c>
      <c r="M6" s="49">
        <v>3</v>
      </c>
      <c r="N6" s="49">
        <v>4</v>
      </c>
      <c r="O6" s="49">
        <v>3</v>
      </c>
      <c r="P6" s="49" t="s">
        <v>110</v>
      </c>
      <c r="Q6" s="49">
        <v>12</v>
      </c>
    </row>
    <row r="7" spans="1:17" s="41" customFormat="1" ht="42.75" customHeight="1">
      <c r="A7" s="47">
        <v>2000</v>
      </c>
      <c r="B7" s="49">
        <v>25</v>
      </c>
      <c r="C7" s="49" t="s">
        <v>110</v>
      </c>
      <c r="D7" s="49" t="s">
        <v>110</v>
      </c>
      <c r="E7" s="49">
        <v>1</v>
      </c>
      <c r="F7" s="49" t="s">
        <v>110</v>
      </c>
      <c r="G7" s="49" t="s">
        <v>110</v>
      </c>
      <c r="H7" s="49">
        <v>2</v>
      </c>
      <c r="I7" s="49" t="s">
        <v>110</v>
      </c>
      <c r="J7" s="47">
        <v>2000</v>
      </c>
      <c r="K7" s="49" t="s">
        <v>110</v>
      </c>
      <c r="L7" s="49">
        <f>SUM(M7:P7)</f>
        <v>10</v>
      </c>
      <c r="M7" s="49">
        <v>3</v>
      </c>
      <c r="N7" s="49">
        <v>4</v>
      </c>
      <c r="O7" s="49">
        <v>3</v>
      </c>
      <c r="P7" s="49" t="s">
        <v>110</v>
      </c>
      <c r="Q7" s="49">
        <v>14</v>
      </c>
    </row>
    <row r="8" spans="1:17" s="41" customFormat="1" ht="42.75" customHeight="1">
      <c r="A8" s="47">
        <v>2001</v>
      </c>
      <c r="B8" s="49">
        <v>27</v>
      </c>
      <c r="C8" s="49">
        <v>3</v>
      </c>
      <c r="D8" s="49" t="s">
        <v>34</v>
      </c>
      <c r="E8" s="49">
        <v>1</v>
      </c>
      <c r="F8" s="49" t="s">
        <v>34</v>
      </c>
      <c r="G8" s="49" t="s">
        <v>34</v>
      </c>
      <c r="H8" s="49">
        <v>2</v>
      </c>
      <c r="I8" s="49" t="s">
        <v>34</v>
      </c>
      <c r="J8" s="47">
        <v>2001</v>
      </c>
      <c r="K8" s="49" t="s">
        <v>34</v>
      </c>
      <c r="L8" s="49">
        <v>10</v>
      </c>
      <c r="M8" s="49">
        <v>3</v>
      </c>
      <c r="N8" s="49">
        <v>4</v>
      </c>
      <c r="O8" s="49">
        <v>3</v>
      </c>
      <c r="P8" s="49" t="s">
        <v>110</v>
      </c>
      <c r="Q8" s="49">
        <v>14</v>
      </c>
    </row>
    <row r="9" spans="1:17" s="41" customFormat="1" ht="42.75" customHeight="1">
      <c r="A9" s="47">
        <v>2002</v>
      </c>
      <c r="B9" s="49">
        <v>26</v>
      </c>
      <c r="C9" s="49">
        <v>2</v>
      </c>
      <c r="D9" s="49" t="s">
        <v>146</v>
      </c>
      <c r="E9" s="49">
        <v>1</v>
      </c>
      <c r="F9" s="49" t="s">
        <v>146</v>
      </c>
      <c r="G9" s="49" t="s">
        <v>146</v>
      </c>
      <c r="H9" s="49">
        <v>2</v>
      </c>
      <c r="I9" s="49" t="s">
        <v>146</v>
      </c>
      <c r="J9" s="47">
        <v>2002</v>
      </c>
      <c r="K9" s="49" t="s">
        <v>146</v>
      </c>
      <c r="L9" s="56">
        <v>10</v>
      </c>
      <c r="M9" s="49">
        <v>3</v>
      </c>
      <c r="N9" s="49">
        <v>4</v>
      </c>
      <c r="O9" s="49">
        <v>3</v>
      </c>
      <c r="P9" s="49" t="s">
        <v>146</v>
      </c>
      <c r="Q9" s="49">
        <v>14</v>
      </c>
    </row>
    <row r="10" spans="1:17" s="41" customFormat="1" ht="42.75" customHeight="1">
      <c r="A10" s="47">
        <v>2003</v>
      </c>
      <c r="B10" s="56">
        <v>26</v>
      </c>
      <c r="C10" s="56">
        <v>2</v>
      </c>
      <c r="D10" s="56" t="s">
        <v>15</v>
      </c>
      <c r="E10" s="56">
        <v>1</v>
      </c>
      <c r="F10" s="56" t="s">
        <v>15</v>
      </c>
      <c r="G10" s="56" t="s">
        <v>15</v>
      </c>
      <c r="H10" s="56">
        <v>1</v>
      </c>
      <c r="I10" s="56" t="s">
        <v>15</v>
      </c>
      <c r="J10" s="47">
        <v>2003</v>
      </c>
      <c r="K10" s="56" t="s">
        <v>15</v>
      </c>
      <c r="L10" s="56">
        <v>10</v>
      </c>
      <c r="M10" s="56">
        <v>3</v>
      </c>
      <c r="N10" s="56">
        <v>4</v>
      </c>
      <c r="O10" s="56">
        <v>3</v>
      </c>
      <c r="P10" s="56" t="s">
        <v>15</v>
      </c>
      <c r="Q10" s="56">
        <v>14</v>
      </c>
    </row>
    <row r="11" spans="1:17" s="41" customFormat="1" ht="42.75" customHeight="1">
      <c r="A11" s="52">
        <v>2004</v>
      </c>
      <c r="B11" s="57">
        <f>SUM(C11,L11,Q11)</f>
        <v>28</v>
      </c>
      <c r="C11" s="57">
        <f>SUM(D11:I11)</f>
        <v>3</v>
      </c>
      <c r="D11" s="57" t="s">
        <v>15</v>
      </c>
      <c r="E11" s="57">
        <f>SUM(E12:E18)</f>
        <v>1</v>
      </c>
      <c r="F11" s="57" t="s">
        <v>15</v>
      </c>
      <c r="G11" s="57" t="s">
        <v>15</v>
      </c>
      <c r="H11" s="57">
        <f>SUM(H12:H18)</f>
        <v>2</v>
      </c>
      <c r="I11" s="57" t="s">
        <v>15</v>
      </c>
      <c r="J11" s="52">
        <v>2004</v>
      </c>
      <c r="K11" s="57" t="s">
        <v>15</v>
      </c>
      <c r="L11" s="57">
        <f>SUM(M11:P11)</f>
        <v>11</v>
      </c>
      <c r="M11" s="57">
        <f>SUM(M12:M18)</f>
        <v>4</v>
      </c>
      <c r="N11" s="57">
        <f>SUM(N12:N18)</f>
        <v>4</v>
      </c>
      <c r="O11" s="57">
        <f>SUM(O12:O18)</f>
        <v>3</v>
      </c>
      <c r="P11" s="57" t="s">
        <v>15</v>
      </c>
      <c r="Q11" s="57">
        <f>SUM(Q12:Q18)</f>
        <v>14</v>
      </c>
    </row>
    <row r="12" spans="1:17" s="97" customFormat="1" ht="45" customHeight="1">
      <c r="A12" s="101" t="s">
        <v>54</v>
      </c>
      <c r="B12" s="57">
        <f aca="true" t="shared" si="0" ref="B12:B18">SUM(C12,L12,Q12)</f>
        <v>6</v>
      </c>
      <c r="C12" s="57">
        <f>SUM(D12:I12)</f>
        <v>2</v>
      </c>
      <c r="D12" s="53" t="s">
        <v>146</v>
      </c>
      <c r="E12" s="53">
        <v>1</v>
      </c>
      <c r="F12" s="98" t="s">
        <v>146</v>
      </c>
      <c r="G12" s="98" t="s">
        <v>146</v>
      </c>
      <c r="H12" s="103">
        <v>1</v>
      </c>
      <c r="I12" s="98" t="s">
        <v>146</v>
      </c>
      <c r="J12" s="101" t="s">
        <v>54</v>
      </c>
      <c r="K12" s="98" t="s">
        <v>146</v>
      </c>
      <c r="L12" s="57">
        <f aca="true" t="shared" si="1" ref="L12:L18">SUM(M12:P12)</f>
        <v>2</v>
      </c>
      <c r="M12" s="98" t="s">
        <v>146</v>
      </c>
      <c r="N12" s="53">
        <v>2</v>
      </c>
      <c r="O12" s="98" t="s">
        <v>146</v>
      </c>
      <c r="P12" s="98" t="s">
        <v>146</v>
      </c>
      <c r="Q12" s="53">
        <v>2</v>
      </c>
    </row>
    <row r="13" spans="1:17" s="97" customFormat="1" ht="45" customHeight="1">
      <c r="A13" s="101" t="s">
        <v>42</v>
      </c>
      <c r="B13" s="57">
        <f t="shared" si="0"/>
        <v>8</v>
      </c>
      <c r="C13" s="57" t="s">
        <v>314</v>
      </c>
      <c r="D13" s="53" t="s">
        <v>146</v>
      </c>
      <c r="E13" s="53" t="s">
        <v>146</v>
      </c>
      <c r="F13" s="53" t="s">
        <v>146</v>
      </c>
      <c r="G13" s="53" t="s">
        <v>146</v>
      </c>
      <c r="H13" s="53" t="s">
        <v>146</v>
      </c>
      <c r="I13" s="53" t="s">
        <v>146</v>
      </c>
      <c r="J13" s="101" t="s">
        <v>42</v>
      </c>
      <c r="K13" s="53" t="s">
        <v>146</v>
      </c>
      <c r="L13" s="57">
        <f t="shared" si="1"/>
        <v>4</v>
      </c>
      <c r="M13" s="53">
        <v>2</v>
      </c>
      <c r="N13" s="98" t="s">
        <v>146</v>
      </c>
      <c r="O13" s="53">
        <v>2</v>
      </c>
      <c r="P13" s="98" t="s">
        <v>146</v>
      </c>
      <c r="Q13" s="53">
        <v>4</v>
      </c>
    </row>
    <row r="14" spans="1:17" s="97" customFormat="1" ht="45" customHeight="1">
      <c r="A14" s="101" t="s">
        <v>43</v>
      </c>
      <c r="B14" s="57">
        <f t="shared" si="0"/>
        <v>2</v>
      </c>
      <c r="C14" s="57" t="s">
        <v>314</v>
      </c>
      <c r="D14" s="53" t="s">
        <v>146</v>
      </c>
      <c r="E14" s="53" t="s">
        <v>146</v>
      </c>
      <c r="F14" s="53" t="s">
        <v>146</v>
      </c>
      <c r="G14" s="53" t="s">
        <v>146</v>
      </c>
      <c r="H14" s="53" t="s">
        <v>146</v>
      </c>
      <c r="I14" s="53" t="s">
        <v>146</v>
      </c>
      <c r="J14" s="101" t="s">
        <v>43</v>
      </c>
      <c r="K14" s="53" t="s">
        <v>146</v>
      </c>
      <c r="L14" s="57">
        <f t="shared" si="1"/>
        <v>1</v>
      </c>
      <c r="M14" s="98" t="s">
        <v>146</v>
      </c>
      <c r="N14" s="98" t="s">
        <v>146</v>
      </c>
      <c r="O14" s="53">
        <v>1</v>
      </c>
      <c r="P14" s="98" t="s">
        <v>146</v>
      </c>
      <c r="Q14" s="53">
        <v>1</v>
      </c>
    </row>
    <row r="15" spans="1:17" s="97" customFormat="1" ht="45" customHeight="1">
      <c r="A15" s="101" t="s">
        <v>44</v>
      </c>
      <c r="B15" s="57">
        <f t="shared" si="0"/>
        <v>4</v>
      </c>
      <c r="C15" s="57" t="s">
        <v>314</v>
      </c>
      <c r="D15" s="53" t="s">
        <v>146</v>
      </c>
      <c r="E15" s="53" t="s">
        <v>146</v>
      </c>
      <c r="F15" s="53" t="s">
        <v>146</v>
      </c>
      <c r="G15" s="53" t="s">
        <v>146</v>
      </c>
      <c r="H15" s="53" t="s">
        <v>146</v>
      </c>
      <c r="I15" s="53" t="s">
        <v>146</v>
      </c>
      <c r="J15" s="101" t="s">
        <v>44</v>
      </c>
      <c r="K15" s="53" t="s">
        <v>146</v>
      </c>
      <c r="L15" s="57">
        <f t="shared" si="1"/>
        <v>1</v>
      </c>
      <c r="M15" s="98" t="s">
        <v>146</v>
      </c>
      <c r="N15" s="53">
        <v>1</v>
      </c>
      <c r="O15" s="98" t="s">
        <v>146</v>
      </c>
      <c r="P15" s="98" t="s">
        <v>146</v>
      </c>
      <c r="Q15" s="53">
        <v>3</v>
      </c>
    </row>
    <row r="16" spans="1:17" s="97" customFormat="1" ht="45" customHeight="1">
      <c r="A16" s="101" t="s">
        <v>45</v>
      </c>
      <c r="B16" s="57">
        <f t="shared" si="0"/>
        <v>3</v>
      </c>
      <c r="C16" s="57">
        <f>SUM(D16:I16)</f>
        <v>1</v>
      </c>
      <c r="D16" s="53" t="s">
        <v>146</v>
      </c>
      <c r="E16" s="53" t="s">
        <v>146</v>
      </c>
      <c r="F16" s="53" t="s">
        <v>146</v>
      </c>
      <c r="G16" s="53" t="s">
        <v>146</v>
      </c>
      <c r="H16" s="53">
        <v>1</v>
      </c>
      <c r="I16" s="53" t="s">
        <v>146</v>
      </c>
      <c r="J16" s="101" t="s">
        <v>45</v>
      </c>
      <c r="K16" s="53" t="s">
        <v>146</v>
      </c>
      <c r="L16" s="57">
        <f t="shared" si="1"/>
        <v>2</v>
      </c>
      <c r="M16" s="53">
        <v>1</v>
      </c>
      <c r="N16" s="53">
        <v>1</v>
      </c>
      <c r="O16" s="98" t="s">
        <v>146</v>
      </c>
      <c r="P16" s="98" t="s">
        <v>146</v>
      </c>
      <c r="Q16" s="53" t="s">
        <v>15</v>
      </c>
    </row>
    <row r="17" spans="1:17" s="97" customFormat="1" ht="45" customHeight="1">
      <c r="A17" s="101" t="s">
        <v>46</v>
      </c>
      <c r="B17" s="57">
        <f t="shared" si="0"/>
        <v>4</v>
      </c>
      <c r="C17" s="57" t="s">
        <v>314</v>
      </c>
      <c r="D17" s="53" t="s">
        <v>146</v>
      </c>
      <c r="E17" s="53" t="s">
        <v>146</v>
      </c>
      <c r="F17" s="53" t="s">
        <v>146</v>
      </c>
      <c r="G17" s="53" t="s">
        <v>146</v>
      </c>
      <c r="H17" s="53" t="s">
        <v>146</v>
      </c>
      <c r="I17" s="53" t="s">
        <v>146</v>
      </c>
      <c r="J17" s="101" t="s">
        <v>46</v>
      </c>
      <c r="K17" s="53" t="s">
        <v>146</v>
      </c>
      <c r="L17" s="57" t="s">
        <v>315</v>
      </c>
      <c r="M17" s="98" t="s">
        <v>146</v>
      </c>
      <c r="N17" s="98" t="s">
        <v>146</v>
      </c>
      <c r="O17" s="98" t="s">
        <v>146</v>
      </c>
      <c r="P17" s="98" t="s">
        <v>146</v>
      </c>
      <c r="Q17" s="53">
        <v>4</v>
      </c>
    </row>
    <row r="18" spans="1:17" s="97" customFormat="1" ht="45" customHeight="1" thickBot="1">
      <c r="A18" s="102" t="s">
        <v>47</v>
      </c>
      <c r="B18" s="182">
        <f t="shared" si="0"/>
        <v>1</v>
      </c>
      <c r="C18" s="183" t="s">
        <v>314</v>
      </c>
      <c r="D18" s="99" t="s">
        <v>146</v>
      </c>
      <c r="E18" s="99" t="s">
        <v>146</v>
      </c>
      <c r="F18" s="99" t="s">
        <v>146</v>
      </c>
      <c r="G18" s="99" t="s">
        <v>146</v>
      </c>
      <c r="H18" s="99" t="s">
        <v>146</v>
      </c>
      <c r="I18" s="99" t="s">
        <v>146</v>
      </c>
      <c r="J18" s="102" t="s">
        <v>47</v>
      </c>
      <c r="K18" s="99" t="s">
        <v>146</v>
      </c>
      <c r="L18" s="183">
        <f t="shared" si="1"/>
        <v>1</v>
      </c>
      <c r="M18" s="99">
        <v>1</v>
      </c>
      <c r="N18" s="100" t="s">
        <v>146</v>
      </c>
      <c r="O18" s="100" t="s">
        <v>146</v>
      </c>
      <c r="P18" s="100" t="s">
        <v>146</v>
      </c>
      <c r="Q18" s="100" t="s">
        <v>146</v>
      </c>
    </row>
    <row r="19" spans="1:17" ht="14.25">
      <c r="A19" s="243"/>
      <c r="B19" s="243"/>
      <c r="H19" s="244" t="s">
        <v>35</v>
      </c>
      <c r="I19" s="244"/>
      <c r="J19" s="243" t="s">
        <v>35</v>
      </c>
      <c r="K19" s="245"/>
      <c r="M19" s="53" t="s">
        <v>95</v>
      </c>
      <c r="P19" s="244"/>
      <c r="Q19" s="244"/>
    </row>
    <row r="20" ht="14.25">
      <c r="M20" s="53"/>
    </row>
  </sheetData>
  <sheetProtection selectLockedCells="1"/>
  <mergeCells count="14">
    <mergeCell ref="A2:I2"/>
    <mergeCell ref="B4:B5"/>
    <mergeCell ref="C4:I4"/>
    <mergeCell ref="L4:P4"/>
    <mergeCell ref="A3:B3"/>
    <mergeCell ref="J2:Q2"/>
    <mergeCell ref="A19:B19"/>
    <mergeCell ref="H3:I3"/>
    <mergeCell ref="P19:Q19"/>
    <mergeCell ref="H19:I19"/>
    <mergeCell ref="K4:K5"/>
    <mergeCell ref="Q4:Q5"/>
    <mergeCell ref="J19:K19"/>
    <mergeCell ref="J3:L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40" customWidth="1"/>
    <col min="2" max="9" width="8.5546875" style="40" customWidth="1"/>
    <col min="10" max="10" width="7.99609375" style="40" customWidth="1"/>
    <col min="11" max="11" width="6.88671875" style="40" customWidth="1"/>
    <col min="12" max="20" width="6.77734375" style="40" customWidth="1"/>
    <col min="21" max="16384" width="8.88671875" style="40" customWidth="1"/>
  </cols>
  <sheetData>
    <row r="1" s="41" customFormat="1" ht="30" customHeight="1"/>
    <row r="2" spans="1:20" s="41" customFormat="1" ht="30" customHeight="1">
      <c r="A2" s="230" t="s">
        <v>123</v>
      </c>
      <c r="B2" s="230"/>
      <c r="C2" s="230"/>
      <c r="D2" s="230"/>
      <c r="E2" s="230"/>
      <c r="F2" s="230"/>
      <c r="G2" s="230"/>
      <c r="H2" s="230"/>
      <c r="I2" s="230"/>
      <c r="J2" s="230" t="s">
        <v>300</v>
      </c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s="41" customFormat="1" ht="30" customHeight="1" thickBot="1">
      <c r="A3" s="229"/>
      <c r="B3" s="229"/>
      <c r="C3" s="43"/>
      <c r="D3" s="43"/>
      <c r="E3" s="43"/>
      <c r="F3" s="43"/>
      <c r="G3" s="43"/>
      <c r="H3" s="236" t="s">
        <v>0</v>
      </c>
      <c r="I3" s="236"/>
      <c r="J3" s="229" t="s">
        <v>0</v>
      </c>
      <c r="K3" s="229"/>
      <c r="L3" s="229"/>
      <c r="M3" s="43"/>
      <c r="N3" s="43"/>
      <c r="O3" s="43"/>
      <c r="P3" s="43"/>
      <c r="Q3" s="43"/>
      <c r="R3" s="43"/>
      <c r="S3" s="236"/>
      <c r="T3" s="236"/>
    </row>
    <row r="4" spans="1:20" s="41" customFormat="1" ht="30" customHeight="1">
      <c r="A4" s="29" t="s">
        <v>40</v>
      </c>
      <c r="B4" s="234" t="s">
        <v>112</v>
      </c>
      <c r="C4" s="234"/>
      <c r="D4" s="234" t="s">
        <v>113</v>
      </c>
      <c r="E4" s="234"/>
      <c r="F4" s="234" t="s">
        <v>114</v>
      </c>
      <c r="G4" s="234"/>
      <c r="H4" s="234" t="s">
        <v>115</v>
      </c>
      <c r="I4" s="240"/>
      <c r="J4" s="105" t="s">
        <v>1</v>
      </c>
      <c r="K4" s="232" t="s">
        <v>116</v>
      </c>
      <c r="L4" s="234"/>
      <c r="M4" s="234" t="s">
        <v>117</v>
      </c>
      <c r="N4" s="234"/>
      <c r="O4" s="234" t="s">
        <v>118</v>
      </c>
      <c r="P4" s="234"/>
      <c r="Q4" s="234" t="s">
        <v>119</v>
      </c>
      <c r="R4" s="240"/>
      <c r="S4" s="234" t="s">
        <v>120</v>
      </c>
      <c r="T4" s="240"/>
    </row>
    <row r="5" spans="1:20" s="41" customFormat="1" ht="30" customHeight="1">
      <c r="A5" s="46" t="s">
        <v>8</v>
      </c>
      <c r="B5" s="39" t="s">
        <v>121</v>
      </c>
      <c r="C5" s="39" t="s">
        <v>122</v>
      </c>
      <c r="D5" s="39" t="s">
        <v>121</v>
      </c>
      <c r="E5" s="39" t="s">
        <v>122</v>
      </c>
      <c r="F5" s="39" t="s">
        <v>121</v>
      </c>
      <c r="G5" s="39" t="s">
        <v>122</v>
      </c>
      <c r="H5" s="39" t="s">
        <v>121</v>
      </c>
      <c r="I5" s="58" t="s">
        <v>122</v>
      </c>
      <c r="J5" s="74" t="s">
        <v>8</v>
      </c>
      <c r="K5" s="74" t="s">
        <v>303</v>
      </c>
      <c r="L5" s="39" t="s">
        <v>122</v>
      </c>
      <c r="M5" s="39" t="s">
        <v>304</v>
      </c>
      <c r="N5" s="39" t="s">
        <v>122</v>
      </c>
      <c r="O5" s="39" t="s">
        <v>304</v>
      </c>
      <c r="P5" s="39" t="s">
        <v>122</v>
      </c>
      <c r="Q5" s="39" t="s">
        <v>304</v>
      </c>
      <c r="R5" s="58" t="s">
        <v>122</v>
      </c>
      <c r="S5" s="39" t="s">
        <v>304</v>
      </c>
      <c r="T5" s="58" t="s">
        <v>122</v>
      </c>
    </row>
    <row r="6" spans="1:20" s="41" customFormat="1" ht="45" customHeight="1">
      <c r="A6" s="47">
        <v>1999</v>
      </c>
      <c r="B6" s="49">
        <v>77</v>
      </c>
      <c r="C6" s="49">
        <v>98</v>
      </c>
      <c r="D6" s="49">
        <v>48</v>
      </c>
      <c r="E6" s="49">
        <v>50</v>
      </c>
      <c r="F6" s="49">
        <v>2</v>
      </c>
      <c r="G6" s="49">
        <v>4</v>
      </c>
      <c r="H6" s="49">
        <v>18</v>
      </c>
      <c r="I6" s="49">
        <v>32</v>
      </c>
      <c r="J6" s="47">
        <v>1999</v>
      </c>
      <c r="K6" s="49" t="s">
        <v>15</v>
      </c>
      <c r="L6" s="49" t="s">
        <v>15</v>
      </c>
      <c r="M6" s="49" t="s">
        <v>15</v>
      </c>
      <c r="N6" s="49" t="s">
        <v>15</v>
      </c>
      <c r="O6" s="49">
        <v>3</v>
      </c>
      <c r="P6" s="49">
        <v>3</v>
      </c>
      <c r="Q6" s="49" t="s">
        <v>15</v>
      </c>
      <c r="R6" s="49" t="s">
        <v>15</v>
      </c>
      <c r="S6" s="49">
        <v>6</v>
      </c>
      <c r="T6" s="49">
        <v>9</v>
      </c>
    </row>
    <row r="7" spans="1:20" s="41" customFormat="1" ht="45" customHeight="1">
      <c r="A7" s="47">
        <v>2000</v>
      </c>
      <c r="B7" s="49">
        <v>76</v>
      </c>
      <c r="C7" s="49">
        <v>91</v>
      </c>
      <c r="D7" s="49">
        <v>48</v>
      </c>
      <c r="E7" s="49">
        <v>50</v>
      </c>
      <c r="F7" s="49">
        <v>2</v>
      </c>
      <c r="G7" s="49">
        <v>6</v>
      </c>
      <c r="H7" s="49">
        <v>19</v>
      </c>
      <c r="I7" s="49">
        <v>28</v>
      </c>
      <c r="J7" s="47">
        <v>2000</v>
      </c>
      <c r="K7" s="49" t="s">
        <v>15</v>
      </c>
      <c r="L7" s="49" t="s">
        <v>15</v>
      </c>
      <c r="M7" s="49" t="s">
        <v>15</v>
      </c>
      <c r="N7" s="49" t="s">
        <v>15</v>
      </c>
      <c r="O7" s="49">
        <v>3</v>
      </c>
      <c r="P7" s="49">
        <v>3</v>
      </c>
      <c r="Q7" s="49" t="s">
        <v>15</v>
      </c>
      <c r="R7" s="49" t="s">
        <v>15</v>
      </c>
      <c r="S7" s="49">
        <v>4</v>
      </c>
      <c r="T7" s="49">
        <v>4</v>
      </c>
    </row>
    <row r="8" spans="1:20" s="41" customFormat="1" ht="45" customHeight="1">
      <c r="A8" s="47">
        <v>2001</v>
      </c>
      <c r="B8" s="49">
        <v>78</v>
      </c>
      <c r="C8" s="49">
        <v>98</v>
      </c>
      <c r="D8" s="49">
        <v>48</v>
      </c>
      <c r="E8" s="49">
        <v>51</v>
      </c>
      <c r="F8" s="49">
        <v>2</v>
      </c>
      <c r="G8" s="49">
        <v>4</v>
      </c>
      <c r="H8" s="49">
        <v>21</v>
      </c>
      <c r="I8" s="49">
        <v>36</v>
      </c>
      <c r="J8" s="47">
        <v>2001</v>
      </c>
      <c r="K8" s="49">
        <v>1</v>
      </c>
      <c r="L8" s="49">
        <v>1</v>
      </c>
      <c r="M8" s="49" t="s">
        <v>15</v>
      </c>
      <c r="N8" s="49" t="s">
        <v>15</v>
      </c>
      <c r="O8" s="49">
        <v>3</v>
      </c>
      <c r="P8" s="49">
        <v>3</v>
      </c>
      <c r="Q8" s="49" t="s">
        <v>15</v>
      </c>
      <c r="R8" s="49" t="s">
        <v>15</v>
      </c>
      <c r="S8" s="49">
        <v>3</v>
      </c>
      <c r="T8" s="49">
        <v>3</v>
      </c>
    </row>
    <row r="9" spans="1:21" s="41" customFormat="1" ht="45" customHeight="1">
      <c r="A9" s="47">
        <v>2002</v>
      </c>
      <c r="B9" s="49">
        <v>79</v>
      </c>
      <c r="C9" s="49">
        <v>98</v>
      </c>
      <c r="D9" s="49">
        <v>49</v>
      </c>
      <c r="E9" s="49">
        <v>51</v>
      </c>
      <c r="F9" s="49">
        <v>2</v>
      </c>
      <c r="G9" s="49">
        <v>4</v>
      </c>
      <c r="H9" s="49">
        <v>21</v>
      </c>
      <c r="I9" s="49">
        <v>36</v>
      </c>
      <c r="J9" s="47">
        <v>2002</v>
      </c>
      <c r="K9" s="49">
        <v>1</v>
      </c>
      <c r="L9" s="49">
        <v>1</v>
      </c>
      <c r="M9" s="48">
        <v>0</v>
      </c>
      <c r="N9" s="48">
        <v>0</v>
      </c>
      <c r="O9" s="49">
        <v>3</v>
      </c>
      <c r="P9" s="49">
        <v>3</v>
      </c>
      <c r="Q9" s="48">
        <v>0</v>
      </c>
      <c r="R9" s="48">
        <v>0</v>
      </c>
      <c r="S9" s="49">
        <v>3</v>
      </c>
      <c r="T9" s="49">
        <v>3</v>
      </c>
      <c r="U9" s="49"/>
    </row>
    <row r="10" spans="1:21" s="41" customFormat="1" ht="45" customHeight="1">
      <c r="A10" s="47">
        <v>2003</v>
      </c>
      <c r="B10" s="49">
        <v>81</v>
      </c>
      <c r="C10" s="49">
        <v>86</v>
      </c>
      <c r="D10" s="49">
        <v>51</v>
      </c>
      <c r="E10" s="49">
        <v>53</v>
      </c>
      <c r="F10" s="49">
        <v>2</v>
      </c>
      <c r="G10" s="49">
        <v>4</v>
      </c>
      <c r="H10" s="49">
        <v>22</v>
      </c>
      <c r="I10" s="49">
        <v>34</v>
      </c>
      <c r="J10" s="47">
        <v>2003</v>
      </c>
      <c r="K10" s="49" t="s">
        <v>15</v>
      </c>
      <c r="L10" s="49" t="s">
        <v>15</v>
      </c>
      <c r="M10" s="49" t="s">
        <v>15</v>
      </c>
      <c r="N10" s="49" t="s">
        <v>15</v>
      </c>
      <c r="O10" s="49">
        <v>3</v>
      </c>
      <c r="P10" s="49">
        <v>3</v>
      </c>
      <c r="Q10" s="49" t="s">
        <v>15</v>
      </c>
      <c r="R10" s="49" t="s">
        <v>15</v>
      </c>
      <c r="S10" s="49">
        <v>3</v>
      </c>
      <c r="T10" s="49">
        <v>3</v>
      </c>
      <c r="U10" s="49"/>
    </row>
    <row r="11" spans="1:21" s="41" customFormat="1" ht="45" customHeight="1">
      <c r="A11" s="52">
        <v>2004</v>
      </c>
      <c r="B11" s="59">
        <f>SUM(D11,F11,H11,K11,M11,O11,Q11,S11)</f>
        <v>81</v>
      </c>
      <c r="C11" s="59">
        <f>SUM(C12:C18)</f>
        <v>97</v>
      </c>
      <c r="D11" s="59">
        <f aca="true" t="shared" si="0" ref="D11:I11">SUM(D12:D18)</f>
        <v>51</v>
      </c>
      <c r="E11" s="59">
        <f t="shared" si="0"/>
        <v>53</v>
      </c>
      <c r="F11" s="59">
        <f t="shared" si="0"/>
        <v>2</v>
      </c>
      <c r="G11" s="59">
        <f t="shared" si="0"/>
        <v>4</v>
      </c>
      <c r="H11" s="59">
        <f t="shared" si="0"/>
        <v>22</v>
      </c>
      <c r="I11" s="59">
        <f t="shared" si="0"/>
        <v>34</v>
      </c>
      <c r="J11" s="52">
        <v>2004</v>
      </c>
      <c r="K11" s="59" t="s">
        <v>15</v>
      </c>
      <c r="L11" s="59" t="s">
        <v>15</v>
      </c>
      <c r="M11" s="59" t="s">
        <v>15</v>
      </c>
      <c r="N11" s="59" t="s">
        <v>15</v>
      </c>
      <c r="O11" s="59">
        <f aca="true" t="shared" si="1" ref="O11:T11">SUM(O12:O18)</f>
        <v>3</v>
      </c>
      <c r="P11" s="59">
        <f t="shared" si="1"/>
        <v>3</v>
      </c>
      <c r="Q11" s="59" t="s">
        <v>15</v>
      </c>
      <c r="R11" s="59" t="s">
        <v>15</v>
      </c>
      <c r="S11" s="59">
        <f t="shared" si="1"/>
        <v>3</v>
      </c>
      <c r="T11" s="59">
        <f t="shared" si="1"/>
        <v>3</v>
      </c>
      <c r="U11" s="59"/>
    </row>
    <row r="12" spans="1:20" s="97" customFormat="1" ht="45" customHeight="1">
      <c r="A12" s="101" t="s">
        <v>54</v>
      </c>
      <c r="B12" s="49">
        <f aca="true" t="shared" si="2" ref="B12:B18">SUM(D12,F12,H12,K12,M12,O12,Q12,S12)</f>
        <v>20</v>
      </c>
      <c r="C12" s="49">
        <f aca="true" t="shared" si="3" ref="C12:C18">SUM(E12,G12,I12,L12,N12,P12,R12,T12)</f>
        <v>24</v>
      </c>
      <c r="D12" s="53">
        <v>13</v>
      </c>
      <c r="E12" s="53">
        <v>14</v>
      </c>
      <c r="F12" s="53">
        <v>1</v>
      </c>
      <c r="G12" s="53">
        <v>2</v>
      </c>
      <c r="H12" s="53">
        <v>4</v>
      </c>
      <c r="I12" s="53">
        <v>6</v>
      </c>
      <c r="J12" s="101" t="s">
        <v>241</v>
      </c>
      <c r="K12" s="108" t="s">
        <v>237</v>
      </c>
      <c r="L12" s="53" t="s">
        <v>237</v>
      </c>
      <c r="M12" s="53" t="s">
        <v>237</v>
      </c>
      <c r="N12" s="53" t="s">
        <v>237</v>
      </c>
      <c r="O12" s="53">
        <v>1</v>
      </c>
      <c r="P12" s="53">
        <v>1</v>
      </c>
      <c r="Q12" s="53" t="s">
        <v>237</v>
      </c>
      <c r="R12" s="53" t="s">
        <v>237</v>
      </c>
      <c r="S12" s="53">
        <v>1</v>
      </c>
      <c r="T12" s="53">
        <v>1</v>
      </c>
    </row>
    <row r="13" spans="1:20" s="97" customFormat="1" ht="45" customHeight="1">
      <c r="A13" s="101" t="s">
        <v>42</v>
      </c>
      <c r="B13" s="49">
        <f t="shared" si="2"/>
        <v>14</v>
      </c>
      <c r="C13" s="49">
        <f t="shared" si="3"/>
        <v>14</v>
      </c>
      <c r="D13" s="53">
        <v>8</v>
      </c>
      <c r="E13" s="53">
        <v>8</v>
      </c>
      <c r="F13" s="98" t="s">
        <v>237</v>
      </c>
      <c r="G13" s="98" t="s">
        <v>237</v>
      </c>
      <c r="H13" s="53">
        <v>5</v>
      </c>
      <c r="I13" s="53">
        <v>5</v>
      </c>
      <c r="J13" s="101" t="s">
        <v>242</v>
      </c>
      <c r="K13" s="108" t="s">
        <v>237</v>
      </c>
      <c r="L13" s="53" t="s">
        <v>237</v>
      </c>
      <c r="M13" s="53" t="s">
        <v>237</v>
      </c>
      <c r="N13" s="53" t="s">
        <v>237</v>
      </c>
      <c r="O13" s="53">
        <v>1</v>
      </c>
      <c r="P13" s="53">
        <v>1</v>
      </c>
      <c r="Q13" s="53" t="s">
        <v>237</v>
      </c>
      <c r="R13" s="53" t="s">
        <v>237</v>
      </c>
      <c r="S13" s="98" t="s">
        <v>237</v>
      </c>
      <c r="T13" s="98" t="s">
        <v>237</v>
      </c>
    </row>
    <row r="14" spans="1:20" s="97" customFormat="1" ht="45" customHeight="1">
      <c r="A14" s="101" t="s">
        <v>43</v>
      </c>
      <c r="B14" s="49">
        <f t="shared" si="2"/>
        <v>11</v>
      </c>
      <c r="C14" s="49">
        <f t="shared" si="3"/>
        <v>11</v>
      </c>
      <c r="D14" s="53">
        <v>7</v>
      </c>
      <c r="E14" s="53">
        <v>7</v>
      </c>
      <c r="F14" s="98" t="s">
        <v>237</v>
      </c>
      <c r="G14" s="98" t="s">
        <v>237</v>
      </c>
      <c r="H14" s="53">
        <v>4</v>
      </c>
      <c r="I14" s="53">
        <v>4</v>
      </c>
      <c r="J14" s="101" t="s">
        <v>243</v>
      </c>
      <c r="K14" s="108" t="s">
        <v>237</v>
      </c>
      <c r="L14" s="53" t="s">
        <v>237</v>
      </c>
      <c r="M14" s="53" t="s">
        <v>237</v>
      </c>
      <c r="N14" s="53" t="s">
        <v>237</v>
      </c>
      <c r="O14" s="53" t="s">
        <v>237</v>
      </c>
      <c r="P14" s="53" t="s">
        <v>237</v>
      </c>
      <c r="Q14" s="53" t="s">
        <v>237</v>
      </c>
      <c r="R14" s="53" t="s">
        <v>237</v>
      </c>
      <c r="S14" s="53" t="s">
        <v>237</v>
      </c>
      <c r="T14" s="53" t="s">
        <v>237</v>
      </c>
    </row>
    <row r="15" spans="1:20" s="97" customFormat="1" ht="45" customHeight="1">
      <c r="A15" s="101" t="s">
        <v>44</v>
      </c>
      <c r="B15" s="49">
        <f t="shared" si="2"/>
        <v>12</v>
      </c>
      <c r="C15" s="56">
        <f>SUM(E15,G15,I15,L15,N15,P15,R15,T15)</f>
        <v>24</v>
      </c>
      <c r="D15" s="53">
        <v>7</v>
      </c>
      <c r="E15" s="53">
        <v>8</v>
      </c>
      <c r="F15" s="53">
        <v>1</v>
      </c>
      <c r="G15" s="103">
        <v>2</v>
      </c>
      <c r="H15" s="53">
        <v>3</v>
      </c>
      <c r="I15" s="53">
        <v>13</v>
      </c>
      <c r="J15" s="101" t="s">
        <v>244</v>
      </c>
      <c r="K15" s="108" t="s">
        <v>237</v>
      </c>
      <c r="L15" s="53" t="s">
        <v>237</v>
      </c>
      <c r="M15" s="53" t="s">
        <v>237</v>
      </c>
      <c r="N15" s="53" t="s">
        <v>237</v>
      </c>
      <c r="O15" s="53">
        <v>1</v>
      </c>
      <c r="P15" s="53">
        <v>1</v>
      </c>
      <c r="Q15" s="53" t="s">
        <v>237</v>
      </c>
      <c r="R15" s="53" t="s">
        <v>237</v>
      </c>
      <c r="S15" s="53" t="s">
        <v>237</v>
      </c>
      <c r="T15" s="53" t="s">
        <v>237</v>
      </c>
    </row>
    <row r="16" spans="1:20" s="97" customFormat="1" ht="45" customHeight="1">
      <c r="A16" s="101" t="s">
        <v>45</v>
      </c>
      <c r="B16" s="49">
        <f t="shared" si="2"/>
        <v>11</v>
      </c>
      <c r="C16" s="49">
        <f t="shared" si="3"/>
        <v>11</v>
      </c>
      <c r="D16" s="53">
        <v>8</v>
      </c>
      <c r="E16" s="53">
        <v>8</v>
      </c>
      <c r="F16" s="98" t="s">
        <v>237</v>
      </c>
      <c r="G16" s="98" t="s">
        <v>237</v>
      </c>
      <c r="H16" s="53">
        <v>1</v>
      </c>
      <c r="I16" s="53">
        <v>1</v>
      </c>
      <c r="J16" s="101" t="s">
        <v>245</v>
      </c>
      <c r="K16" s="108" t="s">
        <v>237</v>
      </c>
      <c r="L16" s="53" t="s">
        <v>237</v>
      </c>
      <c r="M16" s="53" t="s">
        <v>237</v>
      </c>
      <c r="N16" s="53" t="s">
        <v>237</v>
      </c>
      <c r="O16" s="53" t="s">
        <v>237</v>
      </c>
      <c r="P16" s="53" t="s">
        <v>237</v>
      </c>
      <c r="Q16" s="53" t="s">
        <v>237</v>
      </c>
      <c r="R16" s="53" t="s">
        <v>237</v>
      </c>
      <c r="S16" s="53">
        <v>2</v>
      </c>
      <c r="T16" s="53">
        <v>2</v>
      </c>
    </row>
    <row r="17" spans="1:20" s="97" customFormat="1" ht="45" customHeight="1">
      <c r="A17" s="101" t="s">
        <v>46</v>
      </c>
      <c r="B17" s="49">
        <f t="shared" si="2"/>
        <v>6</v>
      </c>
      <c r="C17" s="49">
        <f t="shared" si="3"/>
        <v>6</v>
      </c>
      <c r="D17" s="53">
        <v>4</v>
      </c>
      <c r="E17" s="53">
        <v>4</v>
      </c>
      <c r="F17" s="98" t="s">
        <v>237</v>
      </c>
      <c r="G17" s="98" t="s">
        <v>237</v>
      </c>
      <c r="H17" s="53">
        <v>2</v>
      </c>
      <c r="I17" s="53">
        <v>2</v>
      </c>
      <c r="J17" s="101" t="s">
        <v>246</v>
      </c>
      <c r="K17" s="108" t="s">
        <v>237</v>
      </c>
      <c r="L17" s="53" t="s">
        <v>237</v>
      </c>
      <c r="M17" s="53" t="s">
        <v>237</v>
      </c>
      <c r="N17" s="53" t="s">
        <v>237</v>
      </c>
      <c r="O17" s="53" t="s">
        <v>237</v>
      </c>
      <c r="P17" s="53" t="s">
        <v>237</v>
      </c>
      <c r="Q17" s="53" t="s">
        <v>237</v>
      </c>
      <c r="R17" s="53" t="s">
        <v>237</v>
      </c>
      <c r="S17" s="53" t="s">
        <v>237</v>
      </c>
      <c r="T17" s="53" t="s">
        <v>237</v>
      </c>
    </row>
    <row r="18" spans="1:20" s="97" customFormat="1" ht="45" customHeight="1" thickBot="1">
      <c r="A18" s="102" t="s">
        <v>47</v>
      </c>
      <c r="B18" s="139">
        <f t="shared" si="2"/>
        <v>7</v>
      </c>
      <c r="C18" s="140">
        <f t="shared" si="3"/>
        <v>7</v>
      </c>
      <c r="D18" s="99">
        <v>4</v>
      </c>
      <c r="E18" s="99">
        <v>4</v>
      </c>
      <c r="F18" s="100" t="s">
        <v>237</v>
      </c>
      <c r="G18" s="100" t="s">
        <v>237</v>
      </c>
      <c r="H18" s="99">
        <v>3</v>
      </c>
      <c r="I18" s="104">
        <v>3</v>
      </c>
      <c r="J18" s="102" t="s">
        <v>247</v>
      </c>
      <c r="K18" s="109" t="s">
        <v>237</v>
      </c>
      <c r="L18" s="99" t="s">
        <v>237</v>
      </c>
      <c r="M18" s="99" t="s">
        <v>237</v>
      </c>
      <c r="N18" s="99" t="s">
        <v>237</v>
      </c>
      <c r="O18" s="99" t="s">
        <v>237</v>
      </c>
      <c r="P18" s="99" t="s">
        <v>237</v>
      </c>
      <c r="Q18" s="99" t="s">
        <v>237</v>
      </c>
      <c r="R18" s="99" t="s">
        <v>237</v>
      </c>
      <c r="S18" s="99" t="s">
        <v>237</v>
      </c>
      <c r="T18" s="99" t="s">
        <v>237</v>
      </c>
    </row>
    <row r="19" spans="1:20" ht="14.25">
      <c r="A19" s="243"/>
      <c r="B19" s="243"/>
      <c r="H19" s="244" t="s">
        <v>35</v>
      </c>
      <c r="I19" s="244"/>
      <c r="J19" s="243" t="s">
        <v>35</v>
      </c>
      <c r="K19" s="243"/>
      <c r="L19" s="243"/>
      <c r="S19" s="244"/>
      <c r="T19" s="244"/>
    </row>
  </sheetData>
  <sheetProtection selectLockedCells="1"/>
  <mergeCells count="19">
    <mergeCell ref="J2:T2"/>
    <mergeCell ref="J19:L19"/>
    <mergeCell ref="O4:P4"/>
    <mergeCell ref="S3:T3"/>
    <mergeCell ref="S19:T19"/>
    <mergeCell ref="Q4:R4"/>
    <mergeCell ref="S4:T4"/>
    <mergeCell ref="K4:L4"/>
    <mergeCell ref="M4:N4"/>
    <mergeCell ref="J3:L3"/>
    <mergeCell ref="A2:I2"/>
    <mergeCell ref="A3:B3"/>
    <mergeCell ref="H3:I3"/>
    <mergeCell ref="A19:B19"/>
    <mergeCell ref="D4:E4"/>
    <mergeCell ref="F4:G4"/>
    <mergeCell ref="B4:C4"/>
    <mergeCell ref="H4:I4"/>
    <mergeCell ref="H19:I1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19"/>
  <sheetViews>
    <sheetView zoomScale="70" zoomScaleNormal="70" workbookViewId="0" topLeftCell="A3">
      <selection activeCell="A3" sqref="A3:B3"/>
    </sheetView>
  </sheetViews>
  <sheetFormatPr defaultColWidth="8.88671875" defaultRowHeight="13.5"/>
  <cols>
    <col min="1" max="1" width="7.99609375" style="40" customWidth="1"/>
    <col min="2" max="9" width="8.6640625" style="40" customWidth="1"/>
    <col min="10" max="10" width="7.88671875" style="40" customWidth="1"/>
    <col min="11" max="18" width="7.5546875" style="40" customWidth="1"/>
    <col min="19" max="19" width="8.5546875" style="40" customWidth="1"/>
    <col min="20" max="22" width="7.5546875" style="40" customWidth="1"/>
    <col min="23" max="23" width="7.88671875" style="40" customWidth="1"/>
    <col min="24" max="25" width="7.5546875" style="40" customWidth="1"/>
    <col min="26" max="28" width="7.6640625" style="40" customWidth="1"/>
    <col min="29" max="29" width="7.5546875" style="40" customWidth="1"/>
    <col min="30" max="16384" width="8.88671875" style="40" customWidth="1"/>
  </cols>
  <sheetData>
    <row r="1" s="41" customFormat="1" ht="30" customHeight="1"/>
    <row r="2" spans="1:29" s="41" customFormat="1" ht="30" customHeight="1">
      <c r="A2" s="230" t="s">
        <v>312</v>
      </c>
      <c r="B2" s="230"/>
      <c r="C2" s="230"/>
      <c r="D2" s="230"/>
      <c r="E2" s="230"/>
      <c r="F2" s="230"/>
      <c r="G2" s="230"/>
      <c r="H2" s="230"/>
      <c r="I2" s="230"/>
      <c r="J2" s="230" t="s">
        <v>300</v>
      </c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</row>
    <row r="3" spans="1:29" s="41" customFormat="1" ht="30" customHeight="1" thickBot="1">
      <c r="A3" s="229"/>
      <c r="B3" s="229"/>
      <c r="C3" s="43"/>
      <c r="D3" s="43"/>
      <c r="E3" s="43"/>
      <c r="F3" s="43"/>
      <c r="G3" s="43"/>
      <c r="H3" s="236" t="s">
        <v>145</v>
      </c>
      <c r="I3" s="236"/>
      <c r="J3" s="38"/>
      <c r="K3" s="43"/>
      <c r="L3" s="43"/>
      <c r="M3" s="43"/>
      <c r="N3" s="43"/>
      <c r="O3" s="43"/>
      <c r="P3" s="43"/>
      <c r="Q3" s="43"/>
      <c r="R3" s="43"/>
      <c r="S3" s="43"/>
      <c r="T3" s="38"/>
      <c r="U3" s="42"/>
      <c r="V3" s="43"/>
      <c r="W3" s="43"/>
      <c r="X3" s="43"/>
      <c r="Y3" s="43"/>
      <c r="Z3" s="43"/>
      <c r="AA3" s="43"/>
      <c r="AB3" s="236" t="s">
        <v>145</v>
      </c>
      <c r="AC3" s="236"/>
    </row>
    <row r="4" spans="1:29" s="41" customFormat="1" ht="20.25" customHeight="1">
      <c r="A4" s="44" t="s">
        <v>40</v>
      </c>
      <c r="B4" s="232" t="s">
        <v>128</v>
      </c>
      <c r="C4" s="234"/>
      <c r="D4" s="234"/>
      <c r="E4" s="234"/>
      <c r="F4" s="234"/>
      <c r="G4" s="234"/>
      <c r="H4" s="234"/>
      <c r="I4" s="240"/>
      <c r="J4" s="44" t="s">
        <v>40</v>
      </c>
      <c r="K4" s="255" t="s">
        <v>129</v>
      </c>
      <c r="L4" s="256"/>
      <c r="M4" s="256"/>
      <c r="N4" s="256"/>
      <c r="O4" s="256"/>
      <c r="P4" s="256"/>
      <c r="Q4" s="256"/>
      <c r="R4" s="256"/>
      <c r="S4" s="256"/>
      <c r="T4" s="169" t="s">
        <v>282</v>
      </c>
      <c r="U4" s="218"/>
      <c r="V4" s="218"/>
      <c r="W4" s="218"/>
      <c r="X4" s="218"/>
      <c r="Y4" s="218"/>
      <c r="Z4" s="218"/>
      <c r="AA4" s="218"/>
      <c r="AB4" s="218"/>
      <c r="AC4" s="218"/>
    </row>
    <row r="5" spans="1:29" s="41" customFormat="1" ht="20.25" customHeight="1">
      <c r="A5" s="60"/>
      <c r="B5" s="252" t="s">
        <v>130</v>
      </c>
      <c r="C5" s="238"/>
      <c r="D5" s="238" t="s">
        <v>131</v>
      </c>
      <c r="E5" s="238"/>
      <c r="F5" s="238" t="s">
        <v>132</v>
      </c>
      <c r="G5" s="238"/>
      <c r="H5" s="238" t="s">
        <v>133</v>
      </c>
      <c r="I5" s="253"/>
      <c r="J5" s="60"/>
      <c r="K5" s="252" t="s">
        <v>134</v>
      </c>
      <c r="L5" s="238" t="s">
        <v>135</v>
      </c>
      <c r="M5" s="238" t="s">
        <v>136</v>
      </c>
      <c r="N5" s="238" t="s">
        <v>137</v>
      </c>
      <c r="O5" s="238" t="s">
        <v>138</v>
      </c>
      <c r="P5" s="238" t="s">
        <v>139</v>
      </c>
      <c r="Q5" s="250" t="s">
        <v>275</v>
      </c>
      <c r="R5" s="249" t="s">
        <v>140</v>
      </c>
      <c r="S5" s="254" t="s">
        <v>279</v>
      </c>
      <c r="T5" s="248" t="s">
        <v>141</v>
      </c>
      <c r="U5" s="249" t="s">
        <v>142</v>
      </c>
      <c r="V5" s="249" t="s">
        <v>143</v>
      </c>
      <c r="W5" s="249" t="s">
        <v>132</v>
      </c>
      <c r="X5" s="250" t="s">
        <v>278</v>
      </c>
      <c r="Y5" s="250" t="s">
        <v>276</v>
      </c>
      <c r="Z5" s="250" t="s">
        <v>277</v>
      </c>
      <c r="AA5" s="251" t="s">
        <v>144</v>
      </c>
      <c r="AB5" s="249" t="s">
        <v>280</v>
      </c>
      <c r="AC5" s="251" t="s">
        <v>281</v>
      </c>
    </row>
    <row r="6" spans="1:29" s="41" customFormat="1" ht="20.25" customHeight="1">
      <c r="A6" s="63" t="s">
        <v>126</v>
      </c>
      <c r="B6" s="106" t="s">
        <v>124</v>
      </c>
      <c r="C6" s="61" t="s">
        <v>125</v>
      </c>
      <c r="D6" s="61" t="s">
        <v>124</v>
      </c>
      <c r="E6" s="61" t="s">
        <v>125</v>
      </c>
      <c r="F6" s="61" t="s">
        <v>124</v>
      </c>
      <c r="G6" s="61" t="s">
        <v>125</v>
      </c>
      <c r="H6" s="61" t="s">
        <v>124</v>
      </c>
      <c r="I6" s="62" t="s">
        <v>125</v>
      </c>
      <c r="J6" s="63" t="s">
        <v>126</v>
      </c>
      <c r="K6" s="252"/>
      <c r="L6" s="238"/>
      <c r="M6" s="238"/>
      <c r="N6" s="238"/>
      <c r="O6" s="238"/>
      <c r="P6" s="238"/>
      <c r="Q6" s="198"/>
      <c r="R6" s="234"/>
      <c r="S6" s="161"/>
      <c r="T6" s="232"/>
      <c r="U6" s="234"/>
      <c r="V6" s="234"/>
      <c r="W6" s="234"/>
      <c r="X6" s="198"/>
      <c r="Y6" s="234"/>
      <c r="Z6" s="198"/>
      <c r="AA6" s="240"/>
      <c r="AB6" s="198"/>
      <c r="AC6" s="240"/>
    </row>
    <row r="7" spans="1:29" s="41" customFormat="1" ht="48" customHeight="1">
      <c r="A7" s="47">
        <v>2000</v>
      </c>
      <c r="B7" s="49" t="s">
        <v>127</v>
      </c>
      <c r="C7" s="49" t="s">
        <v>127</v>
      </c>
      <c r="D7" s="49">
        <v>1</v>
      </c>
      <c r="E7" s="50">
        <v>47188</v>
      </c>
      <c r="F7" s="49">
        <v>15</v>
      </c>
      <c r="G7" s="50">
        <v>8120</v>
      </c>
      <c r="H7" s="49" t="s">
        <v>127</v>
      </c>
      <c r="I7" s="49" t="s">
        <v>127</v>
      </c>
      <c r="J7" s="47">
        <v>2000</v>
      </c>
      <c r="K7" s="49" t="s">
        <v>127</v>
      </c>
      <c r="L7" s="49" t="s">
        <v>127</v>
      </c>
      <c r="M7" s="49" t="s">
        <v>127</v>
      </c>
      <c r="N7" s="49" t="s">
        <v>127</v>
      </c>
      <c r="O7" s="49" t="s">
        <v>127</v>
      </c>
      <c r="P7" s="49" t="s">
        <v>127</v>
      </c>
      <c r="Q7" s="49" t="s">
        <v>127</v>
      </c>
      <c r="R7" s="49" t="s">
        <v>127</v>
      </c>
      <c r="S7" s="49" t="s">
        <v>127</v>
      </c>
      <c r="T7" s="49" t="s">
        <v>127</v>
      </c>
      <c r="U7" s="49">
        <v>3</v>
      </c>
      <c r="V7" s="49" t="s">
        <v>127</v>
      </c>
      <c r="W7" s="49">
        <v>4</v>
      </c>
      <c r="X7" s="49" t="s">
        <v>127</v>
      </c>
      <c r="Y7" s="49" t="s">
        <v>127</v>
      </c>
      <c r="Z7" s="49" t="s">
        <v>127</v>
      </c>
      <c r="AA7" s="49">
        <v>13</v>
      </c>
      <c r="AB7" s="49" t="s">
        <v>127</v>
      </c>
      <c r="AC7" s="49" t="s">
        <v>15</v>
      </c>
    </row>
    <row r="8" spans="1:29" s="41" customFormat="1" ht="48" customHeight="1">
      <c r="A8" s="47">
        <v>2001</v>
      </c>
      <c r="B8" s="49" t="s">
        <v>34</v>
      </c>
      <c r="C8" s="49" t="s">
        <v>34</v>
      </c>
      <c r="D8" s="49">
        <v>1</v>
      </c>
      <c r="E8" s="50">
        <v>47188</v>
      </c>
      <c r="F8" s="49">
        <v>15</v>
      </c>
      <c r="G8" s="50">
        <v>8120</v>
      </c>
      <c r="H8" s="49" t="s">
        <v>34</v>
      </c>
      <c r="I8" s="49" t="s">
        <v>34</v>
      </c>
      <c r="J8" s="47">
        <v>2001</v>
      </c>
      <c r="K8" s="49" t="s">
        <v>34</v>
      </c>
      <c r="L8" s="49" t="s">
        <v>34</v>
      </c>
      <c r="M8" s="49" t="s">
        <v>34</v>
      </c>
      <c r="N8" s="49" t="s">
        <v>34</v>
      </c>
      <c r="O8" s="49" t="s">
        <v>34</v>
      </c>
      <c r="P8" s="49" t="s">
        <v>34</v>
      </c>
      <c r="Q8" s="49" t="s">
        <v>34</v>
      </c>
      <c r="R8" s="49" t="s">
        <v>34</v>
      </c>
      <c r="S8" s="49" t="s">
        <v>34</v>
      </c>
      <c r="T8" s="49" t="s">
        <v>34</v>
      </c>
      <c r="U8" s="49">
        <v>2</v>
      </c>
      <c r="V8" s="49" t="s">
        <v>127</v>
      </c>
      <c r="W8" s="49">
        <v>4</v>
      </c>
      <c r="X8" s="49" t="s">
        <v>127</v>
      </c>
      <c r="Y8" s="49" t="s">
        <v>127</v>
      </c>
      <c r="Z8" s="49" t="s">
        <v>127</v>
      </c>
      <c r="AA8" s="49">
        <v>10</v>
      </c>
      <c r="AB8" s="49" t="s">
        <v>34</v>
      </c>
      <c r="AC8" s="49" t="s">
        <v>15</v>
      </c>
    </row>
    <row r="9" spans="1:29" s="41" customFormat="1" ht="48" customHeight="1">
      <c r="A9" s="47">
        <v>2002</v>
      </c>
      <c r="B9" s="49" t="s">
        <v>15</v>
      </c>
      <c r="C9" s="49" t="s">
        <v>15</v>
      </c>
      <c r="D9" s="49">
        <v>1</v>
      </c>
      <c r="E9" s="50">
        <v>47188</v>
      </c>
      <c r="F9" s="50">
        <v>15</v>
      </c>
      <c r="G9" s="50">
        <v>8120</v>
      </c>
      <c r="H9" s="49" t="s">
        <v>15</v>
      </c>
      <c r="I9" s="49" t="s">
        <v>15</v>
      </c>
      <c r="J9" s="47">
        <v>2002</v>
      </c>
      <c r="K9" s="49" t="s">
        <v>15</v>
      </c>
      <c r="L9" s="49" t="s">
        <v>15</v>
      </c>
      <c r="M9" s="49" t="s">
        <v>15</v>
      </c>
      <c r="N9" s="49" t="s">
        <v>15</v>
      </c>
      <c r="O9" s="49" t="s">
        <v>15</v>
      </c>
      <c r="P9" s="49" t="s">
        <v>15</v>
      </c>
      <c r="Q9" s="49" t="s">
        <v>15</v>
      </c>
      <c r="R9" s="49" t="s">
        <v>15</v>
      </c>
      <c r="S9" s="49" t="s">
        <v>15</v>
      </c>
      <c r="T9" s="49" t="s">
        <v>15</v>
      </c>
      <c r="U9" s="64">
        <v>2</v>
      </c>
      <c r="V9" s="48">
        <f>SUM(V12:V18)</f>
        <v>0</v>
      </c>
      <c r="W9" s="56">
        <v>4</v>
      </c>
      <c r="X9" s="48">
        <f>SUM(X12:X18)</f>
        <v>0</v>
      </c>
      <c r="Y9" s="48">
        <f>SUM(Y12:Y18)</f>
        <v>0</v>
      </c>
      <c r="Z9" s="48">
        <f>SUM(Z12:Z18)</f>
        <v>0</v>
      </c>
      <c r="AA9" s="49">
        <v>10</v>
      </c>
      <c r="AB9" s="49" t="s">
        <v>15</v>
      </c>
      <c r="AC9" s="49" t="s">
        <v>283</v>
      </c>
    </row>
    <row r="10" spans="1:29" s="41" customFormat="1" ht="48" customHeight="1">
      <c r="A10" s="47">
        <v>2003</v>
      </c>
      <c r="B10" s="112" t="s">
        <v>15</v>
      </c>
      <c r="C10" s="112" t="s">
        <v>15</v>
      </c>
      <c r="D10" s="112">
        <v>1</v>
      </c>
      <c r="E10" s="112">
        <v>38582</v>
      </c>
      <c r="F10" s="113">
        <v>15</v>
      </c>
      <c r="G10" s="112">
        <v>4000</v>
      </c>
      <c r="H10" s="112" t="s">
        <v>15</v>
      </c>
      <c r="I10" s="112" t="s">
        <v>15</v>
      </c>
      <c r="J10" s="47">
        <v>2003</v>
      </c>
      <c r="K10" s="65">
        <f aca="true" t="shared" si="0" ref="K10:S10">SUM(K11:K17)</f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57" t="s">
        <v>15</v>
      </c>
      <c r="U10" s="56">
        <v>3</v>
      </c>
      <c r="V10" s="111">
        <f>SUM(V11:V17)</f>
        <v>0</v>
      </c>
      <c r="W10" s="56">
        <v>1</v>
      </c>
      <c r="X10" s="48">
        <f>SUM(X11:X17)</f>
        <v>0</v>
      </c>
      <c r="Y10" s="48">
        <f>SUM(Y11:Y17)</f>
        <v>0</v>
      </c>
      <c r="Z10" s="48">
        <f>SUM(Z11:Z17)</f>
        <v>0</v>
      </c>
      <c r="AA10" s="112">
        <v>10</v>
      </c>
      <c r="AB10" s="48">
        <f>SUM(AB11:AB17)</f>
        <v>0</v>
      </c>
      <c r="AC10" s="112" t="s">
        <v>146</v>
      </c>
    </row>
    <row r="11" spans="1:29" s="41" customFormat="1" ht="48" customHeight="1">
      <c r="A11" s="52">
        <v>2004</v>
      </c>
      <c r="B11" s="107" t="s">
        <v>15</v>
      </c>
      <c r="C11" s="107" t="s">
        <v>15</v>
      </c>
      <c r="D11" s="107">
        <f>SUM(D12:D18)</f>
        <v>1</v>
      </c>
      <c r="E11" s="107">
        <f>SUM(E12:E18)</f>
        <v>38582</v>
      </c>
      <c r="F11" s="107">
        <f>SUM(F12:F18)</f>
        <v>1</v>
      </c>
      <c r="G11" s="107">
        <f>SUM(G12:G18)</f>
        <v>4000</v>
      </c>
      <c r="H11" s="107" t="s">
        <v>15</v>
      </c>
      <c r="I11" s="107" t="s">
        <v>15</v>
      </c>
      <c r="J11" s="52">
        <v>2004</v>
      </c>
      <c r="K11" s="107" t="s">
        <v>15</v>
      </c>
      <c r="L11" s="107" t="s">
        <v>15</v>
      </c>
      <c r="M11" s="107" t="s">
        <v>15</v>
      </c>
      <c r="N11" s="107" t="s">
        <v>15</v>
      </c>
      <c r="O11" s="107" t="s">
        <v>15</v>
      </c>
      <c r="P11" s="107" t="s">
        <v>15</v>
      </c>
      <c r="Q11" s="107" t="s">
        <v>15</v>
      </c>
      <c r="R11" s="107" t="s">
        <v>15</v>
      </c>
      <c r="S11" s="107" t="s">
        <v>15</v>
      </c>
      <c r="T11" s="107" t="s">
        <v>15</v>
      </c>
      <c r="U11" s="107">
        <f>SUM(U12:U18)</f>
        <v>3</v>
      </c>
      <c r="V11" s="107" t="s">
        <v>15</v>
      </c>
      <c r="W11" s="107">
        <f>SUM(W12:W18)</f>
        <v>4</v>
      </c>
      <c r="X11" s="107" t="s">
        <v>15</v>
      </c>
      <c r="Y11" s="107" t="s">
        <v>15</v>
      </c>
      <c r="Z11" s="107" t="s">
        <v>15</v>
      </c>
      <c r="AA11" s="107">
        <f>SUM(AA12:AA18)</f>
        <v>10</v>
      </c>
      <c r="AB11" s="107" t="s">
        <v>15</v>
      </c>
      <c r="AC11" s="107" t="s">
        <v>146</v>
      </c>
    </row>
    <row r="12" spans="1:29" s="97" customFormat="1" ht="47.25" customHeight="1">
      <c r="A12" s="101" t="s">
        <v>41</v>
      </c>
      <c r="B12" s="124" t="s">
        <v>146</v>
      </c>
      <c r="C12" s="124" t="s">
        <v>146</v>
      </c>
      <c r="D12" s="124">
        <v>1</v>
      </c>
      <c r="E12" s="124">
        <v>38582</v>
      </c>
      <c r="F12" s="129">
        <v>1</v>
      </c>
      <c r="G12" s="130">
        <v>4000</v>
      </c>
      <c r="H12" s="124" t="s">
        <v>146</v>
      </c>
      <c r="I12" s="124" t="s">
        <v>146</v>
      </c>
      <c r="J12" s="101" t="s">
        <v>41</v>
      </c>
      <c r="K12" s="123" t="s">
        <v>15</v>
      </c>
      <c r="L12" s="124" t="s">
        <v>146</v>
      </c>
      <c r="M12" s="124" t="s">
        <v>146</v>
      </c>
      <c r="N12" s="124" t="s">
        <v>146</v>
      </c>
      <c r="O12" s="124" t="s">
        <v>146</v>
      </c>
      <c r="P12" s="124" t="s">
        <v>146</v>
      </c>
      <c r="Q12" s="124" t="s">
        <v>146</v>
      </c>
      <c r="R12" s="124" t="s">
        <v>146</v>
      </c>
      <c r="S12" s="124" t="s">
        <v>146</v>
      </c>
      <c r="T12" s="124" t="s">
        <v>146</v>
      </c>
      <c r="U12" s="124">
        <v>2</v>
      </c>
      <c r="V12" s="124" t="s">
        <v>146</v>
      </c>
      <c r="W12" s="131">
        <v>1</v>
      </c>
      <c r="X12" s="124" t="s">
        <v>146</v>
      </c>
      <c r="Y12" s="124" t="s">
        <v>146</v>
      </c>
      <c r="Z12" s="124" t="s">
        <v>146</v>
      </c>
      <c r="AA12" s="124">
        <v>4</v>
      </c>
      <c r="AB12" s="124" t="s">
        <v>146</v>
      </c>
      <c r="AC12" s="124" t="s">
        <v>146</v>
      </c>
    </row>
    <row r="13" spans="1:29" s="97" customFormat="1" ht="47.25" customHeight="1">
      <c r="A13" s="101" t="s">
        <v>81</v>
      </c>
      <c r="B13" s="123" t="s">
        <v>146</v>
      </c>
      <c r="C13" s="124" t="s">
        <v>146</v>
      </c>
      <c r="D13" s="124" t="s">
        <v>15</v>
      </c>
      <c r="E13" s="124" t="s">
        <v>146</v>
      </c>
      <c r="F13" s="124" t="s">
        <v>146</v>
      </c>
      <c r="G13" s="124" t="s">
        <v>146</v>
      </c>
      <c r="H13" s="124" t="s">
        <v>146</v>
      </c>
      <c r="I13" s="124" t="s">
        <v>146</v>
      </c>
      <c r="J13" s="101" t="s">
        <v>81</v>
      </c>
      <c r="K13" s="123" t="s">
        <v>146</v>
      </c>
      <c r="L13" s="124" t="s">
        <v>146</v>
      </c>
      <c r="M13" s="124" t="s">
        <v>146</v>
      </c>
      <c r="N13" s="124" t="s">
        <v>146</v>
      </c>
      <c r="O13" s="124" t="s">
        <v>146</v>
      </c>
      <c r="P13" s="124" t="s">
        <v>146</v>
      </c>
      <c r="Q13" s="124" t="s">
        <v>146</v>
      </c>
      <c r="R13" s="124" t="s">
        <v>146</v>
      </c>
      <c r="S13" s="124" t="s">
        <v>146</v>
      </c>
      <c r="T13" s="124" t="s">
        <v>146</v>
      </c>
      <c r="U13" s="124" t="s">
        <v>146</v>
      </c>
      <c r="V13" s="124" t="s">
        <v>146</v>
      </c>
      <c r="W13" s="125" t="s">
        <v>146</v>
      </c>
      <c r="X13" s="124" t="s">
        <v>146</v>
      </c>
      <c r="Y13" s="124" t="s">
        <v>146</v>
      </c>
      <c r="Z13" s="124" t="s">
        <v>146</v>
      </c>
      <c r="AA13" s="124">
        <v>1</v>
      </c>
      <c r="AB13" s="124" t="s">
        <v>146</v>
      </c>
      <c r="AC13" s="124" t="s">
        <v>146</v>
      </c>
    </row>
    <row r="14" spans="1:29" s="97" customFormat="1" ht="47.25" customHeight="1">
      <c r="A14" s="101" t="s">
        <v>82</v>
      </c>
      <c r="B14" s="123" t="s">
        <v>146</v>
      </c>
      <c r="C14" s="124" t="s">
        <v>146</v>
      </c>
      <c r="D14" s="124" t="s">
        <v>146</v>
      </c>
      <c r="E14" s="124" t="s">
        <v>146</v>
      </c>
      <c r="F14" s="124" t="s">
        <v>146</v>
      </c>
      <c r="G14" s="124" t="s">
        <v>146</v>
      </c>
      <c r="H14" s="124" t="s">
        <v>146</v>
      </c>
      <c r="I14" s="124" t="s">
        <v>146</v>
      </c>
      <c r="J14" s="101" t="s">
        <v>82</v>
      </c>
      <c r="K14" s="123" t="s">
        <v>146</v>
      </c>
      <c r="L14" s="124" t="s">
        <v>146</v>
      </c>
      <c r="M14" s="124" t="s">
        <v>146</v>
      </c>
      <c r="N14" s="124" t="s">
        <v>146</v>
      </c>
      <c r="O14" s="124" t="s">
        <v>146</v>
      </c>
      <c r="P14" s="124" t="s">
        <v>146</v>
      </c>
      <c r="Q14" s="124" t="s">
        <v>146</v>
      </c>
      <c r="R14" s="124" t="s">
        <v>146</v>
      </c>
      <c r="S14" s="124" t="s">
        <v>146</v>
      </c>
      <c r="T14" s="124" t="s">
        <v>146</v>
      </c>
      <c r="U14" s="124" t="s">
        <v>146</v>
      </c>
      <c r="V14" s="124" t="s">
        <v>146</v>
      </c>
      <c r="W14" s="125" t="s">
        <v>146</v>
      </c>
      <c r="X14" s="124" t="s">
        <v>146</v>
      </c>
      <c r="Y14" s="124" t="s">
        <v>146</v>
      </c>
      <c r="Z14" s="124" t="s">
        <v>146</v>
      </c>
      <c r="AA14" s="124">
        <v>1</v>
      </c>
      <c r="AB14" s="124" t="s">
        <v>146</v>
      </c>
      <c r="AC14" s="124" t="s">
        <v>146</v>
      </c>
    </row>
    <row r="15" spans="1:29" s="97" customFormat="1" ht="47.25" customHeight="1">
      <c r="A15" s="101" t="s">
        <v>83</v>
      </c>
      <c r="B15" s="123" t="s">
        <v>146</v>
      </c>
      <c r="C15" s="124" t="s">
        <v>146</v>
      </c>
      <c r="D15" s="124" t="s">
        <v>146</v>
      </c>
      <c r="E15" s="124" t="s">
        <v>146</v>
      </c>
      <c r="F15" s="124" t="s">
        <v>146</v>
      </c>
      <c r="G15" s="124" t="s">
        <v>146</v>
      </c>
      <c r="H15" s="124" t="s">
        <v>146</v>
      </c>
      <c r="I15" s="124" t="s">
        <v>146</v>
      </c>
      <c r="J15" s="101" t="s">
        <v>83</v>
      </c>
      <c r="K15" s="123" t="s">
        <v>146</v>
      </c>
      <c r="L15" s="124" t="s">
        <v>146</v>
      </c>
      <c r="M15" s="124" t="s">
        <v>146</v>
      </c>
      <c r="N15" s="124" t="s">
        <v>146</v>
      </c>
      <c r="O15" s="124" t="s">
        <v>146</v>
      </c>
      <c r="P15" s="124" t="s">
        <v>146</v>
      </c>
      <c r="Q15" s="124" t="s">
        <v>146</v>
      </c>
      <c r="R15" s="124" t="s">
        <v>146</v>
      </c>
      <c r="S15" s="124" t="s">
        <v>146</v>
      </c>
      <c r="T15" s="124" t="s">
        <v>146</v>
      </c>
      <c r="U15" s="124">
        <v>1</v>
      </c>
      <c r="V15" s="124" t="s">
        <v>146</v>
      </c>
      <c r="W15" s="125" t="s">
        <v>146</v>
      </c>
      <c r="X15" s="124" t="s">
        <v>146</v>
      </c>
      <c r="Y15" s="124" t="s">
        <v>146</v>
      </c>
      <c r="Z15" s="124" t="s">
        <v>146</v>
      </c>
      <c r="AA15" s="124">
        <v>3</v>
      </c>
      <c r="AB15" s="124" t="s">
        <v>146</v>
      </c>
      <c r="AC15" s="124" t="s">
        <v>146</v>
      </c>
    </row>
    <row r="16" spans="1:29" s="97" customFormat="1" ht="47.25" customHeight="1">
      <c r="A16" s="101" t="s">
        <v>84</v>
      </c>
      <c r="B16" s="123" t="s">
        <v>146</v>
      </c>
      <c r="C16" s="124" t="s">
        <v>146</v>
      </c>
      <c r="D16" s="124" t="s">
        <v>146</v>
      </c>
      <c r="E16" s="124" t="s">
        <v>146</v>
      </c>
      <c r="F16" s="124" t="s">
        <v>146</v>
      </c>
      <c r="G16" s="124" t="s">
        <v>146</v>
      </c>
      <c r="H16" s="124" t="s">
        <v>146</v>
      </c>
      <c r="I16" s="124" t="s">
        <v>146</v>
      </c>
      <c r="J16" s="101" t="s">
        <v>84</v>
      </c>
      <c r="K16" s="123" t="s">
        <v>146</v>
      </c>
      <c r="L16" s="124" t="s">
        <v>146</v>
      </c>
      <c r="M16" s="124" t="s">
        <v>146</v>
      </c>
      <c r="N16" s="124" t="s">
        <v>146</v>
      </c>
      <c r="O16" s="124" t="s">
        <v>146</v>
      </c>
      <c r="P16" s="124" t="s">
        <v>146</v>
      </c>
      <c r="Q16" s="124" t="s">
        <v>146</v>
      </c>
      <c r="R16" s="124" t="s">
        <v>146</v>
      </c>
      <c r="S16" s="124" t="s">
        <v>146</v>
      </c>
      <c r="T16" s="124" t="s">
        <v>146</v>
      </c>
      <c r="U16" s="124" t="s">
        <v>146</v>
      </c>
      <c r="V16" s="124" t="s">
        <v>146</v>
      </c>
      <c r="W16" s="125" t="s">
        <v>146</v>
      </c>
      <c r="X16" s="124" t="s">
        <v>146</v>
      </c>
      <c r="Y16" s="124" t="s">
        <v>146</v>
      </c>
      <c r="Z16" s="124" t="s">
        <v>146</v>
      </c>
      <c r="AA16" s="125" t="s">
        <v>146</v>
      </c>
      <c r="AB16" s="124" t="s">
        <v>146</v>
      </c>
      <c r="AC16" s="125" t="s">
        <v>146</v>
      </c>
    </row>
    <row r="17" spans="1:29" s="97" customFormat="1" ht="47.25" customHeight="1">
      <c r="A17" s="101" t="s">
        <v>85</v>
      </c>
      <c r="B17" s="123" t="s">
        <v>146</v>
      </c>
      <c r="C17" s="124" t="s">
        <v>146</v>
      </c>
      <c r="D17" s="124" t="s">
        <v>146</v>
      </c>
      <c r="E17" s="124" t="s">
        <v>146</v>
      </c>
      <c r="F17" s="124" t="s">
        <v>146</v>
      </c>
      <c r="G17" s="124" t="s">
        <v>146</v>
      </c>
      <c r="H17" s="124" t="s">
        <v>146</v>
      </c>
      <c r="I17" s="124" t="s">
        <v>146</v>
      </c>
      <c r="J17" s="101" t="s">
        <v>85</v>
      </c>
      <c r="K17" s="123" t="s">
        <v>146</v>
      </c>
      <c r="L17" s="124" t="s">
        <v>146</v>
      </c>
      <c r="M17" s="124" t="s">
        <v>146</v>
      </c>
      <c r="N17" s="124" t="s">
        <v>146</v>
      </c>
      <c r="O17" s="124" t="s">
        <v>146</v>
      </c>
      <c r="P17" s="124" t="s">
        <v>146</v>
      </c>
      <c r="Q17" s="124" t="s">
        <v>146</v>
      </c>
      <c r="R17" s="124" t="s">
        <v>146</v>
      </c>
      <c r="S17" s="124" t="s">
        <v>146</v>
      </c>
      <c r="T17" s="124" t="s">
        <v>146</v>
      </c>
      <c r="U17" s="124" t="s">
        <v>146</v>
      </c>
      <c r="V17" s="124" t="s">
        <v>146</v>
      </c>
      <c r="W17" s="124">
        <v>3</v>
      </c>
      <c r="X17" s="124" t="s">
        <v>146</v>
      </c>
      <c r="Y17" s="124" t="s">
        <v>146</v>
      </c>
      <c r="Z17" s="124" t="s">
        <v>146</v>
      </c>
      <c r="AA17" s="125" t="s">
        <v>146</v>
      </c>
      <c r="AB17" s="124" t="s">
        <v>146</v>
      </c>
      <c r="AC17" s="125" t="s">
        <v>146</v>
      </c>
    </row>
    <row r="18" spans="1:29" s="97" customFormat="1" ht="47.25" customHeight="1" thickBot="1">
      <c r="A18" s="102" t="s">
        <v>86</v>
      </c>
      <c r="B18" s="126" t="s">
        <v>146</v>
      </c>
      <c r="C18" s="127" t="s">
        <v>146</v>
      </c>
      <c r="D18" s="127" t="s">
        <v>146</v>
      </c>
      <c r="E18" s="127" t="s">
        <v>146</v>
      </c>
      <c r="F18" s="127" t="s">
        <v>146</v>
      </c>
      <c r="G18" s="127" t="s">
        <v>146</v>
      </c>
      <c r="H18" s="127" t="s">
        <v>146</v>
      </c>
      <c r="I18" s="127" t="s">
        <v>146</v>
      </c>
      <c r="J18" s="102" t="s">
        <v>86</v>
      </c>
      <c r="K18" s="126" t="s">
        <v>146</v>
      </c>
      <c r="L18" s="127" t="s">
        <v>146</v>
      </c>
      <c r="M18" s="127" t="s">
        <v>146</v>
      </c>
      <c r="N18" s="127" t="s">
        <v>146</v>
      </c>
      <c r="O18" s="127" t="s">
        <v>146</v>
      </c>
      <c r="P18" s="127" t="s">
        <v>146</v>
      </c>
      <c r="Q18" s="127" t="s">
        <v>146</v>
      </c>
      <c r="R18" s="127" t="s">
        <v>146</v>
      </c>
      <c r="S18" s="127" t="s">
        <v>146</v>
      </c>
      <c r="T18" s="127" t="s">
        <v>146</v>
      </c>
      <c r="U18" s="127" t="s">
        <v>146</v>
      </c>
      <c r="V18" s="127" t="s">
        <v>146</v>
      </c>
      <c r="W18" s="128" t="s">
        <v>146</v>
      </c>
      <c r="X18" s="127" t="s">
        <v>146</v>
      </c>
      <c r="Y18" s="127" t="s">
        <v>146</v>
      </c>
      <c r="Z18" s="127" t="s">
        <v>146</v>
      </c>
      <c r="AA18" s="127">
        <v>1</v>
      </c>
      <c r="AB18" s="127" t="s">
        <v>146</v>
      </c>
      <c r="AC18" s="127" t="s">
        <v>170</v>
      </c>
    </row>
    <row r="19" spans="1:29" ht="14.25">
      <c r="A19" s="243"/>
      <c r="B19" s="243"/>
      <c r="H19" s="244" t="s">
        <v>35</v>
      </c>
      <c r="I19" s="244"/>
      <c r="J19" s="37"/>
      <c r="S19" s="244"/>
      <c r="T19" s="244"/>
      <c r="U19" s="243"/>
      <c r="V19" s="243"/>
      <c r="AB19" s="244" t="s">
        <v>35</v>
      </c>
      <c r="AC19" s="244"/>
    </row>
    <row r="21" ht="22.5" customHeight="1"/>
  </sheetData>
  <sheetProtection selectLockedCells="1"/>
  <mergeCells count="37">
    <mergeCell ref="J2:S2"/>
    <mergeCell ref="T2:AC2"/>
    <mergeCell ref="Q5:Q6"/>
    <mergeCell ref="S5:S6"/>
    <mergeCell ref="X5:X6"/>
    <mergeCell ref="K4:S4"/>
    <mergeCell ref="T4:AC4"/>
    <mergeCell ref="AB5:AB6"/>
    <mergeCell ref="R5:R6"/>
    <mergeCell ref="H19:I19"/>
    <mergeCell ref="H3:I3"/>
    <mergeCell ref="B4:I4"/>
    <mergeCell ref="B5:C5"/>
    <mergeCell ref="F5:G5"/>
    <mergeCell ref="H5:I5"/>
    <mergeCell ref="A19:B19"/>
    <mergeCell ref="D5:E5"/>
    <mergeCell ref="A2:I2"/>
    <mergeCell ref="A3:B3"/>
    <mergeCell ref="S19:T19"/>
    <mergeCell ref="U19:V19"/>
    <mergeCell ref="K5:K6"/>
    <mergeCell ref="L5:L6"/>
    <mergeCell ref="M5:M6"/>
    <mergeCell ref="N5:N6"/>
    <mergeCell ref="O5:O6"/>
    <mergeCell ref="P5:P6"/>
    <mergeCell ref="AB19:AC19"/>
    <mergeCell ref="T5:T6"/>
    <mergeCell ref="AB3:AC3"/>
    <mergeCell ref="U5:U6"/>
    <mergeCell ref="V5:V6"/>
    <mergeCell ref="W5:W6"/>
    <mergeCell ref="Y5:Y6"/>
    <mergeCell ref="AC5:AC6"/>
    <mergeCell ref="Z5:Z6"/>
    <mergeCell ref="AA5:AA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99609375" style="1" customWidth="1"/>
    <col min="2" max="9" width="6.3359375" style="1" customWidth="1"/>
    <col min="10" max="12" width="6.21484375" style="1" customWidth="1"/>
    <col min="13" max="13" width="8.6640625" style="1" customWidth="1"/>
    <col min="14" max="14" width="8.5546875" style="1" customWidth="1"/>
    <col min="15" max="15" width="8.6640625" style="1" customWidth="1"/>
    <col min="16" max="17" width="8.5546875" style="1" customWidth="1"/>
    <col min="18" max="18" width="8.4453125" style="1" customWidth="1"/>
    <col min="19" max="21" width="8.5546875" style="1" customWidth="1"/>
    <col min="22" max="56" width="7.77734375" style="1" customWidth="1"/>
    <col min="57" max="16384" width="8.88671875" style="1" customWidth="1"/>
  </cols>
  <sheetData>
    <row r="1" ht="30" customHeight="1"/>
    <row r="2" spans="1:21" ht="30" customHeight="1">
      <c r="A2" s="186" t="s">
        <v>55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 ht="30" customHeight="1" thickBot="1">
      <c r="A3" s="188"/>
      <c r="B3" s="188"/>
      <c r="C3" s="18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 t="s">
        <v>16</v>
      </c>
    </row>
    <row r="4" spans="1:21" s="5" customFormat="1" ht="30" customHeight="1">
      <c r="A4" s="16" t="s">
        <v>53</v>
      </c>
      <c r="B4" s="189" t="s">
        <v>17</v>
      </c>
      <c r="C4" s="189" t="s">
        <v>18</v>
      </c>
      <c r="D4" s="189" t="s">
        <v>19</v>
      </c>
      <c r="E4" s="189"/>
      <c r="F4" s="189"/>
      <c r="G4" s="189" t="s">
        <v>20</v>
      </c>
      <c r="H4" s="189"/>
      <c r="I4" s="189"/>
      <c r="J4" s="189" t="s">
        <v>258</v>
      </c>
      <c r="K4" s="189"/>
      <c r="L4" s="192"/>
      <c r="M4" s="170" t="s">
        <v>51</v>
      </c>
      <c r="N4" s="189"/>
      <c r="O4" s="192"/>
      <c r="P4" s="189" t="s">
        <v>52</v>
      </c>
      <c r="Q4" s="189"/>
      <c r="R4" s="192"/>
      <c r="S4" s="168" t="s">
        <v>260</v>
      </c>
      <c r="T4" s="169"/>
      <c r="U4" s="169"/>
    </row>
    <row r="5" spans="1:21" s="5" customFormat="1" ht="30" customHeight="1">
      <c r="A5" s="6" t="s">
        <v>8</v>
      </c>
      <c r="B5" s="190"/>
      <c r="C5" s="190"/>
      <c r="D5" s="7" t="s">
        <v>26</v>
      </c>
      <c r="E5" s="7" t="s">
        <v>23</v>
      </c>
      <c r="F5" s="7" t="s">
        <v>14</v>
      </c>
      <c r="G5" s="7" t="s">
        <v>26</v>
      </c>
      <c r="H5" s="7" t="s">
        <v>23</v>
      </c>
      <c r="I5" s="7" t="s">
        <v>14</v>
      </c>
      <c r="J5" s="7" t="s">
        <v>26</v>
      </c>
      <c r="K5" s="7" t="s">
        <v>23</v>
      </c>
      <c r="L5" s="9" t="s">
        <v>14</v>
      </c>
      <c r="M5" s="8" t="s">
        <v>26</v>
      </c>
      <c r="N5" s="7" t="s">
        <v>23</v>
      </c>
      <c r="O5" s="9" t="s">
        <v>14</v>
      </c>
      <c r="P5" s="7" t="s">
        <v>26</v>
      </c>
      <c r="Q5" s="7" t="s">
        <v>23</v>
      </c>
      <c r="R5" s="9" t="s">
        <v>14</v>
      </c>
      <c r="S5" s="20" t="s">
        <v>9</v>
      </c>
      <c r="T5" s="20" t="s">
        <v>259</v>
      </c>
      <c r="U5" s="21" t="s">
        <v>261</v>
      </c>
    </row>
    <row r="6" spans="1:21" s="5" customFormat="1" ht="42.75" customHeight="1">
      <c r="A6" s="4">
        <v>2000</v>
      </c>
      <c r="B6" s="5">
        <v>12</v>
      </c>
      <c r="C6" s="5">
        <v>15</v>
      </c>
      <c r="D6" s="5">
        <f>SUM(E6:F6)</f>
        <v>250</v>
      </c>
      <c r="E6" s="5">
        <v>142</v>
      </c>
      <c r="F6" s="5">
        <v>108</v>
      </c>
      <c r="G6" s="5">
        <f>SUM(H6:I6)</f>
        <v>14</v>
      </c>
      <c r="H6" s="5" t="s">
        <v>15</v>
      </c>
      <c r="I6" s="5">
        <v>14</v>
      </c>
      <c r="J6" s="5" t="s">
        <v>15</v>
      </c>
      <c r="K6" s="5" t="s">
        <v>15</v>
      </c>
      <c r="L6" s="5" t="s">
        <v>15</v>
      </c>
      <c r="M6" s="5">
        <f>SUM(N6:O6)</f>
        <v>65</v>
      </c>
      <c r="N6" s="5">
        <v>38</v>
      </c>
      <c r="O6" s="5">
        <v>27</v>
      </c>
      <c r="P6" s="5">
        <f>SUM(Q6:R6)</f>
        <v>236</v>
      </c>
      <c r="Q6" s="5">
        <v>128</v>
      </c>
      <c r="R6" s="5">
        <v>108</v>
      </c>
      <c r="S6" s="5">
        <f>SUM(T6:U6)</f>
        <v>15</v>
      </c>
      <c r="T6" s="5">
        <v>15</v>
      </c>
      <c r="U6" s="5" t="s">
        <v>15</v>
      </c>
    </row>
    <row r="7" spans="1:21" s="5" customFormat="1" ht="42.75" customHeight="1">
      <c r="A7" s="4">
        <v>2001</v>
      </c>
      <c r="B7" s="5">
        <v>11</v>
      </c>
      <c r="C7" s="5">
        <v>15</v>
      </c>
      <c r="D7" s="5">
        <f>SUM(E7:F7)</f>
        <v>243</v>
      </c>
      <c r="E7" s="5">
        <v>129</v>
      </c>
      <c r="F7" s="5">
        <v>114</v>
      </c>
      <c r="G7" s="5">
        <f>SUM(H7:I7)</f>
        <v>15</v>
      </c>
      <c r="H7" s="5" t="s">
        <v>15</v>
      </c>
      <c r="I7" s="5">
        <v>15</v>
      </c>
      <c r="J7" s="5" t="s">
        <v>15</v>
      </c>
      <c r="K7" s="5" t="s">
        <v>15</v>
      </c>
      <c r="L7" s="5" t="s">
        <v>15</v>
      </c>
      <c r="M7" s="5">
        <f>SUM(N7:O7)</f>
        <v>62</v>
      </c>
      <c r="N7" s="5">
        <v>29</v>
      </c>
      <c r="O7" s="5">
        <v>33</v>
      </c>
      <c r="P7" s="5">
        <f>SUM(Q7:R7)</f>
        <v>227</v>
      </c>
      <c r="Q7" s="5">
        <v>120</v>
      </c>
      <c r="R7" s="5">
        <v>107</v>
      </c>
      <c r="S7" s="5">
        <f>SUM(T7:U7)</f>
        <v>15</v>
      </c>
      <c r="T7" s="5">
        <v>15</v>
      </c>
      <c r="U7" s="5" t="s">
        <v>15</v>
      </c>
    </row>
    <row r="8" spans="1:21" s="5" customFormat="1" ht="42.75" customHeight="1">
      <c r="A8" s="4">
        <v>2002</v>
      </c>
      <c r="B8" s="5">
        <v>11</v>
      </c>
      <c r="C8" s="5">
        <v>15</v>
      </c>
      <c r="D8" s="5">
        <v>233</v>
      </c>
      <c r="E8" s="5">
        <v>132</v>
      </c>
      <c r="F8" s="5">
        <v>101</v>
      </c>
      <c r="G8" s="5">
        <v>15</v>
      </c>
      <c r="H8" s="5" t="s">
        <v>15</v>
      </c>
      <c r="I8" s="5">
        <v>15</v>
      </c>
      <c r="J8" s="5" t="s">
        <v>15</v>
      </c>
      <c r="K8" s="5" t="s">
        <v>15</v>
      </c>
      <c r="L8" s="5" t="s">
        <v>15</v>
      </c>
      <c r="M8" s="5">
        <v>103</v>
      </c>
      <c r="N8" s="5">
        <v>54</v>
      </c>
      <c r="O8" s="5">
        <v>49</v>
      </c>
      <c r="P8" s="5">
        <v>166</v>
      </c>
      <c r="Q8" s="5">
        <v>87</v>
      </c>
      <c r="R8" s="5">
        <v>79</v>
      </c>
      <c r="S8" s="5">
        <v>16</v>
      </c>
      <c r="T8" s="5">
        <v>16</v>
      </c>
      <c r="U8" s="5" t="s">
        <v>15</v>
      </c>
    </row>
    <row r="9" spans="1:21" s="5" customFormat="1" ht="42.75" customHeight="1">
      <c r="A9" s="67">
        <v>2003</v>
      </c>
      <c r="B9" s="17" t="s">
        <v>148</v>
      </c>
      <c r="C9" s="17" t="s">
        <v>149</v>
      </c>
      <c r="D9" s="17" t="s">
        <v>150</v>
      </c>
      <c r="E9" s="17" t="s">
        <v>151</v>
      </c>
      <c r="F9" s="17" t="s">
        <v>152</v>
      </c>
      <c r="G9" s="17" t="s">
        <v>149</v>
      </c>
      <c r="H9" s="68">
        <v>0</v>
      </c>
      <c r="I9" s="17" t="s">
        <v>149</v>
      </c>
      <c r="J9" s="23">
        <v>0</v>
      </c>
      <c r="K9" s="23">
        <v>0</v>
      </c>
      <c r="L9" s="23">
        <v>0</v>
      </c>
      <c r="M9" s="5" t="s">
        <v>153</v>
      </c>
      <c r="N9" s="5" t="s">
        <v>154</v>
      </c>
      <c r="O9" s="5" t="s">
        <v>155</v>
      </c>
      <c r="P9" s="5" t="s">
        <v>156</v>
      </c>
      <c r="Q9" s="5" t="s">
        <v>157</v>
      </c>
      <c r="R9" s="5" t="s">
        <v>158</v>
      </c>
      <c r="S9" s="5" t="s">
        <v>149</v>
      </c>
      <c r="T9" s="5" t="s">
        <v>149</v>
      </c>
      <c r="U9" s="23">
        <v>0</v>
      </c>
    </row>
    <row r="10" spans="1:21" s="5" customFormat="1" ht="42.75" customHeight="1">
      <c r="A10" s="67">
        <v>2004</v>
      </c>
      <c r="B10" s="17" t="s">
        <v>178</v>
      </c>
      <c r="C10" s="17" t="s">
        <v>179</v>
      </c>
      <c r="D10" s="17" t="s">
        <v>180</v>
      </c>
      <c r="E10" s="17" t="s">
        <v>181</v>
      </c>
      <c r="F10" s="17" t="s">
        <v>182</v>
      </c>
      <c r="G10" s="17" t="s">
        <v>183</v>
      </c>
      <c r="H10" s="17" t="s">
        <v>15</v>
      </c>
      <c r="I10" s="17" t="s">
        <v>183</v>
      </c>
      <c r="J10" s="17" t="s">
        <v>15</v>
      </c>
      <c r="K10" s="17" t="s">
        <v>15</v>
      </c>
      <c r="L10" s="17" t="s">
        <v>15</v>
      </c>
      <c r="M10" s="17">
        <v>90</v>
      </c>
      <c r="N10" s="17">
        <v>57</v>
      </c>
      <c r="O10" s="17">
        <v>33</v>
      </c>
      <c r="P10" s="17">
        <v>143</v>
      </c>
      <c r="Q10" s="17">
        <v>75</v>
      </c>
      <c r="R10" s="17">
        <v>68</v>
      </c>
      <c r="S10" s="17">
        <v>14</v>
      </c>
      <c r="T10" s="17">
        <v>13</v>
      </c>
      <c r="U10" s="17" t="s">
        <v>15</v>
      </c>
    </row>
    <row r="11" spans="1:21" s="22" customFormat="1" ht="45" customHeight="1">
      <c r="A11" s="11">
        <v>2005</v>
      </c>
      <c r="B11" s="35" t="s">
        <v>208</v>
      </c>
      <c r="C11" s="35" t="s">
        <v>179</v>
      </c>
      <c r="D11" s="35" t="s">
        <v>209</v>
      </c>
      <c r="E11" s="35" t="s">
        <v>210</v>
      </c>
      <c r="F11" s="35" t="s">
        <v>211</v>
      </c>
      <c r="G11" s="35" t="s">
        <v>183</v>
      </c>
      <c r="H11" s="35" t="s">
        <v>15</v>
      </c>
      <c r="I11" s="35" t="s">
        <v>183</v>
      </c>
      <c r="J11" s="35">
        <v>3</v>
      </c>
      <c r="K11" s="35" t="s">
        <v>15</v>
      </c>
      <c r="L11" s="35">
        <v>3</v>
      </c>
      <c r="M11" s="35">
        <f>SUM(N11:O11)</f>
        <v>96</v>
      </c>
      <c r="N11" s="35">
        <f>SUM(N12:N18)</f>
        <v>51</v>
      </c>
      <c r="O11" s="35">
        <f>SUM(O12:O18)</f>
        <v>45</v>
      </c>
      <c r="P11" s="35">
        <f>SUM(Q11:R11)</f>
        <v>152</v>
      </c>
      <c r="Q11" s="35">
        <f>SUM(Q12:Q18)</f>
        <v>85</v>
      </c>
      <c r="R11" s="35">
        <f>SUM(R12:R18)</f>
        <v>67</v>
      </c>
      <c r="S11" s="35">
        <f aca="true" t="shared" si="0" ref="S11:S18">SUM(T11:U11)</f>
        <v>16</v>
      </c>
      <c r="T11" s="35">
        <f>SUM(T12:T18)</f>
        <v>16</v>
      </c>
      <c r="U11" s="35" t="s">
        <v>15</v>
      </c>
    </row>
    <row r="12" spans="1:21" s="30" customFormat="1" ht="45" customHeight="1">
      <c r="A12" s="75" t="s">
        <v>54</v>
      </c>
      <c r="B12" s="83">
        <v>2</v>
      </c>
      <c r="C12" s="83">
        <v>4</v>
      </c>
      <c r="D12" s="34">
        <f aca="true" t="shared" si="1" ref="D12:D17">SUM(E12:F12)</f>
        <v>57</v>
      </c>
      <c r="E12" s="83">
        <v>22</v>
      </c>
      <c r="F12" s="83">
        <v>35</v>
      </c>
      <c r="G12" s="34">
        <f aca="true" t="shared" si="2" ref="G12:G18">SUM(H12:I12)</f>
        <v>4</v>
      </c>
      <c r="H12" s="83" t="s">
        <v>15</v>
      </c>
      <c r="I12" s="83">
        <v>4</v>
      </c>
      <c r="J12" s="34">
        <v>1</v>
      </c>
      <c r="K12" s="83" t="s">
        <v>15</v>
      </c>
      <c r="L12" s="83">
        <v>1</v>
      </c>
      <c r="M12" s="34">
        <f aca="true" t="shared" si="3" ref="M12:M17">SUM(N12:O12)</f>
        <v>23</v>
      </c>
      <c r="N12" s="83">
        <v>12</v>
      </c>
      <c r="O12" s="83">
        <v>11</v>
      </c>
      <c r="P12" s="34">
        <f aca="true" t="shared" si="4" ref="P12:P17">SUM(Q12:R12)</f>
        <v>56</v>
      </c>
      <c r="Q12" s="83">
        <v>33</v>
      </c>
      <c r="R12" s="83">
        <v>23</v>
      </c>
      <c r="S12" s="34">
        <f t="shared" si="0"/>
        <v>4</v>
      </c>
      <c r="T12" s="83">
        <v>4</v>
      </c>
      <c r="U12" s="83" t="s">
        <v>15</v>
      </c>
    </row>
    <row r="13" spans="1:21" s="30" customFormat="1" ht="45" customHeight="1">
      <c r="A13" s="75" t="s">
        <v>42</v>
      </c>
      <c r="B13" s="83">
        <v>1</v>
      </c>
      <c r="C13" s="83">
        <v>1</v>
      </c>
      <c r="D13" s="34">
        <f t="shared" si="1"/>
        <v>13</v>
      </c>
      <c r="E13" s="83">
        <v>7</v>
      </c>
      <c r="F13" s="83">
        <v>6</v>
      </c>
      <c r="G13" s="34">
        <f t="shared" si="2"/>
        <v>1</v>
      </c>
      <c r="H13" s="83" t="s">
        <v>15</v>
      </c>
      <c r="I13" s="83">
        <v>1</v>
      </c>
      <c r="J13" s="34">
        <v>1</v>
      </c>
      <c r="K13" s="83" t="s">
        <v>15</v>
      </c>
      <c r="L13" s="83">
        <v>1</v>
      </c>
      <c r="M13" s="34">
        <f t="shared" si="3"/>
        <v>8</v>
      </c>
      <c r="N13" s="83">
        <v>4</v>
      </c>
      <c r="O13" s="83">
        <v>4</v>
      </c>
      <c r="P13" s="34">
        <f t="shared" si="4"/>
        <v>16</v>
      </c>
      <c r="Q13" s="83">
        <v>8</v>
      </c>
      <c r="R13" s="83">
        <v>8</v>
      </c>
      <c r="S13" s="34">
        <f t="shared" si="0"/>
        <v>1</v>
      </c>
      <c r="T13" s="83">
        <v>1</v>
      </c>
      <c r="U13" s="83" t="s">
        <v>15</v>
      </c>
    </row>
    <row r="14" spans="1:21" s="30" customFormat="1" ht="45" customHeight="1">
      <c r="A14" s="75" t="s">
        <v>43</v>
      </c>
      <c r="B14" s="83" t="s">
        <v>205</v>
      </c>
      <c r="C14" s="83" t="s">
        <v>206</v>
      </c>
      <c r="D14" s="34" t="s">
        <v>207</v>
      </c>
      <c r="E14" s="83" t="s">
        <v>227</v>
      </c>
      <c r="F14" s="83" t="s">
        <v>228</v>
      </c>
      <c r="G14" s="34" t="s">
        <v>206</v>
      </c>
      <c r="H14" s="83" t="s">
        <v>15</v>
      </c>
      <c r="I14" s="83" t="s">
        <v>206</v>
      </c>
      <c r="J14" s="34" t="s">
        <v>15</v>
      </c>
      <c r="K14" s="83" t="s">
        <v>15</v>
      </c>
      <c r="L14" s="83" t="s">
        <v>15</v>
      </c>
      <c r="M14" s="34">
        <f t="shared" si="3"/>
        <v>14</v>
      </c>
      <c r="N14" s="83">
        <v>7</v>
      </c>
      <c r="O14" s="83">
        <v>7</v>
      </c>
      <c r="P14" s="34">
        <f t="shared" si="4"/>
        <v>16</v>
      </c>
      <c r="Q14" s="83">
        <v>7</v>
      </c>
      <c r="R14" s="83">
        <v>9</v>
      </c>
      <c r="S14" s="34">
        <f t="shared" si="0"/>
        <v>3</v>
      </c>
      <c r="T14" s="83">
        <v>3</v>
      </c>
      <c r="U14" s="83" t="s">
        <v>15</v>
      </c>
    </row>
    <row r="15" spans="1:21" s="30" customFormat="1" ht="45" customHeight="1">
      <c r="A15" s="75" t="s">
        <v>44</v>
      </c>
      <c r="B15" s="83">
        <v>1</v>
      </c>
      <c r="C15" s="83">
        <v>3</v>
      </c>
      <c r="D15" s="34">
        <f>SUM(E15:F15)</f>
        <v>53</v>
      </c>
      <c r="E15" s="83">
        <v>30</v>
      </c>
      <c r="F15" s="83">
        <v>23</v>
      </c>
      <c r="G15" s="34">
        <f t="shared" si="2"/>
        <v>4</v>
      </c>
      <c r="H15" s="83" t="s">
        <v>15</v>
      </c>
      <c r="I15" s="83">
        <v>4</v>
      </c>
      <c r="J15" s="34" t="s">
        <v>15</v>
      </c>
      <c r="K15" s="83" t="s">
        <v>15</v>
      </c>
      <c r="L15" s="83" t="s">
        <v>15</v>
      </c>
      <c r="M15" s="34">
        <f t="shared" si="3"/>
        <v>18</v>
      </c>
      <c r="N15" s="83">
        <v>9</v>
      </c>
      <c r="O15" s="83">
        <v>9</v>
      </c>
      <c r="P15" s="34">
        <f t="shared" si="4"/>
        <v>18</v>
      </c>
      <c r="Q15" s="83">
        <v>9</v>
      </c>
      <c r="R15" s="83">
        <v>9</v>
      </c>
      <c r="S15" s="34">
        <f t="shared" si="0"/>
        <v>3</v>
      </c>
      <c r="T15" s="83">
        <v>3</v>
      </c>
      <c r="U15" s="83" t="s">
        <v>15</v>
      </c>
    </row>
    <row r="16" spans="1:21" s="30" customFormat="1" ht="45" customHeight="1">
      <c r="A16" s="75" t="s">
        <v>45</v>
      </c>
      <c r="B16" s="83">
        <v>1</v>
      </c>
      <c r="C16" s="83">
        <v>2</v>
      </c>
      <c r="D16" s="34">
        <f>SUM(E16:F16)</f>
        <v>36</v>
      </c>
      <c r="E16" s="83">
        <v>19</v>
      </c>
      <c r="F16" s="83">
        <v>17</v>
      </c>
      <c r="G16" s="34">
        <f t="shared" si="2"/>
        <v>2</v>
      </c>
      <c r="H16" s="83" t="s">
        <v>15</v>
      </c>
      <c r="I16" s="83">
        <v>2</v>
      </c>
      <c r="J16" s="34">
        <v>1</v>
      </c>
      <c r="K16" s="83" t="s">
        <v>15</v>
      </c>
      <c r="L16" s="83">
        <v>1</v>
      </c>
      <c r="M16" s="34">
        <f t="shared" si="3"/>
        <v>19</v>
      </c>
      <c r="N16" s="83">
        <v>10</v>
      </c>
      <c r="O16" s="83">
        <v>9</v>
      </c>
      <c r="P16" s="34">
        <f t="shared" si="4"/>
        <v>13</v>
      </c>
      <c r="Q16" s="83">
        <v>9</v>
      </c>
      <c r="R16" s="83">
        <v>4</v>
      </c>
      <c r="S16" s="34">
        <f t="shared" si="0"/>
        <v>2</v>
      </c>
      <c r="T16" s="83">
        <v>2</v>
      </c>
      <c r="U16" s="83" t="s">
        <v>15</v>
      </c>
    </row>
    <row r="17" spans="1:21" s="30" customFormat="1" ht="45" customHeight="1">
      <c r="A17" s="75" t="s">
        <v>46</v>
      </c>
      <c r="B17" s="83">
        <v>1</v>
      </c>
      <c r="C17" s="83">
        <v>1</v>
      </c>
      <c r="D17" s="34">
        <f t="shared" si="1"/>
        <v>12</v>
      </c>
      <c r="E17" s="83">
        <v>6</v>
      </c>
      <c r="F17" s="83">
        <v>6</v>
      </c>
      <c r="G17" s="34">
        <f t="shared" si="2"/>
        <v>1</v>
      </c>
      <c r="H17" s="83" t="s">
        <v>15</v>
      </c>
      <c r="I17" s="83">
        <v>1</v>
      </c>
      <c r="J17" s="34" t="s">
        <v>15</v>
      </c>
      <c r="K17" s="83" t="s">
        <v>15</v>
      </c>
      <c r="L17" s="83" t="s">
        <v>15</v>
      </c>
      <c r="M17" s="34">
        <f t="shared" si="3"/>
        <v>6</v>
      </c>
      <c r="N17" s="83">
        <v>5</v>
      </c>
      <c r="O17" s="83">
        <v>1</v>
      </c>
      <c r="P17" s="34">
        <f t="shared" si="4"/>
        <v>10</v>
      </c>
      <c r="Q17" s="83">
        <v>6</v>
      </c>
      <c r="R17" s="83">
        <v>4</v>
      </c>
      <c r="S17" s="34">
        <f t="shared" si="0"/>
        <v>1</v>
      </c>
      <c r="T17" s="83">
        <v>1</v>
      </c>
      <c r="U17" s="83" t="s">
        <v>15</v>
      </c>
    </row>
    <row r="18" spans="1:21" s="30" customFormat="1" ht="45" customHeight="1" thickBot="1">
      <c r="A18" s="76" t="s">
        <v>47</v>
      </c>
      <c r="B18" s="86">
        <v>2</v>
      </c>
      <c r="C18" s="86">
        <v>2</v>
      </c>
      <c r="D18" s="133">
        <f>SUM(E18:F18)</f>
        <v>15</v>
      </c>
      <c r="E18" s="86">
        <v>8</v>
      </c>
      <c r="F18" s="86">
        <v>7</v>
      </c>
      <c r="G18" s="133">
        <f t="shared" si="2"/>
        <v>2</v>
      </c>
      <c r="H18" s="86" t="s">
        <v>15</v>
      </c>
      <c r="I18" s="86">
        <v>2</v>
      </c>
      <c r="J18" s="133" t="s">
        <v>15</v>
      </c>
      <c r="K18" s="86" t="s">
        <v>15</v>
      </c>
      <c r="L18" s="86" t="s">
        <v>15</v>
      </c>
      <c r="M18" s="133">
        <f>SUM(N18:O18)</f>
        <v>8</v>
      </c>
      <c r="N18" s="86">
        <v>4</v>
      </c>
      <c r="O18" s="86">
        <v>4</v>
      </c>
      <c r="P18" s="133">
        <f>SUM(Q18:R18)</f>
        <v>23</v>
      </c>
      <c r="Q18" s="86">
        <v>13</v>
      </c>
      <c r="R18" s="86">
        <v>10</v>
      </c>
      <c r="S18" s="133">
        <f t="shared" si="0"/>
        <v>2</v>
      </c>
      <c r="T18" s="86">
        <v>2</v>
      </c>
      <c r="U18" s="86" t="s">
        <v>15</v>
      </c>
    </row>
    <row r="19" spans="1:21" ht="14.25">
      <c r="A19" s="184"/>
      <c r="B19" s="184"/>
      <c r="C19" s="184"/>
      <c r="D19" s="184"/>
      <c r="E19" s="69"/>
      <c r="F19" s="185"/>
      <c r="G19" s="185"/>
      <c r="H19" s="185"/>
      <c r="I19" s="185"/>
      <c r="Q19" s="167" t="s">
        <v>147</v>
      </c>
      <c r="R19" s="167"/>
      <c r="S19" s="167"/>
      <c r="T19" s="167"/>
      <c r="U19" s="167"/>
    </row>
  </sheetData>
  <mergeCells count="14">
    <mergeCell ref="Q19:U19"/>
    <mergeCell ref="A2:L2"/>
    <mergeCell ref="A3:C3"/>
    <mergeCell ref="B4:B5"/>
    <mergeCell ref="S4:U4"/>
    <mergeCell ref="M2:U2"/>
    <mergeCell ref="M4:O4"/>
    <mergeCell ref="P4:R4"/>
    <mergeCell ref="G4:I4"/>
    <mergeCell ref="D4:F4"/>
    <mergeCell ref="C4:C5"/>
    <mergeCell ref="A19:D19"/>
    <mergeCell ref="F19:I19"/>
    <mergeCell ref="J4:L4"/>
  </mergeCells>
  <printOptions horizontalCentered="1"/>
  <pageMargins left="0.5905511811023623" right="0.5905511811023623" top="0.5905511811023623" bottom="0.5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19"/>
  <sheetViews>
    <sheetView zoomScale="70" zoomScaleNormal="7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88671875" defaultRowHeight="13.5"/>
  <cols>
    <col min="1" max="1" width="7.88671875" style="1" customWidth="1"/>
    <col min="2" max="3" width="6.88671875" style="1" customWidth="1"/>
    <col min="4" max="4" width="7.5546875" style="1" customWidth="1"/>
    <col min="5" max="5" width="10.4453125" style="1" customWidth="1"/>
    <col min="6" max="6" width="8.6640625" style="1" customWidth="1"/>
    <col min="7" max="7" width="8.77734375" style="1" customWidth="1"/>
    <col min="8" max="10" width="6.77734375" style="1" customWidth="1"/>
    <col min="11" max="15" width="9.5546875" style="1" customWidth="1"/>
    <col min="16" max="16" width="9.5546875" style="27" customWidth="1"/>
    <col min="17" max="18" width="9.5546875" style="1" customWidth="1"/>
    <col min="19" max="16384" width="8.88671875" style="1" customWidth="1"/>
  </cols>
  <sheetData>
    <row r="1" ht="30" customHeight="1"/>
    <row r="2" spans="1:18" ht="30" customHeight="1">
      <c r="A2" s="186" t="s">
        <v>306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75"/>
      <c r="M2" s="175"/>
      <c r="N2" s="175"/>
      <c r="O2" s="175"/>
      <c r="P2" s="175"/>
      <c r="Q2" s="175"/>
      <c r="R2" s="175"/>
    </row>
    <row r="3" spans="1:19" ht="30" customHeight="1" thickBot="1">
      <c r="A3" s="188"/>
      <c r="B3" s="188"/>
      <c r="C3" s="188"/>
      <c r="D3" s="2"/>
      <c r="E3" s="2"/>
      <c r="F3" s="2"/>
      <c r="G3" s="2"/>
      <c r="H3" s="2"/>
      <c r="I3" s="2"/>
      <c r="J3" s="2"/>
      <c r="K3" s="2"/>
      <c r="L3" s="187"/>
      <c r="M3" s="187"/>
      <c r="N3" s="188"/>
      <c r="O3" s="188"/>
      <c r="P3" s="141"/>
      <c r="Q3" s="2"/>
      <c r="R3" s="3" t="s">
        <v>56</v>
      </c>
      <c r="S3" s="66"/>
    </row>
    <row r="4" spans="1:18" s="5" customFormat="1" ht="30" customHeight="1">
      <c r="A4" s="4" t="s">
        <v>57</v>
      </c>
      <c r="B4" s="189" t="s">
        <v>2</v>
      </c>
      <c r="C4" s="189"/>
      <c r="D4" s="189" t="s">
        <v>252</v>
      </c>
      <c r="E4" s="189" t="s">
        <v>5</v>
      </c>
      <c r="F4" s="189"/>
      <c r="G4" s="192"/>
      <c r="H4" s="166" t="s">
        <v>20</v>
      </c>
      <c r="I4" s="166"/>
      <c r="J4" s="168"/>
      <c r="K4" s="193" t="s">
        <v>22</v>
      </c>
      <c r="L4" s="166"/>
      <c r="M4" s="166"/>
      <c r="N4" s="170" t="s">
        <v>248</v>
      </c>
      <c r="O4" s="189"/>
      <c r="P4" s="173" t="s">
        <v>58</v>
      </c>
      <c r="Q4" s="172" t="s">
        <v>59</v>
      </c>
      <c r="R4" s="176" t="s">
        <v>249</v>
      </c>
    </row>
    <row r="5" spans="1:18" s="5" customFormat="1" ht="30" customHeight="1">
      <c r="A5" s="6" t="s">
        <v>8</v>
      </c>
      <c r="B5" s="7" t="s">
        <v>255</v>
      </c>
      <c r="C5" s="7" t="s">
        <v>256</v>
      </c>
      <c r="D5" s="190"/>
      <c r="E5" s="7" t="s">
        <v>9</v>
      </c>
      <c r="F5" s="7" t="s">
        <v>23</v>
      </c>
      <c r="G5" s="9" t="s">
        <v>14</v>
      </c>
      <c r="H5" s="7" t="s">
        <v>9</v>
      </c>
      <c r="I5" s="7" t="s">
        <v>23</v>
      </c>
      <c r="J5" s="9" t="s">
        <v>14</v>
      </c>
      <c r="K5" s="8" t="s">
        <v>9</v>
      </c>
      <c r="L5" s="7" t="s">
        <v>23</v>
      </c>
      <c r="M5" s="7" t="s">
        <v>14</v>
      </c>
      <c r="N5" s="8" t="s">
        <v>251</v>
      </c>
      <c r="O5" s="7" t="s">
        <v>250</v>
      </c>
      <c r="P5" s="174"/>
      <c r="Q5" s="189"/>
      <c r="R5" s="177"/>
    </row>
    <row r="6" spans="1:18" s="5" customFormat="1" ht="42.75" customHeight="1">
      <c r="A6" s="4">
        <v>2000</v>
      </c>
      <c r="B6" s="5">
        <v>11</v>
      </c>
      <c r="C6" s="5">
        <v>1</v>
      </c>
      <c r="D6" s="5">
        <v>87</v>
      </c>
      <c r="E6" s="10">
        <f>SUM(F6:G6)</f>
        <v>1620</v>
      </c>
      <c r="F6" s="5">
        <v>831</v>
      </c>
      <c r="G6" s="5">
        <v>789</v>
      </c>
      <c r="H6" s="5">
        <f>SUM(I6:J6)</f>
        <v>122</v>
      </c>
      <c r="I6" s="5">
        <v>74</v>
      </c>
      <c r="J6" s="5">
        <v>48</v>
      </c>
      <c r="K6" s="5">
        <f>SUM(L6:M6)</f>
        <v>54</v>
      </c>
      <c r="L6" s="5">
        <v>41</v>
      </c>
      <c r="M6" s="5">
        <v>13</v>
      </c>
      <c r="N6" s="5">
        <v>306</v>
      </c>
      <c r="O6" s="5">
        <v>306</v>
      </c>
      <c r="P6" s="18">
        <v>363072</v>
      </c>
      <c r="Q6" s="10">
        <v>24712</v>
      </c>
      <c r="R6" s="5">
        <v>86</v>
      </c>
    </row>
    <row r="7" spans="1:18" s="5" customFormat="1" ht="42.75" customHeight="1">
      <c r="A7" s="4">
        <v>2001</v>
      </c>
      <c r="B7" s="5">
        <v>10</v>
      </c>
      <c r="C7" s="5">
        <v>1</v>
      </c>
      <c r="D7" s="5">
        <v>84</v>
      </c>
      <c r="E7" s="10">
        <f>SUM(F7:G7)</f>
        <v>1558</v>
      </c>
      <c r="F7" s="5">
        <v>831</v>
      </c>
      <c r="G7" s="5">
        <v>727</v>
      </c>
      <c r="H7" s="5">
        <f>SUM(I7:J7)</f>
        <v>124</v>
      </c>
      <c r="I7" s="5">
        <v>73</v>
      </c>
      <c r="J7" s="5">
        <v>51</v>
      </c>
      <c r="K7" s="5">
        <f>SUM(L7:M7)</f>
        <v>57</v>
      </c>
      <c r="L7" s="5">
        <v>39</v>
      </c>
      <c r="M7" s="5">
        <v>18</v>
      </c>
      <c r="N7" s="5">
        <v>281</v>
      </c>
      <c r="O7" s="5">
        <v>281</v>
      </c>
      <c r="P7" s="18">
        <v>190425</v>
      </c>
      <c r="Q7" s="10">
        <v>25641</v>
      </c>
      <c r="R7" s="5">
        <v>84</v>
      </c>
    </row>
    <row r="8" spans="1:18" s="5" customFormat="1" ht="42.75" customHeight="1">
      <c r="A8" s="4">
        <v>2002</v>
      </c>
      <c r="B8" s="5">
        <v>10</v>
      </c>
      <c r="C8" s="5">
        <v>1</v>
      </c>
      <c r="D8" s="5">
        <v>84</v>
      </c>
      <c r="E8" s="10">
        <v>1510</v>
      </c>
      <c r="F8" s="5">
        <v>789</v>
      </c>
      <c r="G8" s="5">
        <v>721</v>
      </c>
      <c r="H8" s="5">
        <v>120</v>
      </c>
      <c r="I8" s="5">
        <v>69</v>
      </c>
      <c r="J8" s="5">
        <v>51</v>
      </c>
      <c r="K8" s="5">
        <v>55</v>
      </c>
      <c r="L8" s="5">
        <v>37</v>
      </c>
      <c r="M8" s="5">
        <v>18</v>
      </c>
      <c r="N8" s="5">
        <v>237</v>
      </c>
      <c r="O8" s="5">
        <v>237</v>
      </c>
      <c r="P8" s="18">
        <v>191247</v>
      </c>
      <c r="Q8" s="10">
        <v>24666</v>
      </c>
      <c r="R8" s="5">
        <v>93</v>
      </c>
    </row>
    <row r="9" spans="1:41" s="5" customFormat="1" ht="42.75" customHeight="1">
      <c r="A9" s="4">
        <v>2003</v>
      </c>
      <c r="B9" s="17">
        <v>9</v>
      </c>
      <c r="C9" s="17">
        <v>1</v>
      </c>
      <c r="D9" s="17" t="s">
        <v>160</v>
      </c>
      <c r="E9" s="18" t="s">
        <v>161</v>
      </c>
      <c r="F9" s="17" t="s">
        <v>162</v>
      </c>
      <c r="G9" s="17" t="s">
        <v>163</v>
      </c>
      <c r="H9" s="17" t="s">
        <v>164</v>
      </c>
      <c r="I9" s="17" t="s">
        <v>165</v>
      </c>
      <c r="J9" s="17" t="s">
        <v>166</v>
      </c>
      <c r="K9" s="17" t="s">
        <v>167</v>
      </c>
      <c r="L9" s="17" t="s">
        <v>168</v>
      </c>
      <c r="M9" s="17" t="s">
        <v>169</v>
      </c>
      <c r="N9" s="17">
        <v>217</v>
      </c>
      <c r="O9" s="17">
        <v>217</v>
      </c>
      <c r="P9" s="18">
        <v>153976</v>
      </c>
      <c r="Q9" s="71">
        <v>22290</v>
      </c>
      <c r="R9" s="72">
        <v>77.5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5" customFormat="1" ht="42.75" customHeight="1">
      <c r="A10" s="4">
        <v>2004</v>
      </c>
      <c r="B10" s="17">
        <v>9</v>
      </c>
      <c r="C10" s="17">
        <v>1</v>
      </c>
      <c r="D10" s="17" t="s">
        <v>194</v>
      </c>
      <c r="E10" s="17" t="s">
        <v>254</v>
      </c>
      <c r="F10" s="17" t="s">
        <v>186</v>
      </c>
      <c r="G10" s="17" t="s">
        <v>187</v>
      </c>
      <c r="H10" s="17" t="s">
        <v>188</v>
      </c>
      <c r="I10" s="17" t="s">
        <v>190</v>
      </c>
      <c r="J10" s="17" t="s">
        <v>189</v>
      </c>
      <c r="K10" s="17" t="s">
        <v>184</v>
      </c>
      <c r="L10" s="17" t="s">
        <v>185</v>
      </c>
      <c r="M10" s="17">
        <v>17</v>
      </c>
      <c r="N10" s="17" t="s">
        <v>195</v>
      </c>
      <c r="O10" s="17" t="s">
        <v>196</v>
      </c>
      <c r="P10" s="18">
        <v>177678</v>
      </c>
      <c r="Q10" s="18">
        <v>18518</v>
      </c>
      <c r="R10" s="17" t="s">
        <v>262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s="22" customFormat="1" ht="42.75" customHeight="1">
      <c r="A11" s="26">
        <v>2005</v>
      </c>
      <c r="B11" s="24">
        <f>SUM(B12:B18)</f>
        <v>9</v>
      </c>
      <c r="C11" s="24">
        <v>1</v>
      </c>
      <c r="D11" s="24" t="s">
        <v>216</v>
      </c>
      <c r="E11" s="115" t="s">
        <v>253</v>
      </c>
      <c r="F11" s="24" t="s">
        <v>217</v>
      </c>
      <c r="G11" s="24" t="s">
        <v>218</v>
      </c>
      <c r="H11" s="24" t="s">
        <v>219</v>
      </c>
      <c r="I11" s="24" t="s">
        <v>220</v>
      </c>
      <c r="J11" s="24">
        <v>58</v>
      </c>
      <c r="K11" s="24" t="s">
        <v>215</v>
      </c>
      <c r="L11" s="24" t="s">
        <v>214</v>
      </c>
      <c r="M11" s="24">
        <f>SUM(M12:M18)</f>
        <v>17</v>
      </c>
      <c r="N11" s="24" t="s">
        <v>213</v>
      </c>
      <c r="O11" s="24" t="s">
        <v>212</v>
      </c>
      <c r="P11" s="115">
        <f>SUM(P12:P18)</f>
        <v>177893</v>
      </c>
      <c r="Q11" s="115">
        <f>SUM(Q12:Q18)</f>
        <v>30506</v>
      </c>
      <c r="R11" s="115" t="s">
        <v>285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18" s="30" customFormat="1" ht="45" customHeight="1">
      <c r="A12" s="75" t="s">
        <v>41</v>
      </c>
      <c r="B12" s="30">
        <v>2</v>
      </c>
      <c r="C12" s="30" t="s">
        <v>229</v>
      </c>
      <c r="D12" s="30">
        <v>19</v>
      </c>
      <c r="E12" s="17">
        <f aca="true" t="shared" si="0" ref="E12:E18">SUM(F12:G12)</f>
        <v>450</v>
      </c>
      <c r="F12" s="30">
        <v>252</v>
      </c>
      <c r="G12" s="30">
        <v>198</v>
      </c>
      <c r="H12" s="17">
        <f aca="true" t="shared" si="1" ref="H12:H18">SUM(I12:J12)</f>
        <v>26</v>
      </c>
      <c r="I12" s="30">
        <v>13</v>
      </c>
      <c r="J12" s="30">
        <v>13</v>
      </c>
      <c r="K12" s="17">
        <f aca="true" t="shared" si="2" ref="K12:K18">SUM(L12:M12)</f>
        <v>10</v>
      </c>
      <c r="L12" s="30">
        <v>6</v>
      </c>
      <c r="M12" s="30">
        <v>4</v>
      </c>
      <c r="N12" s="30">
        <v>61</v>
      </c>
      <c r="O12" s="30">
        <v>61</v>
      </c>
      <c r="P12" s="82">
        <v>50333</v>
      </c>
      <c r="Q12" s="81">
        <v>10539</v>
      </c>
      <c r="R12" s="17">
        <v>26</v>
      </c>
    </row>
    <row r="13" spans="1:18" s="30" customFormat="1" ht="45" customHeight="1">
      <c r="A13" s="75" t="s">
        <v>42</v>
      </c>
      <c r="B13" s="30">
        <v>1</v>
      </c>
      <c r="C13" s="30" t="s">
        <v>229</v>
      </c>
      <c r="D13" s="30">
        <v>7</v>
      </c>
      <c r="E13" s="17">
        <f t="shared" si="0"/>
        <v>128</v>
      </c>
      <c r="F13" s="30">
        <v>67</v>
      </c>
      <c r="G13" s="30">
        <v>61</v>
      </c>
      <c r="H13" s="17">
        <f t="shared" si="1"/>
        <v>11</v>
      </c>
      <c r="I13" s="30">
        <v>4</v>
      </c>
      <c r="J13" s="30">
        <v>7</v>
      </c>
      <c r="K13" s="17">
        <f t="shared" si="2"/>
        <v>5</v>
      </c>
      <c r="L13" s="30">
        <v>2</v>
      </c>
      <c r="M13" s="30">
        <v>3</v>
      </c>
      <c r="N13" s="30">
        <v>30</v>
      </c>
      <c r="O13" s="30">
        <v>30</v>
      </c>
      <c r="P13" s="82">
        <v>24073</v>
      </c>
      <c r="Q13" s="81">
        <v>3323</v>
      </c>
      <c r="R13" s="17">
        <v>10</v>
      </c>
    </row>
    <row r="14" spans="1:18" s="30" customFormat="1" ht="45" customHeight="1">
      <c r="A14" s="75" t="s">
        <v>43</v>
      </c>
      <c r="B14" s="30">
        <v>1</v>
      </c>
      <c r="C14" s="30">
        <v>1</v>
      </c>
      <c r="D14" s="30">
        <v>10</v>
      </c>
      <c r="E14" s="17" t="s">
        <v>230</v>
      </c>
      <c r="F14" s="30" t="s">
        <v>231</v>
      </c>
      <c r="G14" s="30">
        <v>60</v>
      </c>
      <c r="H14" s="17" t="s">
        <v>232</v>
      </c>
      <c r="I14" s="30" t="s">
        <v>233</v>
      </c>
      <c r="J14" s="30">
        <v>5</v>
      </c>
      <c r="K14" s="17" t="s">
        <v>234</v>
      </c>
      <c r="L14" s="30" t="s">
        <v>235</v>
      </c>
      <c r="M14" s="30">
        <v>3</v>
      </c>
      <c r="N14" s="30" t="s">
        <v>236</v>
      </c>
      <c r="O14" s="30" t="s">
        <v>236</v>
      </c>
      <c r="P14" s="82">
        <v>30667</v>
      </c>
      <c r="Q14" s="81">
        <v>3075</v>
      </c>
      <c r="R14" s="134" t="s">
        <v>284</v>
      </c>
    </row>
    <row r="15" spans="1:18" s="30" customFormat="1" ht="45" customHeight="1">
      <c r="A15" s="75" t="s">
        <v>44</v>
      </c>
      <c r="B15" s="30">
        <v>1</v>
      </c>
      <c r="C15" s="30" t="s">
        <v>229</v>
      </c>
      <c r="D15" s="30">
        <v>18</v>
      </c>
      <c r="E15" s="17">
        <f t="shared" si="0"/>
        <v>417</v>
      </c>
      <c r="F15" s="30">
        <v>225</v>
      </c>
      <c r="G15" s="30">
        <v>192</v>
      </c>
      <c r="H15" s="17">
        <f t="shared" si="1"/>
        <v>22</v>
      </c>
      <c r="I15" s="30">
        <v>9</v>
      </c>
      <c r="J15" s="30">
        <v>13</v>
      </c>
      <c r="K15" s="17">
        <f t="shared" si="2"/>
        <v>7</v>
      </c>
      <c r="L15" s="30">
        <v>5</v>
      </c>
      <c r="M15" s="30">
        <v>2</v>
      </c>
      <c r="N15" s="30">
        <v>68</v>
      </c>
      <c r="O15" s="30">
        <v>68</v>
      </c>
      <c r="P15" s="82">
        <v>15888</v>
      </c>
      <c r="Q15" s="81">
        <v>5576</v>
      </c>
      <c r="R15" s="17">
        <v>18</v>
      </c>
    </row>
    <row r="16" spans="1:18" s="30" customFormat="1" ht="45" customHeight="1">
      <c r="A16" s="75" t="s">
        <v>45</v>
      </c>
      <c r="B16" s="30">
        <v>1</v>
      </c>
      <c r="C16" s="30" t="s">
        <v>229</v>
      </c>
      <c r="D16" s="30">
        <v>7</v>
      </c>
      <c r="E16" s="17">
        <f t="shared" si="0"/>
        <v>92</v>
      </c>
      <c r="F16" s="30">
        <v>50</v>
      </c>
      <c r="G16" s="30">
        <v>42</v>
      </c>
      <c r="H16" s="17">
        <f t="shared" si="1"/>
        <v>11</v>
      </c>
      <c r="I16" s="30">
        <v>5</v>
      </c>
      <c r="J16" s="30">
        <v>6</v>
      </c>
      <c r="K16" s="17">
        <f t="shared" si="2"/>
        <v>6</v>
      </c>
      <c r="L16" s="30">
        <v>3</v>
      </c>
      <c r="M16" s="30">
        <v>3</v>
      </c>
      <c r="N16" s="30">
        <v>18</v>
      </c>
      <c r="O16" s="30">
        <v>18</v>
      </c>
      <c r="P16" s="82">
        <v>19183</v>
      </c>
      <c r="Q16" s="81">
        <v>2120</v>
      </c>
      <c r="R16" s="17">
        <v>9</v>
      </c>
    </row>
    <row r="17" spans="1:18" s="30" customFormat="1" ht="45" customHeight="1">
      <c r="A17" s="75" t="s">
        <v>46</v>
      </c>
      <c r="B17" s="30">
        <v>1</v>
      </c>
      <c r="C17" s="30" t="s">
        <v>229</v>
      </c>
      <c r="D17" s="30">
        <v>7</v>
      </c>
      <c r="E17" s="17">
        <f t="shared" si="0"/>
        <v>94</v>
      </c>
      <c r="F17" s="30">
        <v>44</v>
      </c>
      <c r="G17" s="30">
        <v>50</v>
      </c>
      <c r="H17" s="17">
        <f t="shared" si="1"/>
        <v>11</v>
      </c>
      <c r="I17" s="30">
        <v>5</v>
      </c>
      <c r="J17" s="30">
        <v>6</v>
      </c>
      <c r="K17" s="17">
        <f t="shared" si="2"/>
        <v>4</v>
      </c>
      <c r="L17" s="30">
        <v>3</v>
      </c>
      <c r="M17" s="30">
        <v>1</v>
      </c>
      <c r="N17" s="30">
        <v>13</v>
      </c>
      <c r="O17" s="30">
        <v>13</v>
      </c>
      <c r="P17" s="82">
        <v>13981</v>
      </c>
      <c r="Q17" s="81">
        <v>2573</v>
      </c>
      <c r="R17" s="142">
        <v>8</v>
      </c>
    </row>
    <row r="18" spans="1:18" s="30" customFormat="1" ht="45" customHeight="1" thickBot="1">
      <c r="A18" s="76" t="s">
        <v>47</v>
      </c>
      <c r="B18" s="80">
        <v>2</v>
      </c>
      <c r="C18" s="80" t="s">
        <v>229</v>
      </c>
      <c r="D18" s="80">
        <v>12</v>
      </c>
      <c r="E18" s="135">
        <f t="shared" si="0"/>
        <v>99</v>
      </c>
      <c r="F18" s="80">
        <v>51</v>
      </c>
      <c r="G18" s="80">
        <v>48</v>
      </c>
      <c r="H18" s="135">
        <f t="shared" si="1"/>
        <v>18</v>
      </c>
      <c r="I18" s="80">
        <v>10</v>
      </c>
      <c r="J18" s="80">
        <v>8</v>
      </c>
      <c r="K18" s="135">
        <f t="shared" si="2"/>
        <v>6</v>
      </c>
      <c r="L18" s="80">
        <v>5</v>
      </c>
      <c r="M18" s="80">
        <v>1</v>
      </c>
      <c r="N18" s="80">
        <v>28</v>
      </c>
      <c r="O18" s="80">
        <v>28</v>
      </c>
      <c r="P18" s="85">
        <v>23768</v>
      </c>
      <c r="Q18" s="84">
        <v>3300</v>
      </c>
      <c r="R18" s="135">
        <v>14</v>
      </c>
    </row>
    <row r="19" spans="1:19" ht="14.25">
      <c r="A19" s="69"/>
      <c r="B19" s="69"/>
      <c r="C19" s="69"/>
      <c r="D19" s="69"/>
      <c r="G19" s="70"/>
      <c r="H19" s="70"/>
      <c r="I19" s="70"/>
      <c r="N19" s="167" t="s">
        <v>159</v>
      </c>
      <c r="O19" s="171"/>
      <c r="P19" s="171"/>
      <c r="Q19" s="171"/>
      <c r="R19" s="171"/>
      <c r="S19" s="66"/>
    </row>
  </sheetData>
  <mergeCells count="15">
    <mergeCell ref="A2:J2"/>
    <mergeCell ref="A3:C3"/>
    <mergeCell ref="P4:P5"/>
    <mergeCell ref="K4:M4"/>
    <mergeCell ref="L3:M3"/>
    <mergeCell ref="N3:O3"/>
    <mergeCell ref="K2:R2"/>
    <mergeCell ref="R4:R5"/>
    <mergeCell ref="N19:R19"/>
    <mergeCell ref="Q4:Q5"/>
    <mergeCell ref="B4:C4"/>
    <mergeCell ref="D4:D5"/>
    <mergeCell ref="E4:G4"/>
    <mergeCell ref="H4:J4"/>
    <mergeCell ref="N4:O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2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3" width="7.77734375" style="1" customWidth="1"/>
    <col min="4" max="12" width="5.99609375" style="1" customWidth="1"/>
    <col min="13" max="14" width="10.4453125" style="1" customWidth="1"/>
    <col min="15" max="16" width="10.6640625" style="1" customWidth="1"/>
    <col min="17" max="19" width="10.5546875" style="1" customWidth="1"/>
    <col min="20" max="51" width="7.77734375" style="1" customWidth="1"/>
    <col min="52" max="16384" width="8.88671875" style="1" customWidth="1"/>
  </cols>
  <sheetData>
    <row r="1" ht="30" customHeight="1"/>
    <row r="2" spans="1:17" ht="30" customHeight="1">
      <c r="A2" s="186" t="s">
        <v>305</v>
      </c>
      <c r="B2" s="186"/>
      <c r="C2" s="186"/>
      <c r="D2" s="186"/>
      <c r="E2" s="186"/>
      <c r="F2" s="186"/>
      <c r="G2" s="247"/>
      <c r="H2" s="247"/>
      <c r="I2" s="247"/>
      <c r="J2" s="247"/>
      <c r="K2" s="247"/>
      <c r="L2" s="247"/>
      <c r="M2" s="154"/>
      <c r="N2" s="154"/>
      <c r="O2" s="154"/>
      <c r="P2" s="154"/>
      <c r="Q2" s="28"/>
    </row>
    <row r="3" spans="1:19" ht="30" customHeight="1" thickBot="1">
      <c r="A3" s="2"/>
      <c r="B3" s="2"/>
      <c r="C3" s="2"/>
      <c r="D3" s="2"/>
      <c r="E3" s="2"/>
      <c r="F3" s="2"/>
      <c r="G3" s="187"/>
      <c r="H3" s="187"/>
      <c r="I3" s="2"/>
      <c r="J3" s="2"/>
      <c r="K3" s="187"/>
      <c r="L3" s="187"/>
      <c r="M3" s="2"/>
      <c r="N3" s="2"/>
      <c r="O3" s="2"/>
      <c r="P3" s="2"/>
      <c r="Q3" s="2"/>
      <c r="R3" s="187" t="s">
        <v>63</v>
      </c>
      <c r="S3" s="187"/>
    </row>
    <row r="4" spans="1:19" s="5" customFormat="1" ht="20.25" customHeight="1">
      <c r="A4" s="16" t="s">
        <v>60</v>
      </c>
      <c r="B4" s="189" t="s">
        <v>325</v>
      </c>
      <c r="C4" s="166" t="s">
        <v>252</v>
      </c>
      <c r="D4" s="169" t="s">
        <v>75</v>
      </c>
      <c r="E4" s="169"/>
      <c r="F4" s="193"/>
      <c r="G4" s="166" t="s">
        <v>24</v>
      </c>
      <c r="H4" s="166"/>
      <c r="I4" s="166"/>
      <c r="J4" s="170" t="s">
        <v>25</v>
      </c>
      <c r="K4" s="189"/>
      <c r="L4" s="192"/>
      <c r="M4" s="189" t="s">
        <v>326</v>
      </c>
      <c r="N4" s="189"/>
      <c r="O4" s="168" t="s">
        <v>327</v>
      </c>
      <c r="P4" s="193"/>
      <c r="Q4" s="195" t="s">
        <v>58</v>
      </c>
      <c r="R4" s="162" t="s">
        <v>59</v>
      </c>
      <c r="S4" s="160" t="s">
        <v>257</v>
      </c>
    </row>
    <row r="5" spans="1:19" s="5" customFormat="1" ht="20.25" customHeight="1">
      <c r="A5" s="6" t="s">
        <v>8</v>
      </c>
      <c r="B5" s="190"/>
      <c r="C5" s="190"/>
      <c r="D5" s="7" t="s">
        <v>26</v>
      </c>
      <c r="E5" s="7" t="s">
        <v>23</v>
      </c>
      <c r="F5" s="7" t="s">
        <v>14</v>
      </c>
      <c r="G5" s="8" t="s">
        <v>26</v>
      </c>
      <c r="H5" s="7" t="s">
        <v>23</v>
      </c>
      <c r="I5" s="9" t="s">
        <v>14</v>
      </c>
      <c r="J5" s="8" t="s">
        <v>26</v>
      </c>
      <c r="K5" s="7" t="s">
        <v>23</v>
      </c>
      <c r="L5" s="9" t="s">
        <v>14</v>
      </c>
      <c r="M5" s="155" t="s">
        <v>64</v>
      </c>
      <c r="N5" s="155" t="s">
        <v>65</v>
      </c>
      <c r="O5" s="155" t="s">
        <v>328</v>
      </c>
      <c r="P5" s="155" t="s">
        <v>316</v>
      </c>
      <c r="Q5" s="189"/>
      <c r="R5" s="194"/>
      <c r="S5" s="161"/>
    </row>
    <row r="6" spans="1:19" s="5" customFormat="1" ht="48" customHeight="1">
      <c r="A6" s="4">
        <v>2001</v>
      </c>
      <c r="B6" s="5">
        <v>7</v>
      </c>
      <c r="C6" s="5">
        <v>35</v>
      </c>
      <c r="D6" s="10">
        <f>SUM(E6:F6)</f>
        <v>884</v>
      </c>
      <c r="E6" s="5">
        <v>441</v>
      </c>
      <c r="F6" s="5">
        <v>443</v>
      </c>
      <c r="G6" s="149">
        <f>SUM(H6:I6)</f>
        <v>92</v>
      </c>
      <c r="H6" s="5">
        <v>50</v>
      </c>
      <c r="I6" s="5">
        <v>42</v>
      </c>
      <c r="J6" s="5">
        <f>SUM(K6:L6)</f>
        <v>17</v>
      </c>
      <c r="K6" s="5">
        <v>14</v>
      </c>
      <c r="L6" s="5">
        <v>3</v>
      </c>
      <c r="M6" s="5">
        <v>335</v>
      </c>
      <c r="N6" s="5">
        <v>334</v>
      </c>
      <c r="O6" s="5">
        <v>273</v>
      </c>
      <c r="P6" s="5">
        <v>273</v>
      </c>
      <c r="Q6" s="18">
        <v>130977</v>
      </c>
      <c r="R6" s="18">
        <v>17015</v>
      </c>
      <c r="S6" s="5">
        <v>35</v>
      </c>
    </row>
    <row r="7" spans="1:19" s="5" customFormat="1" ht="48" customHeight="1">
      <c r="A7" s="4">
        <v>2002</v>
      </c>
      <c r="B7" s="5">
        <v>7</v>
      </c>
      <c r="C7" s="5">
        <v>34</v>
      </c>
      <c r="D7" s="10">
        <v>783</v>
      </c>
      <c r="E7" s="5">
        <v>389</v>
      </c>
      <c r="F7" s="5">
        <v>394</v>
      </c>
      <c r="G7" s="13">
        <v>92</v>
      </c>
      <c r="H7" s="5">
        <v>50</v>
      </c>
      <c r="I7" s="5">
        <v>42</v>
      </c>
      <c r="J7" s="5">
        <v>18</v>
      </c>
      <c r="K7" s="5">
        <v>13</v>
      </c>
      <c r="L7" s="5">
        <v>5</v>
      </c>
      <c r="M7" s="5">
        <v>307</v>
      </c>
      <c r="N7" s="5">
        <v>304</v>
      </c>
      <c r="O7" s="5">
        <v>234</v>
      </c>
      <c r="P7" s="5">
        <v>234</v>
      </c>
      <c r="Q7" s="18">
        <v>119659</v>
      </c>
      <c r="R7" s="18">
        <v>15374</v>
      </c>
      <c r="S7" s="5">
        <v>35</v>
      </c>
    </row>
    <row r="8" spans="1:19" s="5" customFormat="1" ht="48" customHeight="1">
      <c r="A8" s="4">
        <v>2003</v>
      </c>
      <c r="B8" s="5">
        <v>7</v>
      </c>
      <c r="C8" s="5">
        <v>33</v>
      </c>
      <c r="D8" s="5">
        <v>699</v>
      </c>
      <c r="E8" s="5">
        <v>361</v>
      </c>
      <c r="F8" s="5">
        <v>338</v>
      </c>
      <c r="G8" s="150">
        <v>90</v>
      </c>
      <c r="H8" s="17">
        <v>47</v>
      </c>
      <c r="I8" s="17">
        <v>43</v>
      </c>
      <c r="J8" s="17">
        <v>19</v>
      </c>
      <c r="K8" s="17">
        <v>13</v>
      </c>
      <c r="L8" s="17">
        <v>6</v>
      </c>
      <c r="M8" s="17">
        <v>284</v>
      </c>
      <c r="N8" s="17">
        <v>282</v>
      </c>
      <c r="O8" s="17">
        <v>214</v>
      </c>
      <c r="P8" s="17">
        <v>214</v>
      </c>
      <c r="Q8" s="18">
        <v>106929</v>
      </c>
      <c r="R8" s="18">
        <v>15648</v>
      </c>
      <c r="S8" s="17">
        <v>33</v>
      </c>
    </row>
    <row r="9" spans="1:19" s="5" customFormat="1" ht="48.75" customHeight="1">
      <c r="A9" s="4">
        <v>2004</v>
      </c>
      <c r="B9" s="5">
        <v>7</v>
      </c>
      <c r="C9" s="5">
        <v>29</v>
      </c>
      <c r="D9" s="5">
        <v>621</v>
      </c>
      <c r="E9" s="5">
        <v>313</v>
      </c>
      <c r="F9" s="5">
        <v>308</v>
      </c>
      <c r="G9" s="150">
        <v>85</v>
      </c>
      <c r="H9" s="17">
        <v>47</v>
      </c>
      <c r="I9" s="17">
        <v>38</v>
      </c>
      <c r="J9" s="17">
        <v>16</v>
      </c>
      <c r="K9" s="17">
        <v>9</v>
      </c>
      <c r="L9" s="17">
        <v>7</v>
      </c>
      <c r="M9" s="17">
        <v>253</v>
      </c>
      <c r="N9" s="17">
        <v>252</v>
      </c>
      <c r="O9" s="17">
        <v>193</v>
      </c>
      <c r="P9" s="17">
        <v>193</v>
      </c>
      <c r="Q9" s="18">
        <v>129386</v>
      </c>
      <c r="R9" s="18">
        <v>11700</v>
      </c>
      <c r="S9" s="17">
        <v>29</v>
      </c>
    </row>
    <row r="10" spans="1:19" s="22" customFormat="1" ht="48" customHeight="1">
      <c r="A10" s="26">
        <v>2005</v>
      </c>
      <c r="B10" s="22">
        <f>SUM(B11:B17)</f>
        <v>7</v>
      </c>
      <c r="C10" s="22">
        <f>SUM(C11:C17)</f>
        <v>31</v>
      </c>
      <c r="D10" s="22">
        <f>SUM(E10:F10)</f>
        <v>624</v>
      </c>
      <c r="E10" s="22">
        <f>SUM(E11:E17)</f>
        <v>331</v>
      </c>
      <c r="F10" s="22">
        <f>SUM(F11:F17)</f>
        <v>293</v>
      </c>
      <c r="G10" s="151">
        <f>SUM(H10:I10)</f>
        <v>85</v>
      </c>
      <c r="H10" s="24">
        <f>SUM(H11:H17)</f>
        <v>48</v>
      </c>
      <c r="I10" s="24">
        <f>SUM(I11:I17)</f>
        <v>37</v>
      </c>
      <c r="J10" s="24">
        <f>SUM(K10:L10)</f>
        <v>15</v>
      </c>
      <c r="K10" s="35">
        <f aca="true" t="shared" si="0" ref="K10:R10">SUM(K11:K17)</f>
        <v>10</v>
      </c>
      <c r="L10" s="35">
        <f t="shared" si="0"/>
        <v>5</v>
      </c>
      <c r="M10" s="24">
        <f t="shared" si="0"/>
        <v>213</v>
      </c>
      <c r="N10" s="24">
        <f t="shared" si="0"/>
        <v>213</v>
      </c>
      <c r="O10" s="24"/>
      <c r="P10" s="24"/>
      <c r="Q10" s="115">
        <f t="shared" si="0"/>
        <v>129386</v>
      </c>
      <c r="R10" s="115">
        <f t="shared" si="0"/>
        <v>20874</v>
      </c>
      <c r="S10" s="24">
        <f>SUM(S11:S17)</f>
        <v>31</v>
      </c>
    </row>
    <row r="11" spans="1:19" s="30" customFormat="1" ht="47.25" customHeight="1">
      <c r="A11" s="75" t="s">
        <v>41</v>
      </c>
      <c r="B11" s="30">
        <v>1</v>
      </c>
      <c r="C11" s="30">
        <v>6</v>
      </c>
      <c r="D11" s="5">
        <f aca="true" t="shared" si="1" ref="D11:D17">SUM(E11:F11)</f>
        <v>175</v>
      </c>
      <c r="E11" s="30">
        <v>92</v>
      </c>
      <c r="F11" s="30">
        <v>83</v>
      </c>
      <c r="G11" s="150">
        <f aca="true" t="shared" si="2" ref="G11:G17">SUM(H11:I11)</f>
        <v>15</v>
      </c>
      <c r="H11" s="30">
        <v>8</v>
      </c>
      <c r="I11" s="30">
        <v>7</v>
      </c>
      <c r="J11" s="17">
        <f aca="true" t="shared" si="3" ref="J11:J17">SUM(K11:L11)</f>
        <v>4</v>
      </c>
      <c r="K11" s="83">
        <v>2</v>
      </c>
      <c r="L11" s="83">
        <v>2</v>
      </c>
      <c r="M11" s="30">
        <v>47</v>
      </c>
      <c r="N11" s="30">
        <v>47</v>
      </c>
      <c r="Q11" s="82">
        <v>28242</v>
      </c>
      <c r="R11" s="82">
        <v>6719</v>
      </c>
      <c r="S11" s="30">
        <v>6</v>
      </c>
    </row>
    <row r="12" spans="1:19" s="30" customFormat="1" ht="47.25" customHeight="1">
      <c r="A12" s="75" t="s">
        <v>42</v>
      </c>
      <c r="B12" s="30">
        <v>1</v>
      </c>
      <c r="C12" s="30">
        <v>6</v>
      </c>
      <c r="D12" s="5">
        <f t="shared" si="1"/>
        <v>86</v>
      </c>
      <c r="E12" s="30">
        <v>53</v>
      </c>
      <c r="F12" s="30">
        <v>33</v>
      </c>
      <c r="G12" s="150">
        <f t="shared" si="2"/>
        <v>13</v>
      </c>
      <c r="H12" s="30">
        <v>8</v>
      </c>
      <c r="I12" s="30">
        <v>5</v>
      </c>
      <c r="J12" s="34" t="s">
        <v>15</v>
      </c>
      <c r="K12" s="83" t="s">
        <v>15</v>
      </c>
      <c r="L12" s="83" t="s">
        <v>15</v>
      </c>
      <c r="M12" s="30">
        <v>32</v>
      </c>
      <c r="N12" s="30">
        <v>32</v>
      </c>
      <c r="Q12" s="82">
        <v>15148</v>
      </c>
      <c r="R12" s="82">
        <v>1980</v>
      </c>
      <c r="S12" s="30">
        <v>6</v>
      </c>
    </row>
    <row r="13" spans="1:19" s="30" customFormat="1" ht="47.25" customHeight="1">
      <c r="A13" s="75" t="s">
        <v>43</v>
      </c>
      <c r="B13" s="30">
        <v>1</v>
      </c>
      <c r="C13" s="30">
        <v>3</v>
      </c>
      <c r="D13" s="5">
        <f t="shared" si="1"/>
        <v>62</v>
      </c>
      <c r="E13" s="30">
        <v>35</v>
      </c>
      <c r="F13" s="30">
        <v>27</v>
      </c>
      <c r="G13" s="150">
        <f t="shared" si="2"/>
        <v>10</v>
      </c>
      <c r="H13" s="30">
        <v>5</v>
      </c>
      <c r="I13" s="30">
        <v>5</v>
      </c>
      <c r="J13" s="17">
        <f t="shared" si="3"/>
        <v>2</v>
      </c>
      <c r="K13" s="83">
        <v>2</v>
      </c>
      <c r="L13" s="83" t="s">
        <v>15</v>
      </c>
      <c r="M13" s="30">
        <v>21</v>
      </c>
      <c r="N13" s="30">
        <v>21</v>
      </c>
      <c r="Q13" s="82">
        <v>9917</v>
      </c>
      <c r="R13" s="82">
        <v>2658</v>
      </c>
      <c r="S13" s="30">
        <v>3</v>
      </c>
    </row>
    <row r="14" spans="1:19" s="30" customFormat="1" ht="47.25" customHeight="1">
      <c r="A14" s="75" t="s">
        <v>44</v>
      </c>
      <c r="B14" s="30">
        <v>1</v>
      </c>
      <c r="C14" s="30">
        <v>7</v>
      </c>
      <c r="D14" s="5">
        <f t="shared" si="1"/>
        <v>161</v>
      </c>
      <c r="E14" s="30">
        <v>73</v>
      </c>
      <c r="F14" s="30">
        <v>88</v>
      </c>
      <c r="G14" s="150">
        <f t="shared" si="2"/>
        <v>16</v>
      </c>
      <c r="H14" s="30">
        <v>11</v>
      </c>
      <c r="I14" s="30">
        <v>5</v>
      </c>
      <c r="J14" s="136">
        <v>3</v>
      </c>
      <c r="K14" s="83">
        <v>2</v>
      </c>
      <c r="L14" s="83">
        <v>1</v>
      </c>
      <c r="M14" s="30">
        <v>49</v>
      </c>
      <c r="N14" s="30">
        <v>49</v>
      </c>
      <c r="Q14" s="82">
        <v>14640</v>
      </c>
      <c r="R14" s="82">
        <v>3446</v>
      </c>
      <c r="S14" s="30">
        <v>7</v>
      </c>
    </row>
    <row r="15" spans="1:19" s="30" customFormat="1" ht="47.25" customHeight="1">
      <c r="A15" s="75" t="s">
        <v>45</v>
      </c>
      <c r="B15" s="30">
        <v>1</v>
      </c>
      <c r="C15" s="30">
        <v>3</v>
      </c>
      <c r="D15" s="5">
        <f t="shared" si="1"/>
        <v>50</v>
      </c>
      <c r="E15" s="30">
        <v>29</v>
      </c>
      <c r="F15" s="30">
        <v>21</v>
      </c>
      <c r="G15" s="150">
        <f t="shared" si="2"/>
        <v>10</v>
      </c>
      <c r="H15" s="30">
        <v>5</v>
      </c>
      <c r="I15" s="30">
        <v>5</v>
      </c>
      <c r="J15" s="17">
        <f t="shared" si="3"/>
        <v>2</v>
      </c>
      <c r="K15" s="83">
        <v>1</v>
      </c>
      <c r="L15" s="83">
        <v>1</v>
      </c>
      <c r="M15" s="30">
        <v>22</v>
      </c>
      <c r="N15" s="30">
        <v>22</v>
      </c>
      <c r="Q15" s="82">
        <v>11634</v>
      </c>
      <c r="R15" s="82">
        <v>1973</v>
      </c>
      <c r="S15" s="30">
        <v>3</v>
      </c>
    </row>
    <row r="16" spans="1:19" s="30" customFormat="1" ht="47.25" customHeight="1">
      <c r="A16" s="75" t="s">
        <v>61</v>
      </c>
      <c r="B16" s="30">
        <v>1</v>
      </c>
      <c r="C16" s="30">
        <v>3</v>
      </c>
      <c r="D16" s="5">
        <f t="shared" si="1"/>
        <v>36</v>
      </c>
      <c r="E16" s="30">
        <v>24</v>
      </c>
      <c r="F16" s="30">
        <v>12</v>
      </c>
      <c r="G16" s="150">
        <f t="shared" si="2"/>
        <v>10</v>
      </c>
      <c r="H16" s="30">
        <v>6</v>
      </c>
      <c r="I16" s="30">
        <v>4</v>
      </c>
      <c r="J16" s="17">
        <f t="shared" si="3"/>
        <v>2</v>
      </c>
      <c r="K16" s="83">
        <v>1</v>
      </c>
      <c r="L16" s="83">
        <v>1</v>
      </c>
      <c r="M16" s="30">
        <v>15</v>
      </c>
      <c r="N16" s="30">
        <v>15</v>
      </c>
      <c r="Q16" s="82">
        <v>32905</v>
      </c>
      <c r="R16" s="82">
        <v>2230</v>
      </c>
      <c r="S16" s="30">
        <v>3</v>
      </c>
    </row>
    <row r="17" spans="1:19" s="30" customFormat="1" ht="47.25" customHeight="1" thickBot="1">
      <c r="A17" s="76" t="s">
        <v>62</v>
      </c>
      <c r="B17" s="80">
        <v>1</v>
      </c>
      <c r="C17" s="80">
        <v>3</v>
      </c>
      <c r="D17" s="137">
        <f t="shared" si="1"/>
        <v>54</v>
      </c>
      <c r="E17" s="80">
        <v>25</v>
      </c>
      <c r="F17" s="80">
        <v>29</v>
      </c>
      <c r="G17" s="135">
        <f t="shared" si="2"/>
        <v>11</v>
      </c>
      <c r="H17" s="80">
        <v>5</v>
      </c>
      <c r="I17" s="80">
        <v>6</v>
      </c>
      <c r="J17" s="135">
        <f t="shared" si="3"/>
        <v>2</v>
      </c>
      <c r="K17" s="86">
        <v>2</v>
      </c>
      <c r="L17" s="86" t="s">
        <v>15</v>
      </c>
      <c r="M17" s="80">
        <v>27</v>
      </c>
      <c r="N17" s="80">
        <v>27</v>
      </c>
      <c r="O17" s="80"/>
      <c r="P17" s="80"/>
      <c r="Q17" s="85">
        <v>16900</v>
      </c>
      <c r="R17" s="85">
        <v>1868</v>
      </c>
      <c r="S17" s="80">
        <v>3</v>
      </c>
    </row>
    <row r="18" spans="6:19" ht="14.25">
      <c r="F18" s="70"/>
      <c r="I18" s="30"/>
      <c r="J18" s="66"/>
      <c r="K18" s="66"/>
      <c r="L18" s="66"/>
      <c r="N18" s="185" t="s">
        <v>159</v>
      </c>
      <c r="O18" s="185"/>
      <c r="P18" s="185"/>
      <c r="Q18" s="185"/>
      <c r="R18" s="185"/>
      <c r="S18" s="185"/>
    </row>
    <row r="19" spans="17:18" ht="14.25">
      <c r="Q19" s="27"/>
      <c r="R19" s="27"/>
    </row>
    <row r="20" spans="17:18" ht="14.25">
      <c r="Q20" s="27"/>
      <c r="R20" s="27"/>
    </row>
    <row r="21" spans="17:18" ht="14.25">
      <c r="Q21" s="27"/>
      <c r="R21" s="27"/>
    </row>
    <row r="22" spans="17:18" ht="14.25">
      <c r="Q22" s="27"/>
      <c r="R22" s="27"/>
    </row>
    <row r="23" spans="17:18" ht="14.25">
      <c r="Q23" s="27"/>
      <c r="R23" s="27"/>
    </row>
    <row r="24" spans="17:18" ht="14.25">
      <c r="Q24" s="27"/>
      <c r="R24" s="27"/>
    </row>
    <row r="25" spans="17:18" ht="14.25">
      <c r="Q25" s="27"/>
      <c r="R25" s="27"/>
    </row>
    <row r="26" spans="17:18" ht="14.25">
      <c r="Q26" s="27"/>
      <c r="R26" s="27"/>
    </row>
    <row r="27" spans="17:18" ht="14.25">
      <c r="Q27" s="27"/>
      <c r="R27" s="27"/>
    </row>
    <row r="28" spans="17:18" ht="14.25">
      <c r="Q28" s="27"/>
      <c r="R28" s="27"/>
    </row>
    <row r="29" spans="17:18" ht="14.25">
      <c r="Q29" s="27"/>
      <c r="R29" s="27"/>
    </row>
    <row r="30" spans="17:18" ht="14.25">
      <c r="Q30" s="27"/>
      <c r="R30" s="27"/>
    </row>
    <row r="31" spans="17:18" ht="14.25">
      <c r="Q31" s="27"/>
      <c r="R31" s="27"/>
    </row>
    <row r="32" spans="17:18" ht="14.25">
      <c r="Q32" s="27"/>
      <c r="R32" s="27"/>
    </row>
    <row r="33" spans="17:18" ht="14.25">
      <c r="Q33" s="27"/>
      <c r="R33" s="27"/>
    </row>
    <row r="34" spans="17:18" ht="14.25">
      <c r="Q34" s="27"/>
      <c r="R34" s="27"/>
    </row>
    <row r="35" spans="17:18" ht="14.25">
      <c r="Q35" s="27"/>
      <c r="R35" s="27"/>
    </row>
    <row r="36" spans="17:18" ht="14.25">
      <c r="Q36" s="27"/>
      <c r="R36" s="27"/>
    </row>
    <row r="37" spans="17:18" ht="14.25">
      <c r="Q37" s="27"/>
      <c r="R37" s="27"/>
    </row>
    <row r="38" spans="17:18" ht="14.25">
      <c r="Q38" s="27"/>
      <c r="R38" s="27"/>
    </row>
    <row r="39" spans="17:18" ht="14.25">
      <c r="Q39" s="27"/>
      <c r="R39" s="27"/>
    </row>
    <row r="40" spans="17:18" ht="14.25">
      <c r="Q40" s="27"/>
      <c r="R40" s="27"/>
    </row>
    <row r="41" spans="17:18" ht="14.25">
      <c r="Q41" s="27"/>
      <c r="R41" s="27"/>
    </row>
    <row r="42" spans="17:18" ht="14.25">
      <c r="Q42" s="27"/>
      <c r="R42" s="27"/>
    </row>
  </sheetData>
  <mergeCells count="15">
    <mergeCell ref="S4:S5"/>
    <mergeCell ref="R3:S3"/>
    <mergeCell ref="N18:S18"/>
    <mergeCell ref="R4:R5"/>
    <mergeCell ref="Q4:Q5"/>
    <mergeCell ref="O4:P4"/>
    <mergeCell ref="G3:H3"/>
    <mergeCell ref="M4:N4"/>
    <mergeCell ref="K3:L3"/>
    <mergeCell ref="J4:L4"/>
    <mergeCell ref="B4:B5"/>
    <mergeCell ref="A2:L2"/>
    <mergeCell ref="C4:C5"/>
    <mergeCell ref="G4:I4"/>
    <mergeCell ref="D4:F4"/>
  </mergeCells>
  <printOptions horizontalCentered="1"/>
  <pageMargins left="0.5905511811023623" right="0.5905511811023623" top="0.5905511811023623" bottom="0.57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1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6.3359375" style="1" customWidth="1"/>
    <col min="2" max="2" width="7.4453125" style="1" customWidth="1"/>
    <col min="3" max="3" width="7.5546875" style="1" customWidth="1"/>
    <col min="4" max="4" width="6.21484375" style="1" customWidth="1"/>
    <col min="5" max="5" width="6.10546875" style="1" customWidth="1"/>
    <col min="6" max="9" width="6.21484375" style="1" customWidth="1"/>
    <col min="10" max="10" width="5.99609375" style="1" customWidth="1"/>
    <col min="11" max="12" width="6.21484375" style="1" customWidth="1"/>
    <col min="13" max="17" width="10.6640625" style="1" customWidth="1"/>
    <col min="18" max="18" width="9.6640625" style="1" customWidth="1"/>
    <col min="19" max="19" width="10.6640625" style="1" customWidth="1"/>
    <col min="20" max="49" width="6.77734375" style="1" customWidth="1"/>
    <col min="50" max="16384" width="8.88671875" style="1" customWidth="1"/>
  </cols>
  <sheetData>
    <row r="1" ht="30" customHeight="1"/>
    <row r="2" spans="1:19" ht="30" customHeight="1">
      <c r="A2" s="159" t="s">
        <v>307</v>
      </c>
      <c r="B2" s="159"/>
      <c r="C2" s="159"/>
      <c r="D2" s="159"/>
      <c r="E2" s="159"/>
      <c r="F2" s="159"/>
      <c r="G2" s="159"/>
      <c r="H2" s="159"/>
      <c r="I2" s="159"/>
      <c r="J2" s="196"/>
      <c r="K2" s="196"/>
      <c r="L2" s="196"/>
      <c r="M2" s="156"/>
      <c r="N2" s="156"/>
      <c r="O2" s="156"/>
      <c r="P2" s="156"/>
      <c r="Q2" s="156"/>
      <c r="R2" s="156"/>
      <c r="S2" s="156"/>
    </row>
    <row r="3" spans="1:19" ht="30" customHeight="1" thickBot="1">
      <c r="A3" s="188"/>
      <c r="B3" s="188"/>
      <c r="C3" s="18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 t="s">
        <v>73</v>
      </c>
    </row>
    <row r="4" spans="1:19" s="5" customFormat="1" ht="30" customHeight="1">
      <c r="A4" s="199" t="s">
        <v>74</v>
      </c>
      <c r="B4" s="189" t="s">
        <v>66</v>
      </c>
      <c r="C4" s="189" t="s">
        <v>18</v>
      </c>
      <c r="D4" s="189" t="s">
        <v>5</v>
      </c>
      <c r="E4" s="189"/>
      <c r="F4" s="189"/>
      <c r="G4" s="166" t="s">
        <v>20</v>
      </c>
      <c r="H4" s="166"/>
      <c r="I4" s="166"/>
      <c r="J4" s="169" t="s">
        <v>267</v>
      </c>
      <c r="K4" s="169"/>
      <c r="L4" s="193"/>
      <c r="M4" s="193" t="s">
        <v>268</v>
      </c>
      <c r="N4" s="166"/>
      <c r="O4" s="168" t="s">
        <v>317</v>
      </c>
      <c r="P4" s="193"/>
      <c r="Q4" s="172" t="s">
        <v>264</v>
      </c>
      <c r="R4" s="172" t="s">
        <v>265</v>
      </c>
      <c r="S4" s="160" t="s">
        <v>263</v>
      </c>
    </row>
    <row r="5" spans="1:19" s="5" customFormat="1" ht="30" customHeight="1">
      <c r="A5" s="170"/>
      <c r="B5" s="190"/>
      <c r="C5" s="190"/>
      <c r="D5" s="7" t="s">
        <v>9</v>
      </c>
      <c r="E5" s="7" t="s">
        <v>23</v>
      </c>
      <c r="F5" s="7" t="s">
        <v>14</v>
      </c>
      <c r="G5" s="7" t="s">
        <v>9</v>
      </c>
      <c r="H5" s="7" t="s">
        <v>23</v>
      </c>
      <c r="I5" s="7" t="s">
        <v>14</v>
      </c>
      <c r="J5" s="8" t="s">
        <v>9</v>
      </c>
      <c r="K5" s="7" t="s">
        <v>23</v>
      </c>
      <c r="L5" s="7" t="s">
        <v>14</v>
      </c>
      <c r="M5" s="32" t="s">
        <v>64</v>
      </c>
      <c r="N5" s="31" t="s">
        <v>65</v>
      </c>
      <c r="O5" s="257" t="s">
        <v>318</v>
      </c>
      <c r="P5" s="257" t="s">
        <v>316</v>
      </c>
      <c r="Q5" s="198"/>
      <c r="R5" s="198"/>
      <c r="S5" s="161"/>
    </row>
    <row r="6" spans="1:19" s="13" customFormat="1" ht="41.25" customHeight="1">
      <c r="A6" s="4">
        <v>2001</v>
      </c>
      <c r="B6" s="13">
        <v>3</v>
      </c>
      <c r="C6" s="13">
        <v>23</v>
      </c>
      <c r="D6" s="13">
        <f>SUM(E6:F6)</f>
        <v>580</v>
      </c>
      <c r="E6" s="13">
        <v>391</v>
      </c>
      <c r="F6" s="13">
        <v>189</v>
      </c>
      <c r="G6" s="13">
        <f>SUM(H6:I6)</f>
        <v>65</v>
      </c>
      <c r="H6" s="13">
        <v>36</v>
      </c>
      <c r="I6" s="13">
        <v>29</v>
      </c>
      <c r="J6" s="13">
        <f>SUM(K6:L6)</f>
        <v>16</v>
      </c>
      <c r="K6" s="13">
        <v>12</v>
      </c>
      <c r="L6" s="13">
        <v>4</v>
      </c>
      <c r="M6" s="13">
        <v>243</v>
      </c>
      <c r="N6" s="13">
        <v>155</v>
      </c>
      <c r="O6" s="13">
        <v>204</v>
      </c>
      <c r="P6" s="13">
        <v>199</v>
      </c>
      <c r="Q6" s="19">
        <v>48821</v>
      </c>
      <c r="R6" s="19">
        <v>10549</v>
      </c>
      <c r="S6" s="13">
        <v>23</v>
      </c>
    </row>
    <row r="7" spans="1:19" s="13" customFormat="1" ht="41.25" customHeight="1">
      <c r="A7" s="4">
        <v>2002</v>
      </c>
      <c r="B7" s="13">
        <v>3</v>
      </c>
      <c r="C7" s="13">
        <v>23</v>
      </c>
      <c r="D7" s="13">
        <v>518</v>
      </c>
      <c r="E7" s="13">
        <v>351</v>
      </c>
      <c r="F7" s="13">
        <v>167</v>
      </c>
      <c r="G7" s="13">
        <v>62</v>
      </c>
      <c r="H7" s="13">
        <v>40</v>
      </c>
      <c r="I7" s="13">
        <v>22</v>
      </c>
      <c r="J7" s="13">
        <v>16</v>
      </c>
      <c r="K7" s="13">
        <v>12</v>
      </c>
      <c r="L7" s="13">
        <v>4</v>
      </c>
      <c r="M7" s="13">
        <v>211</v>
      </c>
      <c r="N7" s="13">
        <v>151</v>
      </c>
      <c r="O7" s="13">
        <v>181</v>
      </c>
      <c r="P7" s="13">
        <v>179</v>
      </c>
      <c r="Q7" s="19">
        <v>57517</v>
      </c>
      <c r="R7" s="19">
        <v>10644</v>
      </c>
      <c r="S7" s="13">
        <v>23</v>
      </c>
    </row>
    <row r="8" spans="1:19" s="13" customFormat="1" ht="41.25" customHeight="1">
      <c r="A8" s="4">
        <v>2003</v>
      </c>
      <c r="B8" s="13">
        <v>3</v>
      </c>
      <c r="C8" s="13">
        <v>24</v>
      </c>
      <c r="D8" s="13">
        <v>504</v>
      </c>
      <c r="E8" s="13">
        <v>347</v>
      </c>
      <c r="F8" s="13">
        <v>157</v>
      </c>
      <c r="G8" s="13">
        <v>62</v>
      </c>
      <c r="H8" s="13">
        <v>43</v>
      </c>
      <c r="I8" s="13">
        <v>19</v>
      </c>
      <c r="J8" s="13">
        <v>16</v>
      </c>
      <c r="K8" s="13">
        <v>12</v>
      </c>
      <c r="L8" s="13">
        <v>4</v>
      </c>
      <c r="M8" s="13">
        <v>174</v>
      </c>
      <c r="N8" s="13">
        <v>133</v>
      </c>
      <c r="O8" s="13">
        <v>365</v>
      </c>
      <c r="P8" s="13">
        <v>363</v>
      </c>
      <c r="Q8" s="14">
        <v>48821</v>
      </c>
      <c r="R8" s="14">
        <v>11250</v>
      </c>
      <c r="S8" s="13">
        <v>24</v>
      </c>
    </row>
    <row r="9" spans="1:19" s="30" customFormat="1" ht="41.25" customHeight="1">
      <c r="A9" s="75">
        <v>2004</v>
      </c>
      <c r="B9" s="30">
        <v>4</v>
      </c>
      <c r="C9" s="30">
        <v>28</v>
      </c>
      <c r="D9" s="30">
        <v>587</v>
      </c>
      <c r="E9" s="30">
        <v>393</v>
      </c>
      <c r="F9" s="30">
        <v>194</v>
      </c>
      <c r="G9" s="30">
        <v>75</v>
      </c>
      <c r="H9" s="30">
        <v>51</v>
      </c>
      <c r="I9" s="30">
        <v>24</v>
      </c>
      <c r="J9" s="30">
        <v>21</v>
      </c>
      <c r="K9" s="30">
        <v>13</v>
      </c>
      <c r="L9" s="30">
        <v>8</v>
      </c>
      <c r="M9" s="30">
        <v>134</v>
      </c>
      <c r="N9" s="30">
        <v>145</v>
      </c>
      <c r="O9" s="30">
        <v>265</v>
      </c>
      <c r="P9" s="30">
        <v>227</v>
      </c>
      <c r="Q9" s="110">
        <v>67577</v>
      </c>
      <c r="R9" s="77">
        <v>12844</v>
      </c>
      <c r="S9" s="30">
        <v>32</v>
      </c>
    </row>
    <row r="10" spans="1:19" s="88" customFormat="1" ht="41.25" customHeight="1" thickBot="1">
      <c r="A10" s="87">
        <v>2005</v>
      </c>
      <c r="B10" s="90">
        <f>SUM(B15,B20)</f>
        <v>4</v>
      </c>
      <c r="C10" s="90">
        <f aca="true" t="shared" si="0" ref="C10:S10">SUM(C15,C20)</f>
        <v>30</v>
      </c>
      <c r="D10" s="90">
        <f t="shared" si="0"/>
        <v>608</v>
      </c>
      <c r="E10" s="90">
        <f t="shared" si="0"/>
        <v>425</v>
      </c>
      <c r="F10" s="90">
        <f t="shared" si="0"/>
        <v>183</v>
      </c>
      <c r="G10" s="90">
        <f t="shared" si="0"/>
        <v>74</v>
      </c>
      <c r="H10" s="90">
        <f t="shared" si="0"/>
        <v>51</v>
      </c>
      <c r="I10" s="90">
        <f t="shared" si="0"/>
        <v>23</v>
      </c>
      <c r="J10" s="90">
        <f t="shared" si="0"/>
        <v>19</v>
      </c>
      <c r="K10" s="90">
        <f t="shared" si="0"/>
        <v>14</v>
      </c>
      <c r="L10" s="90">
        <f t="shared" si="0"/>
        <v>5</v>
      </c>
      <c r="M10" s="90">
        <f t="shared" si="0"/>
        <v>172</v>
      </c>
      <c r="N10" s="90">
        <f t="shared" si="0"/>
        <v>134</v>
      </c>
      <c r="O10" s="90"/>
      <c r="P10" s="90"/>
      <c r="Q10" s="144">
        <f>SUM(Q15,Q20)</f>
        <v>109246</v>
      </c>
      <c r="R10" s="144">
        <f t="shared" si="0"/>
        <v>12785</v>
      </c>
      <c r="S10" s="90">
        <f t="shared" si="0"/>
        <v>36</v>
      </c>
    </row>
    <row r="11" spans="17:18" s="5" customFormat="1" ht="30" customHeight="1">
      <c r="Q11" s="10"/>
      <c r="R11" s="10"/>
    </row>
    <row r="12" spans="1:19" s="5" customFormat="1" ht="30" customHeight="1">
      <c r="A12" s="197" t="s">
        <v>68</v>
      </c>
      <c r="B12" s="19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13"/>
    </row>
    <row r="13" spans="1:19" s="30" customFormat="1" ht="40.5" customHeight="1">
      <c r="A13" s="93" t="s">
        <v>69</v>
      </c>
      <c r="B13" s="91">
        <v>1</v>
      </c>
      <c r="C13" s="91">
        <v>6</v>
      </c>
      <c r="D13" s="91">
        <v>113</v>
      </c>
      <c r="E13" s="91">
        <v>63</v>
      </c>
      <c r="F13" s="91">
        <v>50</v>
      </c>
      <c r="G13" s="91">
        <f>SUM(H13:I13)</f>
        <v>15</v>
      </c>
      <c r="H13" s="91">
        <v>9</v>
      </c>
      <c r="I13" s="91">
        <v>6</v>
      </c>
      <c r="J13" s="91">
        <f>SUM(K13:L13)</f>
        <v>5</v>
      </c>
      <c r="K13" s="91">
        <v>4</v>
      </c>
      <c r="L13" s="91">
        <v>1</v>
      </c>
      <c r="M13" s="91">
        <v>45</v>
      </c>
      <c r="N13" s="91">
        <v>45</v>
      </c>
      <c r="O13" s="91"/>
      <c r="P13" s="91"/>
      <c r="Q13" s="146">
        <v>20315</v>
      </c>
      <c r="R13" s="92">
        <v>1817</v>
      </c>
      <c r="S13" s="91">
        <v>6</v>
      </c>
    </row>
    <row r="14" spans="1:19" s="30" customFormat="1" ht="40.5" customHeight="1">
      <c r="A14" s="75" t="s">
        <v>192</v>
      </c>
      <c r="B14" s="30">
        <v>1</v>
      </c>
      <c r="C14" s="30">
        <v>6</v>
      </c>
      <c r="D14" s="30">
        <v>115</v>
      </c>
      <c r="E14" s="30">
        <v>79</v>
      </c>
      <c r="F14" s="30">
        <v>36</v>
      </c>
      <c r="G14" s="30">
        <f aca="true" t="shared" si="1" ref="G14:G19">SUM(H14:I14)</f>
        <v>12</v>
      </c>
      <c r="H14" s="30">
        <v>9</v>
      </c>
      <c r="I14" s="30">
        <v>3</v>
      </c>
      <c r="J14" s="30">
        <f>SUM(K14:L14)</f>
        <v>3</v>
      </c>
      <c r="K14" s="30">
        <v>2</v>
      </c>
      <c r="L14" s="30">
        <v>1</v>
      </c>
      <c r="M14" s="30" t="s">
        <v>237</v>
      </c>
      <c r="N14" s="30" t="s">
        <v>237</v>
      </c>
      <c r="Q14" s="143">
        <v>8342</v>
      </c>
      <c r="R14" s="82">
        <v>1339</v>
      </c>
      <c r="S14" s="30">
        <v>12</v>
      </c>
    </row>
    <row r="15" spans="1:19" s="30" customFormat="1" ht="40.5" customHeight="1" thickBot="1">
      <c r="A15" s="76" t="s">
        <v>70</v>
      </c>
      <c r="B15" s="80">
        <f>SUM(B13:B14)</f>
        <v>2</v>
      </c>
      <c r="C15" s="80">
        <f aca="true" t="shared" si="2" ref="C15:S15">SUM(C13:C14)</f>
        <v>12</v>
      </c>
      <c r="D15" s="80">
        <f t="shared" si="2"/>
        <v>228</v>
      </c>
      <c r="E15" s="80">
        <f t="shared" si="2"/>
        <v>142</v>
      </c>
      <c r="F15" s="80">
        <f t="shared" si="2"/>
        <v>86</v>
      </c>
      <c r="G15" s="80">
        <f t="shared" si="2"/>
        <v>27</v>
      </c>
      <c r="H15" s="80">
        <f t="shared" si="2"/>
        <v>18</v>
      </c>
      <c r="I15" s="80">
        <f t="shared" si="2"/>
        <v>9</v>
      </c>
      <c r="J15" s="80">
        <f t="shared" si="2"/>
        <v>8</v>
      </c>
      <c r="K15" s="80">
        <f t="shared" si="2"/>
        <v>6</v>
      </c>
      <c r="L15" s="80">
        <f t="shared" si="2"/>
        <v>2</v>
      </c>
      <c r="M15" s="80">
        <f t="shared" si="2"/>
        <v>45</v>
      </c>
      <c r="N15" s="80">
        <f t="shared" si="2"/>
        <v>45</v>
      </c>
      <c r="O15" s="80"/>
      <c r="P15" s="80"/>
      <c r="Q15" s="84">
        <f t="shared" si="2"/>
        <v>28657</v>
      </c>
      <c r="R15" s="84">
        <f t="shared" si="2"/>
        <v>3156</v>
      </c>
      <c r="S15" s="80">
        <f t="shared" si="2"/>
        <v>18</v>
      </c>
    </row>
    <row r="16" spans="7:18" s="5" customFormat="1" ht="30" customHeight="1">
      <c r="G16" s="116"/>
      <c r="Q16" s="18"/>
      <c r="R16" s="18"/>
    </row>
    <row r="17" spans="1:19" s="5" customFormat="1" ht="30" customHeight="1">
      <c r="A17" s="197" t="s">
        <v>71</v>
      </c>
      <c r="B17" s="197"/>
      <c r="C17" s="197"/>
      <c r="D17" s="13"/>
      <c r="E17" s="13"/>
      <c r="F17" s="13"/>
      <c r="G17" s="30"/>
      <c r="H17" s="13"/>
      <c r="I17" s="13"/>
      <c r="J17" s="13"/>
      <c r="K17" s="13"/>
      <c r="L17" s="13"/>
      <c r="M17" s="13"/>
      <c r="N17" s="13"/>
      <c r="O17" s="13"/>
      <c r="P17" s="13"/>
      <c r="Q17" s="19"/>
      <c r="R17" s="19"/>
      <c r="S17" s="13"/>
    </row>
    <row r="18" spans="1:19" s="30" customFormat="1" ht="40.5" customHeight="1">
      <c r="A18" s="93" t="s">
        <v>72</v>
      </c>
      <c r="B18" s="91">
        <v>1</v>
      </c>
      <c r="C18" s="91">
        <v>12</v>
      </c>
      <c r="D18" s="91">
        <f>SUM(E18:F18)</f>
        <v>277</v>
      </c>
      <c r="E18" s="91">
        <v>180</v>
      </c>
      <c r="F18" s="91">
        <v>97</v>
      </c>
      <c r="G18" s="91">
        <f t="shared" si="1"/>
        <v>29</v>
      </c>
      <c r="H18" s="91">
        <v>18</v>
      </c>
      <c r="I18" s="91">
        <v>11</v>
      </c>
      <c r="J18" s="91">
        <f>SUM(K18:L18)</f>
        <v>6</v>
      </c>
      <c r="K18" s="91">
        <v>3</v>
      </c>
      <c r="L18" s="91">
        <v>3</v>
      </c>
      <c r="M18" s="91">
        <v>91</v>
      </c>
      <c r="N18" s="91">
        <v>59</v>
      </c>
      <c r="O18" s="91"/>
      <c r="P18" s="91"/>
      <c r="Q18" s="147">
        <v>41899</v>
      </c>
      <c r="R18" s="148">
        <v>4831</v>
      </c>
      <c r="S18" s="91">
        <v>12</v>
      </c>
    </row>
    <row r="19" spans="1:19" s="30" customFormat="1" ht="40.5" customHeight="1">
      <c r="A19" s="145" t="s">
        <v>266</v>
      </c>
      <c r="B19" s="30">
        <v>1</v>
      </c>
      <c r="C19" s="30">
        <v>6</v>
      </c>
      <c r="D19" s="30">
        <f>SUM(E19:F19)</f>
        <v>103</v>
      </c>
      <c r="E19" s="30">
        <v>103</v>
      </c>
      <c r="F19" s="79" t="s">
        <v>15</v>
      </c>
      <c r="G19" s="30">
        <f t="shared" si="1"/>
        <v>18</v>
      </c>
      <c r="H19" s="30">
        <v>15</v>
      </c>
      <c r="I19" s="30">
        <v>3</v>
      </c>
      <c r="J19" s="30">
        <f>SUM(K19:L19)</f>
        <v>5</v>
      </c>
      <c r="K19" s="30">
        <v>5</v>
      </c>
      <c r="L19" s="30" t="s">
        <v>15</v>
      </c>
      <c r="M19" s="30">
        <v>36</v>
      </c>
      <c r="N19" s="30">
        <v>30</v>
      </c>
      <c r="Q19" s="83">
        <v>38690</v>
      </c>
      <c r="R19" s="77">
        <v>4798</v>
      </c>
      <c r="S19" s="30">
        <v>6</v>
      </c>
    </row>
    <row r="20" spans="1:19" s="30" customFormat="1" ht="40.5" customHeight="1" thickBot="1">
      <c r="A20" s="76" t="s">
        <v>70</v>
      </c>
      <c r="B20" s="80">
        <f>SUM(B18:B19)</f>
        <v>2</v>
      </c>
      <c r="C20" s="80">
        <f aca="true" t="shared" si="3" ref="C20:S20">SUM(C18:C19)</f>
        <v>18</v>
      </c>
      <c r="D20" s="80">
        <f t="shared" si="3"/>
        <v>380</v>
      </c>
      <c r="E20" s="80">
        <f t="shared" si="3"/>
        <v>283</v>
      </c>
      <c r="F20" s="80">
        <f t="shared" si="3"/>
        <v>97</v>
      </c>
      <c r="G20" s="80">
        <f t="shared" si="3"/>
        <v>47</v>
      </c>
      <c r="H20" s="80">
        <f t="shared" si="3"/>
        <v>33</v>
      </c>
      <c r="I20" s="80">
        <f t="shared" si="3"/>
        <v>14</v>
      </c>
      <c r="J20" s="80">
        <f t="shared" si="3"/>
        <v>11</v>
      </c>
      <c r="K20" s="80">
        <f t="shared" si="3"/>
        <v>8</v>
      </c>
      <c r="L20" s="80">
        <f t="shared" si="3"/>
        <v>3</v>
      </c>
      <c r="M20" s="80">
        <f t="shared" si="3"/>
        <v>127</v>
      </c>
      <c r="N20" s="80">
        <f t="shared" si="3"/>
        <v>89</v>
      </c>
      <c r="O20" s="80"/>
      <c r="P20" s="80"/>
      <c r="Q20" s="86">
        <f t="shared" si="3"/>
        <v>80589</v>
      </c>
      <c r="R20" s="86">
        <f t="shared" si="3"/>
        <v>9629</v>
      </c>
      <c r="S20" s="80">
        <f t="shared" si="3"/>
        <v>18</v>
      </c>
    </row>
    <row r="21" spans="1:19" ht="14.25">
      <c r="A21" s="184"/>
      <c r="B21" s="184"/>
      <c r="C21" s="184"/>
      <c r="D21" s="184"/>
      <c r="E21" s="184"/>
      <c r="F21" s="184"/>
      <c r="M21" s="167" t="s">
        <v>171</v>
      </c>
      <c r="N21" s="171"/>
      <c r="O21" s="171"/>
      <c r="P21" s="171"/>
      <c r="Q21" s="171"/>
      <c r="R21" s="171"/>
      <c r="S21" s="171"/>
    </row>
    <row r="22" ht="30" customHeight="1"/>
    <row r="23" ht="30" customHeight="1"/>
    <row r="24" ht="30" customHeight="1"/>
    <row r="25" ht="30" customHeight="1"/>
    <row r="26" ht="30" customHeight="1"/>
  </sheetData>
  <mergeCells count="17">
    <mergeCell ref="A2:L2"/>
    <mergeCell ref="A21:F21"/>
    <mergeCell ref="M4:N4"/>
    <mergeCell ref="A4:A5"/>
    <mergeCell ref="S4:S5"/>
    <mergeCell ref="M21:S21"/>
    <mergeCell ref="Q4:Q5"/>
    <mergeCell ref="J4:L4"/>
    <mergeCell ref="O4:P4"/>
    <mergeCell ref="A12:B12"/>
    <mergeCell ref="A17:C17"/>
    <mergeCell ref="A3:C3"/>
    <mergeCell ref="B4:B5"/>
    <mergeCell ref="C4:C5"/>
    <mergeCell ref="D4:F4"/>
    <mergeCell ref="G4:I4"/>
    <mergeCell ref="R4:R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99609375" style="1" customWidth="1"/>
    <col min="2" max="12" width="6.3359375" style="1" customWidth="1"/>
    <col min="13" max="16384" width="8.88671875" style="1" customWidth="1"/>
  </cols>
  <sheetData>
    <row r="1" ht="30" customHeight="1"/>
    <row r="2" spans="1:12" ht="30" customHeight="1">
      <c r="A2" s="186" t="s">
        <v>308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30" customHeight="1" thickBot="1">
      <c r="A3" s="188" t="s">
        <v>76</v>
      </c>
      <c r="B3" s="188"/>
      <c r="C3" s="188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>
      <c r="A4" s="13" t="s">
        <v>1</v>
      </c>
      <c r="B4" s="189" t="s">
        <v>66</v>
      </c>
      <c r="C4" s="189" t="s">
        <v>18</v>
      </c>
      <c r="D4" s="189" t="s">
        <v>75</v>
      </c>
      <c r="E4" s="189"/>
      <c r="F4" s="189"/>
      <c r="G4" s="189" t="s">
        <v>24</v>
      </c>
      <c r="H4" s="189"/>
      <c r="I4" s="189"/>
      <c r="J4" s="189" t="s">
        <v>22</v>
      </c>
      <c r="K4" s="189"/>
      <c r="L4" s="192"/>
    </row>
    <row r="5" spans="1:12" ht="30" customHeight="1">
      <c r="A5" s="25" t="s">
        <v>67</v>
      </c>
      <c r="B5" s="190"/>
      <c r="C5" s="190"/>
      <c r="D5" s="7" t="s">
        <v>9</v>
      </c>
      <c r="E5" s="7" t="s">
        <v>23</v>
      </c>
      <c r="F5" s="7" t="s">
        <v>14</v>
      </c>
      <c r="G5" s="7" t="s">
        <v>9</v>
      </c>
      <c r="H5" s="7" t="s">
        <v>23</v>
      </c>
      <c r="I5" s="7" t="s">
        <v>14</v>
      </c>
      <c r="J5" s="7" t="s">
        <v>9</v>
      </c>
      <c r="K5" s="7" t="s">
        <v>23</v>
      </c>
      <c r="L5" s="9" t="s">
        <v>14</v>
      </c>
    </row>
    <row r="6" spans="1:12" ht="39.75" customHeight="1">
      <c r="A6" s="4">
        <v>2001</v>
      </c>
      <c r="B6" s="13">
        <v>1</v>
      </c>
      <c r="C6" s="13">
        <v>18</v>
      </c>
      <c r="D6" s="13">
        <f>SUM(E6:F6)</f>
        <v>528</v>
      </c>
      <c r="E6" s="13" t="s">
        <v>15</v>
      </c>
      <c r="F6" s="13">
        <v>528</v>
      </c>
      <c r="G6" s="13">
        <f>SUM(H6:I6)</f>
        <v>35</v>
      </c>
      <c r="H6" s="13">
        <v>22</v>
      </c>
      <c r="I6" s="13">
        <v>13</v>
      </c>
      <c r="J6" s="13">
        <f>SUM(K6:L6)</f>
        <v>5</v>
      </c>
      <c r="K6" s="13">
        <v>3</v>
      </c>
      <c r="L6" s="13">
        <v>2</v>
      </c>
    </row>
    <row r="7" spans="1:12" ht="39.75" customHeight="1">
      <c r="A7" s="4">
        <v>2002</v>
      </c>
      <c r="B7" s="13">
        <v>1</v>
      </c>
      <c r="C7" s="13">
        <v>18</v>
      </c>
      <c r="D7" s="13">
        <v>459</v>
      </c>
      <c r="E7" s="13" t="s">
        <v>15</v>
      </c>
      <c r="F7" s="13">
        <v>459</v>
      </c>
      <c r="G7" s="13">
        <v>34</v>
      </c>
      <c r="H7" s="13">
        <v>21</v>
      </c>
      <c r="I7" s="13">
        <v>13</v>
      </c>
      <c r="J7" s="13">
        <v>5</v>
      </c>
      <c r="K7" s="13">
        <v>3</v>
      </c>
      <c r="L7" s="13">
        <v>2</v>
      </c>
    </row>
    <row r="8" spans="1:12" ht="39.75" customHeight="1">
      <c r="A8" s="4">
        <v>2003</v>
      </c>
      <c r="B8" s="13">
        <v>1</v>
      </c>
      <c r="C8" s="13">
        <v>18</v>
      </c>
      <c r="D8" s="13">
        <v>460</v>
      </c>
      <c r="E8" s="23" t="str">
        <f>E11</f>
        <v>-</v>
      </c>
      <c r="F8" s="13">
        <v>460</v>
      </c>
      <c r="G8" s="13">
        <v>32</v>
      </c>
      <c r="H8" s="13">
        <v>19</v>
      </c>
      <c r="I8" s="13">
        <v>13</v>
      </c>
      <c r="J8" s="13">
        <v>5</v>
      </c>
      <c r="K8" s="13">
        <v>3</v>
      </c>
      <c r="L8" s="13">
        <v>2</v>
      </c>
    </row>
    <row r="9" spans="1:12" s="95" customFormat="1" ht="39.75" customHeight="1">
      <c r="A9" s="75">
        <v>2004</v>
      </c>
      <c r="B9" s="30">
        <v>1</v>
      </c>
      <c r="C9" s="30">
        <v>18</v>
      </c>
      <c r="D9" s="30">
        <v>408</v>
      </c>
      <c r="E9" s="79" t="s">
        <v>15</v>
      </c>
      <c r="F9" s="30">
        <v>408</v>
      </c>
      <c r="G9" s="30">
        <v>36</v>
      </c>
      <c r="H9" s="30">
        <v>19</v>
      </c>
      <c r="I9" s="30">
        <v>17</v>
      </c>
      <c r="J9" s="30">
        <v>5</v>
      </c>
      <c r="K9" s="30">
        <v>3</v>
      </c>
      <c r="L9" s="30">
        <v>2</v>
      </c>
    </row>
    <row r="10" spans="1:12" s="94" customFormat="1" ht="39.75" customHeight="1">
      <c r="A10" s="89">
        <v>2005</v>
      </c>
      <c r="B10" s="117">
        <f>B11</f>
        <v>1</v>
      </c>
      <c r="C10" s="117">
        <f>C11</f>
        <v>18</v>
      </c>
      <c r="D10" s="117">
        <f>SUM(E10:F10)</f>
        <v>377</v>
      </c>
      <c r="E10" s="117" t="str">
        <f>E11</f>
        <v>-</v>
      </c>
      <c r="F10" s="117">
        <f>F11</f>
        <v>377</v>
      </c>
      <c r="G10" s="117">
        <f>SUM(H10:I10)</f>
        <v>38</v>
      </c>
      <c r="H10" s="117">
        <f>H11</f>
        <v>19</v>
      </c>
      <c r="I10" s="117">
        <f>I11</f>
        <v>19</v>
      </c>
      <c r="J10" s="117">
        <f>SUM(K10:L10)</f>
        <v>5</v>
      </c>
      <c r="K10" s="117">
        <f>K11</f>
        <v>3</v>
      </c>
      <c r="L10" s="117">
        <f>L11</f>
        <v>2</v>
      </c>
    </row>
    <row r="11" spans="1:12" s="94" customFormat="1" ht="39.75" customHeight="1" thickBot="1">
      <c r="A11" s="76" t="s">
        <v>27</v>
      </c>
      <c r="B11" s="86">
        <v>1</v>
      </c>
      <c r="C11" s="86">
        <v>18</v>
      </c>
      <c r="D11" s="86">
        <f>SUM(E11:F11)</f>
        <v>377</v>
      </c>
      <c r="E11" s="86" t="s">
        <v>238</v>
      </c>
      <c r="F11" s="86">
        <v>377</v>
      </c>
      <c r="G11" s="86">
        <f>SUM(H11:I11)</f>
        <v>38</v>
      </c>
      <c r="H11" s="86">
        <v>19</v>
      </c>
      <c r="I11" s="86">
        <v>19</v>
      </c>
      <c r="J11" s="86">
        <f>SUM(K11:L11)</f>
        <v>5</v>
      </c>
      <c r="K11" s="86">
        <v>3</v>
      </c>
      <c r="L11" s="86">
        <v>2</v>
      </c>
    </row>
    <row r="12" spans="1:12" ht="30" customHeight="1" thickBot="1">
      <c r="A12" s="184"/>
      <c r="B12" s="184"/>
      <c r="C12" s="184"/>
      <c r="D12" s="184"/>
      <c r="E12" s="184"/>
      <c r="F12" s="184"/>
      <c r="G12" s="5"/>
      <c r="H12" s="5"/>
      <c r="I12" s="5"/>
      <c r="J12" s="5"/>
      <c r="K12" s="5"/>
      <c r="L12" s="5"/>
    </row>
    <row r="13" spans="1:12" ht="30" customHeight="1">
      <c r="A13" s="16" t="s">
        <v>1</v>
      </c>
      <c r="B13" s="168" t="s">
        <v>322</v>
      </c>
      <c r="C13" s="193"/>
      <c r="D13" s="258" t="s">
        <v>323</v>
      </c>
      <c r="E13" s="259"/>
      <c r="F13" s="191" t="s">
        <v>264</v>
      </c>
      <c r="G13" s="219"/>
      <c r="H13" s="191" t="s">
        <v>265</v>
      </c>
      <c r="I13" s="219"/>
      <c r="J13" s="191" t="s">
        <v>313</v>
      </c>
      <c r="K13" s="213"/>
      <c r="L13" s="213"/>
    </row>
    <row r="14" spans="1:12" ht="30" customHeight="1">
      <c r="A14" s="6" t="s">
        <v>67</v>
      </c>
      <c r="B14" s="7" t="s">
        <v>320</v>
      </c>
      <c r="C14" s="8" t="s">
        <v>324</v>
      </c>
      <c r="D14" s="7" t="s">
        <v>319</v>
      </c>
      <c r="E14" s="8" t="s">
        <v>321</v>
      </c>
      <c r="F14" s="161"/>
      <c r="G14" s="220"/>
      <c r="H14" s="161"/>
      <c r="I14" s="220"/>
      <c r="J14" s="161"/>
      <c r="K14" s="177"/>
      <c r="L14" s="177"/>
    </row>
    <row r="15" spans="1:12" ht="39.75" customHeight="1">
      <c r="A15" s="4">
        <v>2001</v>
      </c>
      <c r="B15" s="163">
        <v>225</v>
      </c>
      <c r="C15" s="149">
        <v>127</v>
      </c>
      <c r="D15" s="149">
        <v>180</v>
      </c>
      <c r="E15" s="149">
        <v>180</v>
      </c>
      <c r="F15" s="221">
        <v>68694</v>
      </c>
      <c r="G15" s="204"/>
      <c r="H15" s="203">
        <v>7791</v>
      </c>
      <c r="I15" s="204"/>
      <c r="J15" s="214">
        <v>18</v>
      </c>
      <c r="K15" s="214"/>
      <c r="L15" s="214"/>
    </row>
    <row r="16" spans="1:12" ht="39.75" customHeight="1">
      <c r="A16" s="4">
        <v>2002</v>
      </c>
      <c r="B16" s="165">
        <v>188</v>
      </c>
      <c r="C16" s="5">
        <v>109</v>
      </c>
      <c r="D16" s="5">
        <v>140</v>
      </c>
      <c r="E16" s="5">
        <v>140</v>
      </c>
      <c r="F16" s="210">
        <v>68694</v>
      </c>
      <c r="G16" s="206"/>
      <c r="H16" s="205">
        <v>7791</v>
      </c>
      <c r="I16" s="206"/>
      <c r="J16" s="215">
        <v>18</v>
      </c>
      <c r="K16" s="215"/>
      <c r="L16" s="215"/>
    </row>
    <row r="17" spans="1:12" ht="39.75" customHeight="1">
      <c r="A17" s="4">
        <v>2003</v>
      </c>
      <c r="B17" s="165">
        <v>149</v>
      </c>
      <c r="C17" s="5">
        <v>72</v>
      </c>
      <c r="D17" s="5">
        <v>164</v>
      </c>
      <c r="E17" s="5">
        <v>164</v>
      </c>
      <c r="F17" s="210">
        <v>68694</v>
      </c>
      <c r="G17" s="206"/>
      <c r="H17" s="205">
        <v>7879</v>
      </c>
      <c r="I17" s="206"/>
      <c r="J17" s="215">
        <v>18</v>
      </c>
      <c r="K17" s="206"/>
      <c r="L17" s="206"/>
    </row>
    <row r="18" spans="1:12" s="95" customFormat="1" ht="39.75" customHeight="1">
      <c r="A18" s="75">
        <v>2004</v>
      </c>
      <c r="B18" s="157">
        <v>165</v>
      </c>
      <c r="C18" s="30">
        <v>12</v>
      </c>
      <c r="D18" s="30">
        <v>129</v>
      </c>
      <c r="E18" s="30">
        <v>129</v>
      </c>
      <c r="F18" s="211">
        <v>68964</v>
      </c>
      <c r="G18" s="206"/>
      <c r="H18" s="207">
        <v>9342</v>
      </c>
      <c r="I18" s="206"/>
      <c r="J18" s="216">
        <v>18</v>
      </c>
      <c r="K18" s="206"/>
      <c r="L18" s="206"/>
    </row>
    <row r="19" spans="1:12" s="94" customFormat="1" ht="39.75" customHeight="1">
      <c r="A19" s="89">
        <v>2005</v>
      </c>
      <c r="B19" s="158">
        <f aca="true" t="shared" si="0" ref="B19:H19">B20</f>
        <v>125</v>
      </c>
      <c r="C19" s="88">
        <f t="shared" si="0"/>
        <v>69</v>
      </c>
      <c r="D19" s="88"/>
      <c r="E19" s="88"/>
      <c r="F19" s="212">
        <f t="shared" si="0"/>
        <v>68964</v>
      </c>
      <c r="G19" s="212"/>
      <c r="H19" s="208">
        <f t="shared" si="0"/>
        <v>9341</v>
      </c>
      <c r="I19" s="208"/>
      <c r="J19" s="208">
        <f>J20</f>
        <v>17</v>
      </c>
      <c r="K19" s="208"/>
      <c r="L19" s="208"/>
    </row>
    <row r="20" spans="1:12" s="95" customFormat="1" ht="39.75" customHeight="1" thickBot="1">
      <c r="A20" s="76" t="s">
        <v>27</v>
      </c>
      <c r="B20" s="164">
        <v>125</v>
      </c>
      <c r="C20" s="80">
        <v>69</v>
      </c>
      <c r="D20" s="80"/>
      <c r="E20" s="80"/>
      <c r="F20" s="202">
        <v>68964</v>
      </c>
      <c r="G20" s="201"/>
      <c r="H20" s="209">
        <v>9341</v>
      </c>
      <c r="I20" s="201"/>
      <c r="J20" s="200">
        <v>17</v>
      </c>
      <c r="K20" s="201"/>
      <c r="L20" s="201"/>
    </row>
    <row r="21" spans="1:7" ht="13.5" customHeight="1">
      <c r="A21" s="1" t="s">
        <v>172</v>
      </c>
      <c r="F21" s="27"/>
      <c r="G21" s="27"/>
    </row>
    <row r="22" spans="6:7" ht="14.25">
      <c r="F22" s="27"/>
      <c r="G22" s="27"/>
    </row>
    <row r="23" spans="6:7" ht="14.25">
      <c r="F23" s="27"/>
      <c r="G23" s="27"/>
    </row>
    <row r="24" spans="6:7" ht="14.25">
      <c r="F24" s="27"/>
      <c r="G24" s="27"/>
    </row>
    <row r="25" spans="6:7" ht="14.25">
      <c r="F25" s="27"/>
      <c r="G25" s="27"/>
    </row>
    <row r="26" spans="6:7" ht="14.25">
      <c r="F26" s="27"/>
      <c r="G26" s="27"/>
    </row>
  </sheetData>
  <mergeCells count="31">
    <mergeCell ref="B13:C13"/>
    <mergeCell ref="D13:E13"/>
    <mergeCell ref="A2:L2"/>
    <mergeCell ref="A3:C3"/>
    <mergeCell ref="A12:F12"/>
    <mergeCell ref="J4:L4"/>
    <mergeCell ref="B4:B5"/>
    <mergeCell ref="C4:C5"/>
    <mergeCell ref="D4:F4"/>
    <mergeCell ref="G4:I4"/>
    <mergeCell ref="F13:G14"/>
    <mergeCell ref="H13:I14"/>
    <mergeCell ref="F15:G15"/>
    <mergeCell ref="F16:G16"/>
    <mergeCell ref="F19:G19"/>
    <mergeCell ref="J13:L14"/>
    <mergeCell ref="J15:L15"/>
    <mergeCell ref="J16:L16"/>
    <mergeCell ref="J17:L17"/>
    <mergeCell ref="J18:L18"/>
    <mergeCell ref="J19:L19"/>
    <mergeCell ref="J20:L20"/>
    <mergeCell ref="F20:G20"/>
    <mergeCell ref="H15:I15"/>
    <mergeCell ref="H16:I16"/>
    <mergeCell ref="H17:I17"/>
    <mergeCell ref="H18:I18"/>
    <mergeCell ref="H19:I19"/>
    <mergeCell ref="H20:I20"/>
    <mergeCell ref="F17:G17"/>
    <mergeCell ref="F18:G1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2" width="7.6640625" style="1" customWidth="1"/>
    <col min="3" max="3" width="8.3359375" style="1" customWidth="1"/>
    <col min="4" max="4" width="12.3359375" style="1" customWidth="1"/>
    <col min="5" max="8" width="7.88671875" style="1" customWidth="1"/>
    <col min="9" max="9" width="8.6640625" style="1" customWidth="1"/>
    <col min="10" max="16384" width="8.88671875" style="1" customWidth="1"/>
  </cols>
  <sheetData>
    <row r="1" ht="30" customHeight="1"/>
    <row r="2" spans="1:9" ht="30" customHeight="1">
      <c r="A2" s="186" t="s">
        <v>80</v>
      </c>
      <c r="B2" s="186"/>
      <c r="C2" s="186"/>
      <c r="D2" s="186"/>
      <c r="E2" s="186"/>
      <c r="F2" s="186"/>
      <c r="G2" s="186"/>
      <c r="H2" s="186"/>
      <c r="I2" s="186"/>
    </row>
    <row r="3" spans="1:9" ht="30" customHeight="1" thickBot="1">
      <c r="A3" s="2"/>
      <c r="B3" s="2"/>
      <c r="C3" s="2"/>
      <c r="D3" s="2"/>
      <c r="E3" s="2"/>
      <c r="F3" s="2"/>
      <c r="G3" s="2"/>
      <c r="H3" s="2"/>
      <c r="I3" s="3" t="s">
        <v>16</v>
      </c>
    </row>
    <row r="4" spans="1:9" ht="30" customHeight="1">
      <c r="A4" s="13" t="s">
        <v>40</v>
      </c>
      <c r="B4" s="189" t="s">
        <v>77</v>
      </c>
      <c r="C4" s="189"/>
      <c r="D4" s="189"/>
      <c r="E4" s="189" t="s">
        <v>78</v>
      </c>
      <c r="F4" s="189"/>
      <c r="G4" s="189"/>
      <c r="H4" s="189"/>
      <c r="I4" s="160" t="s">
        <v>286</v>
      </c>
    </row>
    <row r="5" spans="1:9" ht="30" customHeight="1">
      <c r="A5" s="36" t="s">
        <v>67</v>
      </c>
      <c r="B5" s="20" t="s">
        <v>9</v>
      </c>
      <c r="C5" s="20" t="s">
        <v>79</v>
      </c>
      <c r="D5" s="33" t="s">
        <v>290</v>
      </c>
      <c r="E5" s="20" t="s">
        <v>9</v>
      </c>
      <c r="F5" s="20" t="s">
        <v>287</v>
      </c>
      <c r="G5" s="20" t="s">
        <v>288</v>
      </c>
      <c r="H5" s="20" t="s">
        <v>289</v>
      </c>
      <c r="I5" s="192"/>
    </row>
    <row r="6" spans="1:9" ht="42.75" customHeight="1">
      <c r="A6" s="4">
        <v>2000</v>
      </c>
      <c r="B6" s="5">
        <f aca="true" t="shared" si="0" ref="B6:B11">SUM(C6:D6)</f>
        <v>265</v>
      </c>
      <c r="C6" s="5">
        <v>254</v>
      </c>
      <c r="D6" s="5">
        <v>11</v>
      </c>
      <c r="E6" s="5">
        <f aca="true" t="shared" si="1" ref="E6:E11">SUM(F6:H6)</f>
        <v>252</v>
      </c>
      <c r="F6" s="5" t="s">
        <v>15</v>
      </c>
      <c r="G6" s="5">
        <v>252</v>
      </c>
      <c r="H6" s="5" t="s">
        <v>15</v>
      </c>
      <c r="I6" s="178">
        <f aca="true" t="shared" si="2" ref="I6:I11">E6/B6</f>
        <v>0.9509433962264151</v>
      </c>
    </row>
    <row r="7" spans="1:9" ht="42.75" customHeight="1">
      <c r="A7" s="4">
        <v>2001</v>
      </c>
      <c r="B7" s="5">
        <f t="shared" si="0"/>
        <v>275</v>
      </c>
      <c r="C7" s="5">
        <v>268</v>
      </c>
      <c r="D7" s="5">
        <v>7</v>
      </c>
      <c r="E7" s="5">
        <f t="shared" si="1"/>
        <v>270</v>
      </c>
      <c r="F7" s="5" t="s">
        <v>15</v>
      </c>
      <c r="G7" s="5">
        <v>270</v>
      </c>
      <c r="H7" s="5" t="s">
        <v>15</v>
      </c>
      <c r="I7" s="178">
        <f t="shared" si="2"/>
        <v>0.9818181818181818</v>
      </c>
    </row>
    <row r="8" spans="1:9" ht="42.75" customHeight="1">
      <c r="A8" s="4">
        <v>2002</v>
      </c>
      <c r="B8" s="5">
        <f t="shared" si="0"/>
        <v>246</v>
      </c>
      <c r="C8" s="5">
        <v>241</v>
      </c>
      <c r="D8" s="5">
        <v>5</v>
      </c>
      <c r="E8" s="5">
        <f t="shared" si="1"/>
        <v>244</v>
      </c>
      <c r="F8" s="5" t="s">
        <v>34</v>
      </c>
      <c r="G8" s="5">
        <v>244</v>
      </c>
      <c r="H8" s="5" t="s">
        <v>34</v>
      </c>
      <c r="I8" s="178">
        <f t="shared" si="2"/>
        <v>0.991869918699187</v>
      </c>
    </row>
    <row r="9" spans="1:9" ht="42.75" customHeight="1">
      <c r="A9" s="4">
        <v>2003</v>
      </c>
      <c r="B9" s="5">
        <f t="shared" si="0"/>
        <v>273</v>
      </c>
      <c r="C9" s="5">
        <v>254</v>
      </c>
      <c r="D9" s="5">
        <v>19</v>
      </c>
      <c r="E9" s="5">
        <f t="shared" si="1"/>
        <v>246</v>
      </c>
      <c r="F9" s="5" t="s">
        <v>15</v>
      </c>
      <c r="G9" s="5">
        <v>246</v>
      </c>
      <c r="H9" s="5" t="s">
        <v>15</v>
      </c>
      <c r="I9" s="178">
        <f t="shared" si="2"/>
        <v>0.9010989010989011</v>
      </c>
    </row>
    <row r="10" spans="1:9" ht="42.75" customHeight="1">
      <c r="A10" s="4">
        <v>2004</v>
      </c>
      <c r="B10" s="5">
        <f t="shared" si="0"/>
        <v>253</v>
      </c>
      <c r="C10" s="5">
        <v>227</v>
      </c>
      <c r="D10" s="5">
        <v>26</v>
      </c>
      <c r="E10" s="5">
        <f t="shared" si="1"/>
        <v>231</v>
      </c>
      <c r="F10" s="5" t="s">
        <v>15</v>
      </c>
      <c r="G10" s="5">
        <v>231</v>
      </c>
      <c r="H10" s="5" t="s">
        <v>15</v>
      </c>
      <c r="I10" s="178">
        <f t="shared" si="2"/>
        <v>0.9130434782608695</v>
      </c>
    </row>
    <row r="11" spans="1:9" ht="42.75" customHeight="1">
      <c r="A11" s="26">
        <v>2005</v>
      </c>
      <c r="B11" s="22">
        <f t="shared" si="0"/>
        <v>255</v>
      </c>
      <c r="C11" s="22">
        <f>SUM(C12:C18)</f>
        <v>234</v>
      </c>
      <c r="D11" s="22">
        <f>SUM(D12:D18)</f>
        <v>21</v>
      </c>
      <c r="E11" s="22">
        <f t="shared" si="1"/>
        <v>237</v>
      </c>
      <c r="F11" s="118" t="s">
        <v>15</v>
      </c>
      <c r="G11" s="118">
        <f>SUM(G12:G18)</f>
        <v>237</v>
      </c>
      <c r="H11" s="118" t="s">
        <v>15</v>
      </c>
      <c r="I11" s="179">
        <f t="shared" si="2"/>
        <v>0.9294117647058824</v>
      </c>
    </row>
    <row r="12" spans="1:9" s="95" customFormat="1" ht="45" customHeight="1">
      <c r="A12" s="75" t="s">
        <v>41</v>
      </c>
      <c r="B12" s="5">
        <f aca="true" t="shared" si="3" ref="B12:B18">SUM(C12:D12)</f>
        <v>84</v>
      </c>
      <c r="C12" s="30">
        <v>81</v>
      </c>
      <c r="D12" s="83">
        <v>3</v>
      </c>
      <c r="E12" s="5">
        <f aca="true" t="shared" si="4" ref="E12:E18">SUM(F12:H12)</f>
        <v>81</v>
      </c>
      <c r="F12" s="83" t="s">
        <v>240</v>
      </c>
      <c r="G12" s="83">
        <v>81</v>
      </c>
      <c r="H12" s="83" t="s">
        <v>240</v>
      </c>
      <c r="I12" s="178">
        <f aca="true" t="shared" si="5" ref="I12:I18">E12/B12</f>
        <v>0.9642857142857143</v>
      </c>
    </row>
    <row r="13" spans="1:9" s="95" customFormat="1" ht="45" customHeight="1">
      <c r="A13" s="75" t="s">
        <v>81</v>
      </c>
      <c r="B13" s="5">
        <f t="shared" si="3"/>
        <v>26</v>
      </c>
      <c r="C13" s="30">
        <v>23</v>
      </c>
      <c r="D13" s="83">
        <v>3</v>
      </c>
      <c r="E13" s="5">
        <f t="shared" si="4"/>
        <v>23</v>
      </c>
      <c r="F13" s="83" t="s">
        <v>240</v>
      </c>
      <c r="G13" s="83">
        <v>23</v>
      </c>
      <c r="H13" s="83" t="s">
        <v>240</v>
      </c>
      <c r="I13" s="178">
        <f t="shared" si="5"/>
        <v>0.8846153846153846</v>
      </c>
    </row>
    <row r="14" spans="1:9" s="95" customFormat="1" ht="45" customHeight="1">
      <c r="A14" s="75" t="s">
        <v>82</v>
      </c>
      <c r="B14" s="5">
        <f t="shared" si="3"/>
        <v>12</v>
      </c>
      <c r="C14" s="30">
        <v>12</v>
      </c>
      <c r="D14" s="83" t="s">
        <v>240</v>
      </c>
      <c r="E14" s="5">
        <f t="shared" si="4"/>
        <v>12</v>
      </c>
      <c r="F14" s="83" t="s">
        <v>240</v>
      </c>
      <c r="G14" s="83">
        <v>12</v>
      </c>
      <c r="H14" s="83" t="s">
        <v>240</v>
      </c>
      <c r="I14" s="180">
        <f t="shared" si="5"/>
        <v>1</v>
      </c>
    </row>
    <row r="15" spans="1:9" s="95" customFormat="1" ht="45" customHeight="1">
      <c r="A15" s="75" t="s">
        <v>83</v>
      </c>
      <c r="B15" s="5">
        <f t="shared" si="3"/>
        <v>80</v>
      </c>
      <c r="C15" s="30">
        <v>70</v>
      </c>
      <c r="D15" s="83">
        <v>10</v>
      </c>
      <c r="E15" s="5">
        <f t="shared" si="4"/>
        <v>70</v>
      </c>
      <c r="F15" s="83" t="s">
        <v>240</v>
      </c>
      <c r="G15" s="83">
        <v>70</v>
      </c>
      <c r="H15" s="83" t="s">
        <v>240</v>
      </c>
      <c r="I15" s="178">
        <f t="shared" si="5"/>
        <v>0.875</v>
      </c>
    </row>
    <row r="16" spans="1:9" s="95" customFormat="1" ht="45" customHeight="1">
      <c r="A16" s="75" t="s">
        <v>84</v>
      </c>
      <c r="B16" s="5">
        <f t="shared" si="3"/>
        <v>13</v>
      </c>
      <c r="C16" s="30">
        <v>12</v>
      </c>
      <c r="D16" s="83">
        <v>1</v>
      </c>
      <c r="E16" s="5">
        <f t="shared" si="4"/>
        <v>12</v>
      </c>
      <c r="F16" s="83" t="s">
        <v>240</v>
      </c>
      <c r="G16" s="83">
        <v>12</v>
      </c>
      <c r="H16" s="83" t="s">
        <v>240</v>
      </c>
      <c r="I16" s="178">
        <f t="shared" si="5"/>
        <v>0.9230769230769231</v>
      </c>
    </row>
    <row r="17" spans="1:9" s="95" customFormat="1" ht="45" customHeight="1">
      <c r="A17" s="75" t="s">
        <v>85</v>
      </c>
      <c r="B17" s="5">
        <f t="shared" si="3"/>
        <v>24</v>
      </c>
      <c r="C17" s="30">
        <v>20</v>
      </c>
      <c r="D17" s="83">
        <v>4</v>
      </c>
      <c r="E17" s="5">
        <f t="shared" si="4"/>
        <v>23</v>
      </c>
      <c r="F17" s="83" t="s">
        <v>240</v>
      </c>
      <c r="G17" s="83">
        <v>23</v>
      </c>
      <c r="H17" s="83" t="s">
        <v>240</v>
      </c>
      <c r="I17" s="178">
        <f t="shared" si="5"/>
        <v>0.9583333333333334</v>
      </c>
    </row>
    <row r="18" spans="1:9" s="95" customFormat="1" ht="45" customHeight="1" thickBot="1">
      <c r="A18" s="76" t="s">
        <v>86</v>
      </c>
      <c r="B18" s="137">
        <f t="shared" si="3"/>
        <v>16</v>
      </c>
      <c r="C18" s="80">
        <v>16</v>
      </c>
      <c r="D18" s="86" t="s">
        <v>240</v>
      </c>
      <c r="E18" s="137">
        <f t="shared" si="4"/>
        <v>16</v>
      </c>
      <c r="F18" s="86" t="s">
        <v>240</v>
      </c>
      <c r="G18" s="86">
        <v>16</v>
      </c>
      <c r="H18" s="86" t="s">
        <v>240</v>
      </c>
      <c r="I18" s="181">
        <f t="shared" si="5"/>
        <v>1</v>
      </c>
    </row>
    <row r="19" spans="5:9" ht="14.25">
      <c r="E19" s="222" t="s">
        <v>159</v>
      </c>
      <c r="F19" s="222"/>
      <c r="G19" s="222"/>
      <c r="H19" s="222"/>
      <c r="I19" s="222"/>
    </row>
  </sheetData>
  <mergeCells count="5">
    <mergeCell ref="A2:I2"/>
    <mergeCell ref="E19:I19"/>
    <mergeCell ref="B4:D4"/>
    <mergeCell ref="E4:H4"/>
    <mergeCell ref="I4:I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9"/>
  <sheetViews>
    <sheetView tabSelected="1"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2" width="6.6640625" style="1" customWidth="1"/>
    <col min="3" max="6" width="7.10546875" style="1" customWidth="1"/>
    <col min="7" max="7" width="5.88671875" style="1" customWidth="1"/>
    <col min="8" max="8" width="10.99609375" style="1" customWidth="1"/>
    <col min="9" max="11" width="5.88671875" style="1" customWidth="1"/>
    <col min="12" max="12" width="5.5546875" style="1" customWidth="1"/>
    <col min="13" max="20" width="5.99609375" style="1" customWidth="1"/>
    <col min="21" max="23" width="8.10546875" style="1" customWidth="1"/>
    <col min="24" max="16384" width="8.88671875" style="1" customWidth="1"/>
  </cols>
  <sheetData>
    <row r="1" ht="30" customHeight="1"/>
    <row r="2" spans="1:23" ht="30" customHeight="1">
      <c r="A2" s="159" t="s">
        <v>309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</row>
    <row r="3" spans="1:23" ht="30" customHeight="1" thickBot="1">
      <c r="A3" s="188"/>
      <c r="B3" s="188"/>
      <c r="C3" s="2"/>
      <c r="D3" s="2"/>
      <c r="E3" s="2"/>
      <c r="F3" s="2"/>
      <c r="G3" s="2"/>
      <c r="H3" s="2"/>
      <c r="I3" s="2"/>
      <c r="J3" s="187"/>
      <c r="K3" s="187"/>
      <c r="L3" s="188"/>
      <c r="M3" s="188"/>
      <c r="N3" s="2"/>
      <c r="O3" s="2"/>
      <c r="P3" s="2"/>
      <c r="Q3" s="2"/>
      <c r="R3" s="2"/>
      <c r="S3" s="2"/>
      <c r="T3" s="2"/>
      <c r="U3" s="2"/>
      <c r="V3" s="187" t="s">
        <v>28</v>
      </c>
      <c r="W3" s="187"/>
    </row>
    <row r="4" spans="1:23" s="5" customFormat="1" ht="30" customHeight="1">
      <c r="A4" s="4" t="s">
        <v>40</v>
      </c>
      <c r="B4" s="189" t="s">
        <v>29</v>
      </c>
      <c r="C4" s="189"/>
      <c r="D4" s="189"/>
      <c r="E4" s="189"/>
      <c r="F4" s="189"/>
      <c r="G4" s="192"/>
      <c r="H4" s="192"/>
      <c r="I4" s="217" t="s">
        <v>30</v>
      </c>
      <c r="J4" s="225"/>
      <c r="K4" s="225"/>
      <c r="L4" s="170" t="s">
        <v>31</v>
      </c>
      <c r="M4" s="189"/>
      <c r="N4" s="166"/>
      <c r="O4" s="189" t="s">
        <v>93</v>
      </c>
      <c r="P4" s="189"/>
      <c r="Q4" s="189"/>
      <c r="R4" s="189" t="s">
        <v>50</v>
      </c>
      <c r="S4" s="189"/>
      <c r="T4" s="189"/>
      <c r="U4" s="195" t="s">
        <v>292</v>
      </c>
      <c r="V4" s="195" t="s">
        <v>293</v>
      </c>
      <c r="W4" s="223" t="s">
        <v>294</v>
      </c>
    </row>
    <row r="5" spans="1:23" s="5" customFormat="1" ht="30" customHeight="1">
      <c r="A5" s="6" t="s">
        <v>67</v>
      </c>
      <c r="B5" s="7" t="s">
        <v>9</v>
      </c>
      <c r="C5" s="152" t="s">
        <v>295</v>
      </c>
      <c r="D5" s="152" t="s">
        <v>296</v>
      </c>
      <c r="E5" s="152" t="s">
        <v>297</v>
      </c>
      <c r="F5" s="152" t="s">
        <v>298</v>
      </c>
      <c r="G5" s="9" t="s">
        <v>291</v>
      </c>
      <c r="H5" s="153" t="s">
        <v>299</v>
      </c>
      <c r="I5" s="7" t="s">
        <v>9</v>
      </c>
      <c r="J5" s="9" t="s">
        <v>23</v>
      </c>
      <c r="K5" s="9" t="s">
        <v>14</v>
      </c>
      <c r="L5" s="8" t="s">
        <v>9</v>
      </c>
      <c r="M5" s="7" t="s">
        <v>23</v>
      </c>
      <c r="N5" s="7" t="s">
        <v>14</v>
      </c>
      <c r="O5" s="7" t="s">
        <v>9</v>
      </c>
      <c r="P5" s="7" t="s">
        <v>23</v>
      </c>
      <c r="Q5" s="9" t="s">
        <v>14</v>
      </c>
      <c r="R5" s="7" t="s">
        <v>9</v>
      </c>
      <c r="S5" s="7" t="s">
        <v>23</v>
      </c>
      <c r="T5" s="9" t="s">
        <v>14</v>
      </c>
      <c r="U5" s="226"/>
      <c r="V5" s="189"/>
      <c r="W5" s="224"/>
    </row>
    <row r="6" spans="1:23" s="5" customFormat="1" ht="44.25" customHeight="1">
      <c r="A6" s="4">
        <v>2000</v>
      </c>
      <c r="B6" s="260">
        <f>SUM(C6:H6)</f>
        <v>10</v>
      </c>
      <c r="C6" s="260">
        <v>3</v>
      </c>
      <c r="D6" s="260" t="s">
        <v>15</v>
      </c>
      <c r="E6" s="260">
        <v>3</v>
      </c>
      <c r="F6" s="260" t="s">
        <v>15</v>
      </c>
      <c r="G6" s="260">
        <v>2</v>
      </c>
      <c r="H6" s="260">
        <v>2</v>
      </c>
      <c r="I6" s="260">
        <f>SUM(J6,K6)</f>
        <v>286</v>
      </c>
      <c r="J6" s="260">
        <v>108</v>
      </c>
      <c r="K6" s="260">
        <v>178</v>
      </c>
      <c r="L6" s="260">
        <f>SUM(M6:N6)</f>
        <v>556</v>
      </c>
      <c r="M6" s="260">
        <v>182</v>
      </c>
      <c r="N6" s="260">
        <v>374</v>
      </c>
      <c r="O6" s="260">
        <f>SUM(P6:Q6)</f>
        <v>9</v>
      </c>
      <c r="P6" s="260">
        <v>1</v>
      </c>
      <c r="Q6" s="260">
        <v>8</v>
      </c>
      <c r="R6" s="260">
        <f>SUM(S6:T6)</f>
        <v>6</v>
      </c>
      <c r="S6" s="260">
        <v>2</v>
      </c>
      <c r="T6" s="260">
        <v>4</v>
      </c>
      <c r="U6" s="260">
        <v>12</v>
      </c>
      <c r="V6" s="260">
        <v>2</v>
      </c>
      <c r="W6" s="260">
        <v>6</v>
      </c>
    </row>
    <row r="7" spans="1:23" s="5" customFormat="1" ht="44.25" customHeight="1">
      <c r="A7" s="4">
        <v>2001</v>
      </c>
      <c r="B7" s="260">
        <f>SUM(C7:H7)</f>
        <v>10</v>
      </c>
      <c r="C7" s="260">
        <v>5</v>
      </c>
      <c r="D7" s="260" t="s">
        <v>15</v>
      </c>
      <c r="E7" s="260">
        <v>1</v>
      </c>
      <c r="F7" s="260" t="s">
        <v>15</v>
      </c>
      <c r="G7" s="260">
        <v>4</v>
      </c>
      <c r="H7" s="260" t="s">
        <v>15</v>
      </c>
      <c r="I7" s="260">
        <f>SUM(J7,K7)</f>
        <v>230</v>
      </c>
      <c r="J7" s="260">
        <v>100</v>
      </c>
      <c r="K7" s="260">
        <v>130</v>
      </c>
      <c r="L7" s="260" t="s">
        <v>315</v>
      </c>
      <c r="M7" s="260" t="s">
        <v>330</v>
      </c>
      <c r="N7" s="260" t="s">
        <v>331</v>
      </c>
      <c r="O7" s="260">
        <f>SUM(P7:Q7)</f>
        <v>10</v>
      </c>
      <c r="P7" s="260">
        <v>1</v>
      </c>
      <c r="Q7" s="260">
        <v>9</v>
      </c>
      <c r="R7" s="260">
        <f>SUM(S7:T7)</f>
        <v>5</v>
      </c>
      <c r="S7" s="260" t="s">
        <v>15</v>
      </c>
      <c r="T7" s="260">
        <v>5</v>
      </c>
      <c r="U7" s="260">
        <v>25</v>
      </c>
      <c r="V7" s="260">
        <v>1</v>
      </c>
      <c r="W7" s="260">
        <v>6</v>
      </c>
    </row>
    <row r="8" spans="1:23" s="5" customFormat="1" ht="44.25" customHeight="1">
      <c r="A8" s="4">
        <v>2002</v>
      </c>
      <c r="B8" s="260">
        <f>SUM(C8:H8)</f>
        <v>10</v>
      </c>
      <c r="C8" s="260">
        <v>3</v>
      </c>
      <c r="D8" s="260" t="s">
        <v>15</v>
      </c>
      <c r="E8" s="260">
        <v>3</v>
      </c>
      <c r="F8" s="260" t="s">
        <v>15</v>
      </c>
      <c r="G8" s="260">
        <v>2</v>
      </c>
      <c r="H8" s="260">
        <v>2</v>
      </c>
      <c r="I8" s="260">
        <f>SUM(J8,K8)</f>
        <v>230</v>
      </c>
      <c r="J8" s="260">
        <v>100</v>
      </c>
      <c r="K8" s="260">
        <v>130</v>
      </c>
      <c r="L8" s="260" t="s">
        <v>315</v>
      </c>
      <c r="M8" s="260" t="s">
        <v>330</v>
      </c>
      <c r="N8" s="260" t="s">
        <v>331</v>
      </c>
      <c r="O8" s="260">
        <f>SUM(P8:Q8)</f>
        <v>16</v>
      </c>
      <c r="P8" s="260">
        <v>7</v>
      </c>
      <c r="Q8" s="260">
        <v>9</v>
      </c>
      <c r="R8" s="260">
        <f>SUM(S8:T8)</f>
        <v>3</v>
      </c>
      <c r="S8" s="260" t="s">
        <v>15</v>
      </c>
      <c r="T8" s="260">
        <v>3</v>
      </c>
      <c r="U8" s="260">
        <v>12</v>
      </c>
      <c r="V8" s="260" t="s">
        <v>15</v>
      </c>
      <c r="W8" s="260">
        <v>6</v>
      </c>
    </row>
    <row r="9" spans="1:23" s="5" customFormat="1" ht="44.25" customHeight="1">
      <c r="A9" s="4">
        <v>2003</v>
      </c>
      <c r="B9" s="260">
        <f>SUM(C9:H9)</f>
        <v>9</v>
      </c>
      <c r="C9" s="260">
        <v>4</v>
      </c>
      <c r="D9" s="260" t="s">
        <v>15</v>
      </c>
      <c r="E9" s="260">
        <v>2</v>
      </c>
      <c r="F9" s="260" t="s">
        <v>15</v>
      </c>
      <c r="G9" s="260">
        <v>1</v>
      </c>
      <c r="H9" s="260">
        <v>2</v>
      </c>
      <c r="I9" s="260">
        <f>SUM(J9,K9)</f>
        <v>185</v>
      </c>
      <c r="J9" s="260">
        <v>113</v>
      </c>
      <c r="K9" s="260">
        <v>72</v>
      </c>
      <c r="L9" s="260" t="s">
        <v>315</v>
      </c>
      <c r="M9" s="260" t="s">
        <v>330</v>
      </c>
      <c r="N9" s="260" t="s">
        <v>331</v>
      </c>
      <c r="O9" s="260">
        <f>SUM(P9:Q9)</f>
        <v>14</v>
      </c>
      <c r="P9" s="260">
        <v>6</v>
      </c>
      <c r="Q9" s="260">
        <v>8</v>
      </c>
      <c r="R9" s="260" t="s">
        <v>329</v>
      </c>
      <c r="S9" s="260">
        <f>SUM(T9:U9)</f>
        <v>18</v>
      </c>
      <c r="T9" s="260">
        <f>SUM(U9:V9)</f>
        <v>9</v>
      </c>
      <c r="U9" s="260">
        <v>9</v>
      </c>
      <c r="V9" s="260" t="s">
        <v>15</v>
      </c>
      <c r="W9" s="260">
        <v>6</v>
      </c>
    </row>
    <row r="10" spans="1:23" s="5" customFormat="1" ht="44.25" customHeight="1">
      <c r="A10" s="4">
        <v>2004</v>
      </c>
      <c r="B10" s="260">
        <f>SUM(C10:H10)</f>
        <v>8</v>
      </c>
      <c r="C10" s="260">
        <v>3</v>
      </c>
      <c r="D10" s="260" t="s">
        <v>15</v>
      </c>
      <c r="E10" s="260">
        <v>2</v>
      </c>
      <c r="F10" s="260" t="s">
        <v>15</v>
      </c>
      <c r="G10" s="260">
        <v>1</v>
      </c>
      <c r="H10" s="260">
        <v>2</v>
      </c>
      <c r="I10" s="260">
        <f>SUM(J10,K10)</f>
        <v>156</v>
      </c>
      <c r="J10" s="260">
        <v>83</v>
      </c>
      <c r="K10" s="260">
        <v>73</v>
      </c>
      <c r="L10" s="260">
        <v>185</v>
      </c>
      <c r="M10" s="260">
        <v>113</v>
      </c>
      <c r="N10" s="260">
        <v>72</v>
      </c>
      <c r="O10" s="260">
        <f>SUM(P10:Q10)</f>
        <v>12</v>
      </c>
      <c r="P10" s="260">
        <v>6</v>
      </c>
      <c r="Q10" s="260">
        <v>6</v>
      </c>
      <c r="R10" s="260">
        <f>SUM(S10:T10)</f>
        <v>15</v>
      </c>
      <c r="S10" s="260">
        <v>5</v>
      </c>
      <c r="T10" s="260">
        <v>10</v>
      </c>
      <c r="U10" s="260">
        <v>11</v>
      </c>
      <c r="V10" s="260" t="s">
        <v>15</v>
      </c>
      <c r="W10" s="260">
        <v>3</v>
      </c>
    </row>
    <row r="11" spans="1:23" s="22" customFormat="1" ht="44.25" customHeight="1">
      <c r="A11" s="26">
        <v>2005</v>
      </c>
      <c r="B11" s="12">
        <f>SUM(C11:H11)</f>
        <v>8</v>
      </c>
      <c r="C11" s="12">
        <f aca="true" t="shared" si="0" ref="C11:H11">SUM(C12:C18)</f>
        <v>1</v>
      </c>
      <c r="D11" s="12" t="s">
        <v>15</v>
      </c>
      <c r="E11" s="12" t="s">
        <v>15</v>
      </c>
      <c r="F11" s="12" t="s">
        <v>15</v>
      </c>
      <c r="G11" s="12">
        <f t="shared" si="0"/>
        <v>1</v>
      </c>
      <c r="H11" s="12">
        <f t="shared" si="0"/>
        <v>6</v>
      </c>
      <c r="I11" s="12">
        <f>SUM(J11:K11)</f>
        <v>300</v>
      </c>
      <c r="J11" s="12">
        <f>SUM(J12:J18)</f>
        <v>142</v>
      </c>
      <c r="K11" s="12">
        <f>SUM(K12:K18)</f>
        <v>158</v>
      </c>
      <c r="L11" s="22">
        <f>SUM(M11:N11)</f>
        <v>281</v>
      </c>
      <c r="M11" s="118">
        <f>SUM(M12:M18)</f>
        <v>130</v>
      </c>
      <c r="N11" s="118">
        <f>SUM(N12:N18)</f>
        <v>151</v>
      </c>
      <c r="O11" s="22">
        <f>SUM(P11:Q11)</f>
        <v>11</v>
      </c>
      <c r="P11" s="118">
        <f>SUM(P12:P18)</f>
        <v>5</v>
      </c>
      <c r="Q11" s="118">
        <f>SUM(Q12:Q18)</f>
        <v>6</v>
      </c>
      <c r="R11" s="22">
        <f>SUM(S11:T11)</f>
        <v>8</v>
      </c>
      <c r="S11" s="118">
        <f>SUM(S12:S18)</f>
        <v>2</v>
      </c>
      <c r="T11" s="118">
        <f>SUM(T12:T18)</f>
        <v>6</v>
      </c>
      <c r="U11" s="118">
        <f>SUM(U12:U18)</f>
        <v>12</v>
      </c>
      <c r="V11" s="118" t="s">
        <v>15</v>
      </c>
      <c r="W11" s="118" t="s">
        <v>15</v>
      </c>
    </row>
    <row r="12" spans="1:23" s="30" customFormat="1" ht="44.25" customHeight="1">
      <c r="A12" s="75" t="s">
        <v>41</v>
      </c>
      <c r="B12" s="10">
        <f>SUM(C12:H12)</f>
        <v>4</v>
      </c>
      <c r="C12" s="81" t="s">
        <v>239</v>
      </c>
      <c r="D12" s="81" t="s">
        <v>239</v>
      </c>
      <c r="E12" s="81" t="s">
        <v>239</v>
      </c>
      <c r="F12" s="81" t="s">
        <v>239</v>
      </c>
      <c r="G12" s="81">
        <v>1</v>
      </c>
      <c r="H12" s="81">
        <v>3</v>
      </c>
      <c r="I12" s="10">
        <f>SUM(J12:K12)</f>
        <v>131</v>
      </c>
      <c r="J12" s="81">
        <v>57</v>
      </c>
      <c r="K12" s="81">
        <v>74</v>
      </c>
      <c r="L12" s="5">
        <f>SUM(M12:N12)</f>
        <v>126</v>
      </c>
      <c r="M12" s="83">
        <v>65</v>
      </c>
      <c r="N12" s="83">
        <v>61</v>
      </c>
      <c r="O12" s="5">
        <f>SUM(P12:Q12)</f>
        <v>5</v>
      </c>
      <c r="P12" s="83">
        <v>3</v>
      </c>
      <c r="Q12" s="83">
        <v>2</v>
      </c>
      <c r="R12" s="5">
        <f>SUM(S12:T12)</f>
        <v>3</v>
      </c>
      <c r="S12" s="83">
        <v>1</v>
      </c>
      <c r="T12" s="83">
        <v>2</v>
      </c>
      <c r="U12" s="83">
        <v>5</v>
      </c>
      <c r="V12" s="83" t="s">
        <v>239</v>
      </c>
      <c r="W12" s="83" t="s">
        <v>239</v>
      </c>
    </row>
    <row r="13" spans="1:23" s="30" customFormat="1" ht="44.25" customHeight="1">
      <c r="A13" s="75" t="s">
        <v>81</v>
      </c>
      <c r="B13" s="10" t="s">
        <v>239</v>
      </c>
      <c r="C13" s="81" t="s">
        <v>239</v>
      </c>
      <c r="D13" s="81" t="s">
        <v>239</v>
      </c>
      <c r="E13" s="81" t="s">
        <v>239</v>
      </c>
      <c r="F13" s="81" t="s">
        <v>239</v>
      </c>
      <c r="G13" s="81" t="s">
        <v>239</v>
      </c>
      <c r="H13" s="81" t="s">
        <v>239</v>
      </c>
      <c r="I13" s="10" t="s">
        <v>239</v>
      </c>
      <c r="J13" s="81" t="s">
        <v>239</v>
      </c>
      <c r="K13" s="81" t="s">
        <v>239</v>
      </c>
      <c r="L13" s="5" t="s">
        <v>239</v>
      </c>
      <c r="M13" s="83" t="s">
        <v>239</v>
      </c>
      <c r="N13" s="83" t="s">
        <v>239</v>
      </c>
      <c r="O13" s="5" t="s">
        <v>239</v>
      </c>
      <c r="P13" s="83" t="s">
        <v>239</v>
      </c>
      <c r="Q13" s="83" t="s">
        <v>239</v>
      </c>
      <c r="R13" s="5" t="s">
        <v>239</v>
      </c>
      <c r="S13" s="83" t="s">
        <v>239</v>
      </c>
      <c r="T13" s="83" t="s">
        <v>239</v>
      </c>
      <c r="U13" s="83" t="s">
        <v>239</v>
      </c>
      <c r="V13" s="83" t="s">
        <v>239</v>
      </c>
      <c r="W13" s="83" t="s">
        <v>239</v>
      </c>
    </row>
    <row r="14" spans="1:23" s="30" customFormat="1" ht="44.25" customHeight="1">
      <c r="A14" s="75" t="s">
        <v>82</v>
      </c>
      <c r="B14" s="10" t="s">
        <v>239</v>
      </c>
      <c r="C14" s="81" t="s">
        <v>239</v>
      </c>
      <c r="D14" s="81" t="s">
        <v>239</v>
      </c>
      <c r="E14" s="81" t="s">
        <v>239</v>
      </c>
      <c r="F14" s="81" t="s">
        <v>239</v>
      </c>
      <c r="G14" s="81" t="s">
        <v>239</v>
      </c>
      <c r="H14" s="81" t="s">
        <v>239</v>
      </c>
      <c r="I14" s="10" t="s">
        <v>239</v>
      </c>
      <c r="J14" s="81" t="s">
        <v>239</v>
      </c>
      <c r="K14" s="81" t="s">
        <v>239</v>
      </c>
      <c r="L14" s="5" t="s">
        <v>239</v>
      </c>
      <c r="M14" s="83" t="s">
        <v>239</v>
      </c>
      <c r="N14" s="83" t="s">
        <v>239</v>
      </c>
      <c r="O14" s="5" t="s">
        <v>239</v>
      </c>
      <c r="P14" s="83" t="s">
        <v>239</v>
      </c>
      <c r="Q14" s="83" t="s">
        <v>239</v>
      </c>
      <c r="R14" s="5" t="s">
        <v>239</v>
      </c>
      <c r="S14" s="83" t="s">
        <v>239</v>
      </c>
      <c r="T14" s="83" t="s">
        <v>239</v>
      </c>
      <c r="U14" s="83" t="s">
        <v>239</v>
      </c>
      <c r="V14" s="83" t="s">
        <v>239</v>
      </c>
      <c r="W14" s="83" t="s">
        <v>239</v>
      </c>
    </row>
    <row r="15" spans="1:23" s="30" customFormat="1" ht="42.75" customHeight="1">
      <c r="A15" s="75" t="s">
        <v>83</v>
      </c>
      <c r="B15" s="10">
        <f>SUM(C15:H15)</f>
        <v>4</v>
      </c>
      <c r="C15" s="81">
        <v>1</v>
      </c>
      <c r="D15" s="81" t="s">
        <v>239</v>
      </c>
      <c r="E15" s="81" t="s">
        <v>239</v>
      </c>
      <c r="F15" s="81" t="s">
        <v>239</v>
      </c>
      <c r="G15" s="81" t="s">
        <v>239</v>
      </c>
      <c r="H15" s="81">
        <v>3</v>
      </c>
      <c r="I15" s="10">
        <f>SUM(J15:K15)</f>
        <v>169</v>
      </c>
      <c r="J15" s="81">
        <v>85</v>
      </c>
      <c r="K15" s="81">
        <v>84</v>
      </c>
      <c r="L15" s="5">
        <f>SUM(M15:N15)</f>
        <v>155</v>
      </c>
      <c r="M15" s="83">
        <v>65</v>
      </c>
      <c r="N15" s="83">
        <v>90</v>
      </c>
      <c r="O15" s="5">
        <f>SUM(P15:Q15)</f>
        <v>6</v>
      </c>
      <c r="P15" s="83">
        <v>2</v>
      </c>
      <c r="Q15" s="83">
        <v>4</v>
      </c>
      <c r="R15" s="5">
        <f>SUM(S15:T15)</f>
        <v>5</v>
      </c>
      <c r="S15" s="83">
        <v>1</v>
      </c>
      <c r="T15" s="83">
        <v>4</v>
      </c>
      <c r="U15" s="83">
        <v>7</v>
      </c>
      <c r="V15" s="83" t="s">
        <v>239</v>
      </c>
      <c r="W15" s="83" t="s">
        <v>239</v>
      </c>
    </row>
    <row r="16" spans="1:23" s="30" customFormat="1" ht="42.75" customHeight="1">
      <c r="A16" s="75" t="s">
        <v>84</v>
      </c>
      <c r="B16" s="10" t="s">
        <v>239</v>
      </c>
      <c r="C16" s="81" t="s">
        <v>239</v>
      </c>
      <c r="D16" s="81" t="s">
        <v>239</v>
      </c>
      <c r="E16" s="81" t="s">
        <v>239</v>
      </c>
      <c r="F16" s="81" t="s">
        <v>239</v>
      </c>
      <c r="G16" s="81" t="s">
        <v>239</v>
      </c>
      <c r="H16" s="81" t="s">
        <v>239</v>
      </c>
      <c r="I16" s="10" t="s">
        <v>239</v>
      </c>
      <c r="J16" s="81" t="s">
        <v>239</v>
      </c>
      <c r="K16" s="81" t="s">
        <v>239</v>
      </c>
      <c r="L16" s="13" t="s">
        <v>239</v>
      </c>
      <c r="M16" s="83" t="s">
        <v>239</v>
      </c>
      <c r="N16" s="83" t="s">
        <v>239</v>
      </c>
      <c r="O16" s="5" t="s">
        <v>239</v>
      </c>
      <c r="P16" s="83" t="s">
        <v>239</v>
      </c>
      <c r="Q16" s="83" t="s">
        <v>239</v>
      </c>
      <c r="R16" s="5" t="s">
        <v>239</v>
      </c>
      <c r="S16" s="83" t="s">
        <v>239</v>
      </c>
      <c r="T16" s="83" t="s">
        <v>239</v>
      </c>
      <c r="U16" s="83" t="s">
        <v>239</v>
      </c>
      <c r="V16" s="83" t="s">
        <v>239</v>
      </c>
      <c r="W16" s="83" t="s">
        <v>239</v>
      </c>
    </row>
    <row r="17" spans="1:23" s="30" customFormat="1" ht="42.75" customHeight="1">
      <c r="A17" s="75" t="s">
        <v>94</v>
      </c>
      <c r="B17" s="10" t="s">
        <v>239</v>
      </c>
      <c r="C17" s="81" t="s">
        <v>239</v>
      </c>
      <c r="D17" s="81" t="s">
        <v>239</v>
      </c>
      <c r="E17" s="81" t="s">
        <v>239</v>
      </c>
      <c r="F17" s="81" t="s">
        <v>239</v>
      </c>
      <c r="G17" s="81" t="s">
        <v>239</v>
      </c>
      <c r="H17" s="81" t="s">
        <v>239</v>
      </c>
      <c r="I17" s="10" t="s">
        <v>239</v>
      </c>
      <c r="J17" s="81" t="s">
        <v>239</v>
      </c>
      <c r="K17" s="81" t="s">
        <v>239</v>
      </c>
      <c r="L17" s="13" t="s">
        <v>239</v>
      </c>
      <c r="M17" s="83" t="s">
        <v>239</v>
      </c>
      <c r="N17" s="83" t="s">
        <v>239</v>
      </c>
      <c r="O17" s="5" t="s">
        <v>239</v>
      </c>
      <c r="P17" s="83" t="s">
        <v>239</v>
      </c>
      <c r="Q17" s="83" t="s">
        <v>239</v>
      </c>
      <c r="R17" s="5" t="s">
        <v>239</v>
      </c>
      <c r="S17" s="83" t="s">
        <v>239</v>
      </c>
      <c r="T17" s="83" t="s">
        <v>239</v>
      </c>
      <c r="U17" s="83" t="s">
        <v>239</v>
      </c>
      <c r="V17" s="83" t="s">
        <v>239</v>
      </c>
      <c r="W17" s="83" t="s">
        <v>239</v>
      </c>
    </row>
    <row r="18" spans="1:23" s="30" customFormat="1" ht="42.75" customHeight="1" thickBot="1">
      <c r="A18" s="76" t="s">
        <v>86</v>
      </c>
      <c r="B18" s="138" t="s">
        <v>239</v>
      </c>
      <c r="C18" s="84" t="s">
        <v>239</v>
      </c>
      <c r="D18" s="84" t="s">
        <v>239</v>
      </c>
      <c r="E18" s="84" t="s">
        <v>239</v>
      </c>
      <c r="F18" s="84" t="s">
        <v>239</v>
      </c>
      <c r="G18" s="84" t="s">
        <v>239</v>
      </c>
      <c r="H18" s="84" t="s">
        <v>239</v>
      </c>
      <c r="I18" s="10" t="s">
        <v>239</v>
      </c>
      <c r="J18" s="84" t="s">
        <v>239</v>
      </c>
      <c r="K18" s="84" t="s">
        <v>239</v>
      </c>
      <c r="L18" s="137" t="s">
        <v>239</v>
      </c>
      <c r="M18" s="86" t="s">
        <v>239</v>
      </c>
      <c r="N18" s="86" t="s">
        <v>239</v>
      </c>
      <c r="O18" s="137" t="s">
        <v>239</v>
      </c>
      <c r="P18" s="86" t="s">
        <v>239</v>
      </c>
      <c r="Q18" s="86" t="s">
        <v>239</v>
      </c>
      <c r="R18" s="137" t="s">
        <v>239</v>
      </c>
      <c r="S18" s="86" t="s">
        <v>239</v>
      </c>
      <c r="T18" s="86" t="s">
        <v>239</v>
      </c>
      <c r="U18" s="86" t="s">
        <v>239</v>
      </c>
      <c r="V18" s="86" t="s">
        <v>239</v>
      </c>
      <c r="W18" s="86" t="s">
        <v>239</v>
      </c>
    </row>
    <row r="19" spans="1:23" ht="14.25">
      <c r="A19" s="184"/>
      <c r="B19" s="184"/>
      <c r="C19" s="184"/>
      <c r="D19" s="184"/>
      <c r="E19" s="184"/>
      <c r="F19" s="167"/>
      <c r="G19" s="167"/>
      <c r="H19" s="167"/>
      <c r="I19" s="167"/>
      <c r="J19" s="167"/>
      <c r="K19" s="227"/>
      <c r="L19" s="185"/>
      <c r="M19" s="185"/>
      <c r="N19" s="185"/>
      <c r="O19" s="185"/>
      <c r="R19" s="167" t="s">
        <v>173</v>
      </c>
      <c r="S19" s="167"/>
      <c r="T19" s="167"/>
      <c r="U19" s="167"/>
      <c r="V19" s="167"/>
      <c r="W19" s="227"/>
    </row>
  </sheetData>
  <mergeCells count="18">
    <mergeCell ref="A19:E19"/>
    <mergeCell ref="J3:K3"/>
    <mergeCell ref="U4:U5"/>
    <mergeCell ref="R19:W19"/>
    <mergeCell ref="V4:V5"/>
    <mergeCell ref="L3:M3"/>
    <mergeCell ref="L19:O19"/>
    <mergeCell ref="F19:K19"/>
    <mergeCell ref="L4:N4"/>
    <mergeCell ref="A2:K2"/>
    <mergeCell ref="L2:W2"/>
    <mergeCell ref="O4:Q4"/>
    <mergeCell ref="R4:T4"/>
    <mergeCell ref="W4:W5"/>
    <mergeCell ref="A3:B3"/>
    <mergeCell ref="B4:H4"/>
    <mergeCell ref="I4:K4"/>
    <mergeCell ref="V3:W3"/>
  </mergeCells>
  <printOptions horizontalCentered="1"/>
  <pageMargins left="0.52" right="0.54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40" customWidth="1"/>
    <col min="2" max="8" width="9.77734375" style="40" customWidth="1"/>
    <col min="9" max="16384" width="8.88671875" style="40" customWidth="1"/>
  </cols>
  <sheetData>
    <row r="1" s="41" customFormat="1" ht="30" customHeight="1"/>
    <row r="2" spans="1:8" s="41" customFormat="1" ht="30" customHeight="1">
      <c r="A2" s="230" t="s">
        <v>310</v>
      </c>
      <c r="B2" s="230"/>
      <c r="C2" s="230"/>
      <c r="D2" s="230"/>
      <c r="E2" s="230"/>
      <c r="F2" s="230"/>
      <c r="G2" s="230"/>
      <c r="H2" s="230"/>
    </row>
    <row r="3" spans="1:8" s="41" customFormat="1" ht="30" customHeight="1" thickBot="1">
      <c r="A3" s="229" t="s">
        <v>88</v>
      </c>
      <c r="B3" s="229"/>
      <c r="C3" s="229"/>
      <c r="D3" s="43"/>
      <c r="E3" s="43"/>
      <c r="F3" s="43"/>
      <c r="G3" s="236"/>
      <c r="H3" s="236"/>
    </row>
    <row r="4" spans="1:8" s="41" customFormat="1" ht="30" customHeight="1">
      <c r="A4" s="44" t="s">
        <v>1</v>
      </c>
      <c r="B4" s="231" t="s">
        <v>87</v>
      </c>
      <c r="C4" s="237" t="s">
        <v>89</v>
      </c>
      <c r="D4" s="234" t="s">
        <v>32</v>
      </c>
      <c r="E4" s="234" t="s">
        <v>191</v>
      </c>
      <c r="F4" s="239" t="s">
        <v>90</v>
      </c>
      <c r="G4" s="233" t="s">
        <v>91</v>
      </c>
      <c r="H4" s="241" t="s">
        <v>33</v>
      </c>
    </row>
    <row r="5" spans="1:8" s="41" customFormat="1" ht="30" customHeight="1">
      <c r="A5" s="45" t="s">
        <v>8</v>
      </c>
      <c r="B5" s="232"/>
      <c r="C5" s="238"/>
      <c r="D5" s="238"/>
      <c r="E5" s="238"/>
      <c r="F5" s="240"/>
      <c r="G5" s="234"/>
      <c r="H5" s="242"/>
    </row>
    <row r="6" spans="1:8" s="41" customFormat="1" ht="42.75" customHeight="1">
      <c r="A6" s="47">
        <v>1999</v>
      </c>
      <c r="B6" s="48">
        <v>0</v>
      </c>
      <c r="C6" s="49">
        <v>1</v>
      </c>
      <c r="D6" s="49">
        <v>150</v>
      </c>
      <c r="E6" s="50">
        <v>24362</v>
      </c>
      <c r="F6" s="50">
        <v>29344</v>
      </c>
      <c r="G6" s="50">
        <v>5717</v>
      </c>
      <c r="H6" s="50">
        <v>17419</v>
      </c>
    </row>
    <row r="7" spans="1:8" s="41" customFormat="1" ht="42.75" customHeight="1">
      <c r="A7" s="47">
        <v>2000</v>
      </c>
      <c r="B7" s="48">
        <v>0</v>
      </c>
      <c r="C7" s="49">
        <v>2</v>
      </c>
      <c r="D7" s="49">
        <v>332</v>
      </c>
      <c r="E7" s="50">
        <v>42206</v>
      </c>
      <c r="F7" s="50">
        <v>26595</v>
      </c>
      <c r="G7" s="50">
        <v>7009</v>
      </c>
      <c r="H7" s="50">
        <v>101578</v>
      </c>
    </row>
    <row r="8" spans="1:8" s="41" customFormat="1" ht="42.75" customHeight="1">
      <c r="A8" s="47">
        <v>2001</v>
      </c>
      <c r="B8" s="48">
        <v>5</v>
      </c>
      <c r="C8" s="49">
        <v>2</v>
      </c>
      <c r="D8" s="49">
        <v>302</v>
      </c>
      <c r="E8" s="50">
        <v>46106</v>
      </c>
      <c r="F8" s="50">
        <v>24795</v>
      </c>
      <c r="G8" s="50">
        <v>12905</v>
      </c>
      <c r="H8" s="50">
        <v>221703</v>
      </c>
    </row>
    <row r="9" spans="1:8" s="41" customFormat="1" ht="42.75" customHeight="1">
      <c r="A9" s="47">
        <v>2002</v>
      </c>
      <c r="B9" s="51">
        <v>5</v>
      </c>
      <c r="C9" s="51">
        <v>2</v>
      </c>
      <c r="D9" s="51">
        <v>302</v>
      </c>
      <c r="E9" s="51">
        <v>58467</v>
      </c>
      <c r="F9" s="51">
        <v>2188</v>
      </c>
      <c r="G9" s="51">
        <v>28366</v>
      </c>
      <c r="H9" s="51">
        <v>147278</v>
      </c>
    </row>
    <row r="10" spans="1:8" s="41" customFormat="1" ht="42.75" customHeight="1">
      <c r="A10" s="47">
        <v>2003</v>
      </c>
      <c r="B10" s="51">
        <v>5</v>
      </c>
      <c r="C10" s="51">
        <v>2</v>
      </c>
      <c r="D10" s="51">
        <v>298</v>
      </c>
      <c r="E10" s="51">
        <v>65189</v>
      </c>
      <c r="F10" s="51">
        <v>20273</v>
      </c>
      <c r="G10" s="51">
        <v>26035</v>
      </c>
      <c r="H10" s="51">
        <v>245395</v>
      </c>
    </row>
    <row r="11" spans="1:8" s="41" customFormat="1" ht="42.75" customHeight="1">
      <c r="A11" s="52">
        <v>2004</v>
      </c>
      <c r="B11" s="119">
        <f>SUM(B12:B18)</f>
        <v>6</v>
      </c>
      <c r="C11" s="119">
        <f aca="true" t="shared" si="0" ref="C11:H11">SUM(C12:C18)</f>
        <v>2</v>
      </c>
      <c r="D11" s="119">
        <f t="shared" si="0"/>
        <v>272</v>
      </c>
      <c r="E11" s="119">
        <f t="shared" si="0"/>
        <v>70102</v>
      </c>
      <c r="F11" s="119">
        <f t="shared" si="0"/>
        <v>30108</v>
      </c>
      <c r="G11" s="119">
        <f t="shared" si="0"/>
        <v>44000</v>
      </c>
      <c r="H11" s="119">
        <f t="shared" si="0"/>
        <v>308719</v>
      </c>
    </row>
    <row r="12" spans="1:8" s="97" customFormat="1" ht="45" customHeight="1">
      <c r="A12" s="101" t="s">
        <v>41</v>
      </c>
      <c r="B12" s="96">
        <v>3</v>
      </c>
      <c r="C12" s="96">
        <v>1</v>
      </c>
      <c r="D12" s="96">
        <v>120</v>
      </c>
      <c r="E12" s="96">
        <v>41022</v>
      </c>
      <c r="F12" s="96">
        <v>19113</v>
      </c>
      <c r="G12" s="96">
        <v>32493</v>
      </c>
      <c r="H12" s="96">
        <v>228256</v>
      </c>
    </row>
    <row r="13" spans="1:8" s="97" customFormat="1" ht="45" customHeight="1">
      <c r="A13" s="101" t="s">
        <v>81</v>
      </c>
      <c r="B13" s="96" t="s">
        <v>15</v>
      </c>
      <c r="C13" s="96" t="s">
        <v>146</v>
      </c>
      <c r="D13" s="96" t="s">
        <v>146</v>
      </c>
      <c r="E13" s="96" t="s">
        <v>146</v>
      </c>
      <c r="F13" s="96" t="s">
        <v>146</v>
      </c>
      <c r="G13" s="96" t="s">
        <v>146</v>
      </c>
      <c r="H13" s="96" t="s">
        <v>146</v>
      </c>
    </row>
    <row r="14" spans="1:8" s="97" customFormat="1" ht="45" customHeight="1">
      <c r="A14" s="101" t="s">
        <v>92</v>
      </c>
      <c r="B14" s="96" t="s">
        <v>146</v>
      </c>
      <c r="C14" s="96" t="s">
        <v>146</v>
      </c>
      <c r="D14" s="96" t="s">
        <v>146</v>
      </c>
      <c r="E14" s="96" t="s">
        <v>146</v>
      </c>
      <c r="F14" s="96" t="s">
        <v>146</v>
      </c>
      <c r="G14" s="96" t="s">
        <v>146</v>
      </c>
      <c r="H14" s="96" t="s">
        <v>146</v>
      </c>
    </row>
    <row r="15" spans="1:8" s="97" customFormat="1" ht="45" customHeight="1">
      <c r="A15" s="101" t="s">
        <v>83</v>
      </c>
      <c r="B15" s="96">
        <v>3</v>
      </c>
      <c r="C15" s="96">
        <v>1</v>
      </c>
      <c r="D15" s="96">
        <v>152</v>
      </c>
      <c r="E15" s="96">
        <v>29080</v>
      </c>
      <c r="F15" s="96">
        <v>10995</v>
      </c>
      <c r="G15" s="96">
        <v>11507</v>
      </c>
      <c r="H15" s="96">
        <v>80463</v>
      </c>
    </row>
    <row r="16" spans="1:8" s="97" customFormat="1" ht="45" customHeight="1">
      <c r="A16" s="101" t="s">
        <v>84</v>
      </c>
      <c r="B16" s="120" t="s">
        <v>146</v>
      </c>
      <c r="C16" s="96" t="s">
        <v>146</v>
      </c>
      <c r="D16" s="96" t="s">
        <v>146</v>
      </c>
      <c r="E16" s="96" t="s">
        <v>146</v>
      </c>
      <c r="F16" s="96" t="s">
        <v>146</v>
      </c>
      <c r="G16" s="96" t="s">
        <v>146</v>
      </c>
      <c r="H16" s="96" t="s">
        <v>146</v>
      </c>
    </row>
    <row r="17" spans="1:8" s="97" customFormat="1" ht="45" customHeight="1">
      <c r="A17" s="101" t="s">
        <v>85</v>
      </c>
      <c r="B17" s="120" t="s">
        <v>146</v>
      </c>
      <c r="C17" s="96" t="s">
        <v>146</v>
      </c>
      <c r="D17" s="96" t="s">
        <v>146</v>
      </c>
      <c r="E17" s="96" t="s">
        <v>146</v>
      </c>
      <c r="F17" s="96" t="s">
        <v>146</v>
      </c>
      <c r="G17" s="96" t="s">
        <v>146</v>
      </c>
      <c r="H17" s="96" t="s">
        <v>146</v>
      </c>
    </row>
    <row r="18" spans="1:8" s="97" customFormat="1" ht="45" customHeight="1" thickBot="1">
      <c r="A18" s="102" t="s">
        <v>86</v>
      </c>
      <c r="B18" s="121" t="s">
        <v>146</v>
      </c>
      <c r="C18" s="122" t="s">
        <v>146</v>
      </c>
      <c r="D18" s="122" t="s">
        <v>146</v>
      </c>
      <c r="E18" s="122" t="s">
        <v>146</v>
      </c>
      <c r="F18" s="122" t="s">
        <v>146</v>
      </c>
      <c r="G18" s="122" t="s">
        <v>146</v>
      </c>
      <c r="H18" s="122" t="s">
        <v>146</v>
      </c>
    </row>
    <row r="19" spans="1:8" s="97" customFormat="1" ht="14.25">
      <c r="A19" s="228" t="s">
        <v>36</v>
      </c>
      <c r="B19" s="228"/>
      <c r="C19" s="228"/>
      <c r="D19" s="228"/>
      <c r="E19" s="235"/>
      <c r="F19" s="235"/>
      <c r="G19" s="235"/>
      <c r="H19" s="235"/>
    </row>
  </sheetData>
  <sheetProtection selectLockedCells="1"/>
  <mergeCells count="12">
    <mergeCell ref="F4:F5"/>
    <mergeCell ref="H4:H5"/>
    <mergeCell ref="A19:D19"/>
    <mergeCell ref="A3:C3"/>
    <mergeCell ref="A2:H2"/>
    <mergeCell ref="B4:B5"/>
    <mergeCell ref="G4:G5"/>
    <mergeCell ref="E19:H19"/>
    <mergeCell ref="G3:H3"/>
    <mergeCell ref="C4:C5"/>
    <mergeCell ref="D4:D5"/>
    <mergeCell ref="E4:E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2006-02-15T04:00:18Z</cp:lastPrinted>
  <dcterms:created xsi:type="dcterms:W3CDTF">2002-02-27T00:50:22Z</dcterms:created>
  <dcterms:modified xsi:type="dcterms:W3CDTF">2006-02-15T04:04:31Z</dcterms:modified>
  <cp:category/>
  <cp:version/>
  <cp:contentType/>
  <cp:contentStatus/>
</cp:coreProperties>
</file>