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35" firstSheet="1" activeTab="4"/>
  </bookViews>
  <sheets>
    <sheet name="----" sheetId="1" state="veryHidden" r:id="rId1"/>
    <sheet name="1.위치" sheetId="2" r:id="rId2"/>
    <sheet name="2.행정구역" sheetId="3" r:id="rId3"/>
    <sheet name="3.토지지목별현황" sheetId="4" r:id="rId4"/>
    <sheet name="4.일기일수" sheetId="5" r:id="rId5"/>
    <sheet name="5.기상개황" sheetId="6" r:id="rId6"/>
  </sheets>
  <definedNames>
    <definedName name="_xlnm.Print_Area" localSheetId="1">'1.위치'!$A$1:$D$27</definedName>
    <definedName name="_xlnm.Print_Area" localSheetId="3">'3.토지지목별현황'!$A$1:$AI$19</definedName>
    <definedName name="Z_1737D7E3_3E03_11D9_A80D_00E098994FA3_.wvu.PrintArea" localSheetId="1" hidden="1">'1.위치'!$A$1:$D$8</definedName>
    <definedName name="Z_1737D7E3_3E03_11D9_A80D_00E098994FA3_.wvu.PrintArea" localSheetId="2" hidden="1">'2.행정구역'!$A$1:$J$20</definedName>
    <definedName name="Z_4C4DE8B9_0E75_4854_95D0_A531A5EFAF54_.wvu.PrintArea" localSheetId="1" hidden="1">'1.위치'!$A$1:$D$8</definedName>
    <definedName name="Z_5904C701_1FFA_11D8_9C7D_00E07D8B2C4C_.wvu.PrintArea" localSheetId="1" hidden="1">'1.위치'!$A$1:$D$8</definedName>
    <definedName name="Z_5A2CCCF0_4BE1_46D4_BC1C_C5DA96F07086_.wvu.PrintArea" localSheetId="1" hidden="1">'1.위치'!$A$1:$D$8</definedName>
    <definedName name="Z_87134F4B_7AF5_440F_A2BA_08D9B018EF84_.wvu.PrintArea" localSheetId="1" hidden="1">'1.위치'!$A$1:$D$8</definedName>
    <definedName name="Z_8E28BA60_3E06_11D9_BC3A_444553540000_.wvu.PrintArea" localSheetId="1" hidden="1">'1.위치'!$A$1:$D$8</definedName>
    <definedName name="Z_8E28BA60_3E06_11D9_BC3A_444553540000_.wvu.PrintArea" localSheetId="2" hidden="1">'2.행정구역'!$A$1:$J$20</definedName>
    <definedName name="Z_EE0A6C85_E0EC_4ABA_886F_F44CF525F07C_.wvu.PrintArea" localSheetId="1" hidden="1">'1.위치'!$A$1:$D$8</definedName>
    <definedName name="Z_F291C480_2717_11D8_A0D3_009008A182C2_.wvu.PrintArea" localSheetId="1" hidden="1">'1.위치'!$A$1:$D$8</definedName>
    <definedName name="Z_F291C480_2717_11D8_A0D3_009008A182C2_.wvu.PrintArea" localSheetId="2" hidden="1">'2.행정구역'!$A$1:$J$20</definedName>
  </definedNames>
  <calcPr fullCalcOnLoad="1"/>
</workbook>
</file>

<file path=xl/comments4.xml><?xml version="1.0" encoding="utf-8"?>
<comments xmlns="http://schemas.openxmlformats.org/spreadsheetml/2006/main">
  <authors>
    <author>장수군청</author>
  </authors>
  <commentList>
    <comment ref="AI5" authorId="0">
      <text>
        <r>
          <rPr>
            <b/>
            <sz val="9"/>
            <rFont val="굴림"/>
            <family val="3"/>
          </rPr>
          <t>장수군청:</t>
        </r>
        <r>
          <rPr>
            <sz val="9"/>
            <rFont val="굴림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<sst xmlns="http://schemas.openxmlformats.org/spreadsheetml/2006/main" count="591" uniqueCount="229">
  <si>
    <t>Adm.</t>
  </si>
  <si>
    <t xml:space="preserve">  Legal</t>
  </si>
  <si>
    <t>계</t>
  </si>
  <si>
    <t>전</t>
  </si>
  <si>
    <t>답</t>
  </si>
  <si>
    <t>목장용지</t>
  </si>
  <si>
    <t>공장용지</t>
  </si>
  <si>
    <t>학교용지</t>
  </si>
  <si>
    <t>철도용지</t>
  </si>
  <si>
    <t>수도용지</t>
  </si>
  <si>
    <t>체육용지</t>
  </si>
  <si>
    <t>종교용지</t>
  </si>
  <si>
    <t>Total</t>
  </si>
  <si>
    <t>Rice paddy</t>
  </si>
  <si>
    <t>Orchard</t>
  </si>
  <si>
    <t>Historical site</t>
  </si>
  <si>
    <t>Grave yard</t>
  </si>
  <si>
    <t>Unit : Day</t>
  </si>
  <si>
    <t>눈</t>
  </si>
  <si>
    <t>Clear</t>
  </si>
  <si>
    <t>Cloudy</t>
  </si>
  <si>
    <t>Frost</t>
  </si>
  <si>
    <t>Fog</t>
  </si>
  <si>
    <t>Snow</t>
  </si>
  <si>
    <t>Thunder storm</t>
  </si>
  <si>
    <t>일조시간</t>
  </si>
  <si>
    <t>Air temperature</t>
  </si>
  <si>
    <t>Relative humidity</t>
  </si>
  <si>
    <t>(hPa)</t>
  </si>
  <si>
    <t>평균풍속</t>
  </si>
  <si>
    <t>최대풍속</t>
  </si>
  <si>
    <t>평균최고</t>
  </si>
  <si>
    <t>극점최고</t>
  </si>
  <si>
    <t>평균최저</t>
  </si>
  <si>
    <t>극점최저</t>
  </si>
  <si>
    <t>Dewpoint</t>
  </si>
  <si>
    <t>Duration of</t>
  </si>
  <si>
    <t>Max. depth</t>
  </si>
  <si>
    <t>temperature</t>
  </si>
  <si>
    <t>sunshine</t>
  </si>
  <si>
    <t xml:space="preserve">   3. 토 지 지 목 별 현 황</t>
  </si>
  <si>
    <t>토 지 지 목 별 현 황(속1)</t>
  </si>
  <si>
    <t>Dry paddy</t>
  </si>
  <si>
    <t>Building Land</t>
  </si>
  <si>
    <t>Forest Field</t>
  </si>
  <si>
    <t>Factory site</t>
  </si>
  <si>
    <t>Road</t>
  </si>
  <si>
    <t>Railway</t>
  </si>
  <si>
    <t>River</t>
  </si>
  <si>
    <t>Bank</t>
  </si>
  <si>
    <t>Ditch</t>
  </si>
  <si>
    <t>Marsh</t>
  </si>
  <si>
    <t>Park</t>
  </si>
  <si>
    <t>site</t>
  </si>
  <si>
    <t>Religious site</t>
  </si>
  <si>
    <t>site</t>
  </si>
  <si>
    <t>Eup</t>
  </si>
  <si>
    <t>area</t>
  </si>
  <si>
    <t>Fish farm</t>
  </si>
  <si>
    <t>광 천 지</t>
  </si>
  <si>
    <t>주차장</t>
  </si>
  <si>
    <t>주유소용지</t>
  </si>
  <si>
    <t>창고용지</t>
  </si>
  <si>
    <t>양어장</t>
  </si>
  <si>
    <t>Pasture</t>
  </si>
  <si>
    <t>Saltern</t>
  </si>
  <si>
    <t xml:space="preserve">School site </t>
  </si>
  <si>
    <t>Warehouse</t>
  </si>
  <si>
    <t>Parking lot</t>
  </si>
  <si>
    <t xml:space="preserve"> Myeon</t>
  </si>
  <si>
    <t>Myeon</t>
  </si>
  <si>
    <t>AREA OF LAND CATEGORY</t>
  </si>
  <si>
    <t xml:space="preserve"> AREA OF LAND CATEGARY(Cont'd 1)</t>
  </si>
  <si>
    <t xml:space="preserve">      AREA OF LAND CATEGORY(Cont'd 2)</t>
  </si>
  <si>
    <t>단위 : ㎢,%,개소</t>
  </si>
  <si>
    <t>Unit : ㎢, %, Each</t>
  </si>
  <si>
    <t xml:space="preserve">면 </t>
  </si>
  <si>
    <t>읍면</t>
  </si>
  <si>
    <t>Eup &amp;</t>
  </si>
  <si>
    <t>Area</t>
  </si>
  <si>
    <t xml:space="preserve">단위 : ㎡ </t>
  </si>
  <si>
    <t>Unit : ㎡</t>
  </si>
  <si>
    <t>Unit : ㎡</t>
  </si>
  <si>
    <t>과 수 원</t>
  </si>
  <si>
    <t>임     야</t>
  </si>
  <si>
    <t>염    전</t>
  </si>
  <si>
    <t>대    지</t>
  </si>
  <si>
    <t>도    로</t>
  </si>
  <si>
    <t>하    천</t>
  </si>
  <si>
    <t>제    방</t>
  </si>
  <si>
    <t>구    거</t>
  </si>
  <si>
    <t>유    지</t>
  </si>
  <si>
    <t>공   원</t>
  </si>
  <si>
    <t>유 원 지</t>
  </si>
  <si>
    <t>사 적 지</t>
  </si>
  <si>
    <t>묘     지</t>
  </si>
  <si>
    <t>잡  종  지</t>
  </si>
  <si>
    <t>Miscellaneous</t>
  </si>
  <si>
    <t>맑   음</t>
  </si>
  <si>
    <t>흐   림</t>
  </si>
  <si>
    <t>강    수</t>
  </si>
  <si>
    <t>서    리</t>
  </si>
  <si>
    <t>안    개</t>
  </si>
  <si>
    <t>뇌    전</t>
  </si>
  <si>
    <t>폭    풍</t>
  </si>
  <si>
    <t>Rain</t>
  </si>
  <si>
    <t>Gale</t>
  </si>
  <si>
    <t>기      온   (℃)</t>
  </si>
  <si>
    <t>강 수 량</t>
  </si>
  <si>
    <t>상  대  습  도 (%)</t>
  </si>
  <si>
    <t>(㎜)</t>
  </si>
  <si>
    <t>(℃)</t>
  </si>
  <si>
    <t>(㎝)</t>
  </si>
  <si>
    <t>평  균</t>
  </si>
  <si>
    <t>Service</t>
  </si>
  <si>
    <t>Eup Myeon</t>
  </si>
  <si>
    <t>연   별</t>
  </si>
  <si>
    <t>자료 : 장수군 기상관측소</t>
  </si>
  <si>
    <t>자료 : 자치행정과</t>
  </si>
  <si>
    <t>최  소</t>
  </si>
  <si>
    <t>-</t>
  </si>
  <si>
    <t>-</t>
  </si>
  <si>
    <t>NW</t>
  </si>
  <si>
    <t>W</t>
  </si>
  <si>
    <t>WSW</t>
  </si>
  <si>
    <t>연   별</t>
  </si>
  <si>
    <t>읍면별</t>
  </si>
  <si>
    <t>Year &amp;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</si>
  <si>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</si>
  <si>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</si>
  <si>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</si>
  <si>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</si>
  <si>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</si>
  <si>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</si>
  <si>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</si>
  <si>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 xml:space="preserve">  2. 행  정  구  역
AREA AND NUMBER OF ADMINISTRATIVE UNIT</t>
  </si>
  <si>
    <t>1. 위             치
LOCATION</t>
  </si>
  <si>
    <t xml:space="preserve"> 면    적</t>
  </si>
  <si>
    <t xml:space="preserve"> 읍·면·리  Eup·Myeon·Ri</t>
  </si>
  <si>
    <t>출장소 Branch  Office</t>
  </si>
  <si>
    <t>읍</t>
  </si>
  <si>
    <t>리        Ri</t>
  </si>
  <si>
    <t>군</t>
  </si>
  <si>
    <t>Gun</t>
  </si>
  <si>
    <t>법정</t>
  </si>
  <si>
    <t>행정</t>
  </si>
  <si>
    <t>Sporting</t>
  </si>
  <si>
    <t>Mineral</t>
  </si>
  <si>
    <t xml:space="preserve">station </t>
  </si>
  <si>
    <t>Water</t>
  </si>
  <si>
    <t>facilities</t>
  </si>
  <si>
    <t>Recreation</t>
  </si>
  <si>
    <t>Spring Site</t>
  </si>
  <si>
    <t>reservoirs</t>
  </si>
  <si>
    <t>area</t>
  </si>
  <si>
    <t>자료 : 민원과</t>
  </si>
  <si>
    <t>4. 일  기   일  수</t>
  </si>
  <si>
    <t>WEATHER  DAYS</t>
  </si>
  <si>
    <t xml:space="preserve">단위 : 일 </t>
  </si>
  <si>
    <t>월   별</t>
  </si>
  <si>
    <t>Year &amp;</t>
  </si>
  <si>
    <t>Month</t>
  </si>
  <si>
    <t>1 월  Jan.</t>
  </si>
  <si>
    <t>2 월  Feb.</t>
  </si>
  <si>
    <t>3 월  Mar.</t>
  </si>
  <si>
    <t>4 월  Apr.</t>
  </si>
  <si>
    <t>5 월  May.</t>
  </si>
  <si>
    <t>6 월  June.</t>
  </si>
  <si>
    <t>7 월  July.</t>
  </si>
  <si>
    <t>8 월  Aug.</t>
  </si>
  <si>
    <t>9 월  Sept.</t>
  </si>
  <si>
    <t>10 월  Oct.</t>
  </si>
  <si>
    <t>11 월  Nov.</t>
  </si>
  <si>
    <t>12 월  Dec.</t>
  </si>
  <si>
    <t>5. 기   상   개   황</t>
  </si>
  <si>
    <t>SUMMARY OF METEOROLOGICAL DATA</t>
  </si>
  <si>
    <t>평균해면기압</t>
  </si>
  <si>
    <t xml:space="preserve"> 이슬점온도</t>
  </si>
  <si>
    <t>평균운량</t>
  </si>
  <si>
    <t>최심적설</t>
  </si>
  <si>
    <t>바  람   Windspeed (m/s)</t>
  </si>
  <si>
    <t>Air  pressure of</t>
  </si>
  <si>
    <t>Mean</t>
  </si>
  <si>
    <t>최대순간풍속</t>
  </si>
  <si>
    <t>mean sea level</t>
  </si>
  <si>
    <t xml:space="preserve">Cloud </t>
  </si>
  <si>
    <t>of Snowfall</t>
  </si>
  <si>
    <t>Maximum</t>
  </si>
  <si>
    <t>Max. mean</t>
  </si>
  <si>
    <t>Hightest</t>
  </si>
  <si>
    <t>Min. mean</t>
  </si>
  <si>
    <t>Lowest</t>
  </si>
  <si>
    <t>Minimum</t>
  </si>
  <si>
    <t>(I0%)</t>
  </si>
  <si>
    <t>Fastest</t>
  </si>
  <si>
    <t>instantaneous</t>
  </si>
  <si>
    <t>SSW</t>
  </si>
  <si>
    <t>반</t>
  </si>
  <si>
    <t>Ban</t>
  </si>
  <si>
    <t>-</t>
  </si>
  <si>
    <t>NE</t>
  </si>
  <si>
    <t>N</t>
  </si>
  <si>
    <t>NNW</t>
  </si>
  <si>
    <t>군청소재지
Location of county Hall</t>
  </si>
  <si>
    <t>경도와 위도와 극점
Extreme Point of Longitude and Latitude</t>
  </si>
  <si>
    <t>단
End</t>
  </si>
  <si>
    <t>지     명
Name of Location</t>
  </si>
  <si>
    <t>극     점
Extreme</t>
  </si>
  <si>
    <t xml:space="preserve"> 전라북도
Jeollabuk-do</t>
  </si>
  <si>
    <t>극동  Far East</t>
  </si>
  <si>
    <t>계북면 양악리
Yangak-ri
Gyebuk-myeon</t>
  </si>
  <si>
    <t>동경 : 127˚  42´
East Longitude</t>
  </si>
  <si>
    <t>장수군 장수읍
Jangsu-gun Jangsu-eup</t>
  </si>
  <si>
    <t>극서  Far West</t>
  </si>
  <si>
    <t>산서면 사상리
Sasang-ri
Sanseo-myeon</t>
  </si>
  <si>
    <t>동경 : 127˚  22´
East Longtude</t>
  </si>
  <si>
    <t>장수리 176-7
jangsu-ri</t>
  </si>
  <si>
    <t>극남  Far South</t>
  </si>
  <si>
    <t>북위 :   35˚  58´
North Latitude</t>
  </si>
  <si>
    <t>극북  Far North</t>
  </si>
  <si>
    <t>북위 :   35˚  49´
North Latitude</t>
  </si>
  <si>
    <t>-</t>
  </si>
  <si>
    <t xml:space="preserve"> 토 지 지 목 별 현 황(속2)</t>
  </si>
  <si>
    <t>계북면 원촌리
Wonchon-ri
Gyebuk-myeon</t>
  </si>
  <si>
    <t>번암면 유정리
Ujeong-ri
Beonam-myeon</t>
  </si>
  <si>
    <t>tation</t>
  </si>
  <si>
    <t>Precipi</t>
  </si>
  <si>
    <t>구성비(%)</t>
  </si>
  <si>
    <t>Composition</t>
  </si>
</sst>
</file>

<file path=xl/styles.xml><?xml version="1.0" encoding="utf-8"?>
<styleSheet xmlns="http://schemas.openxmlformats.org/spreadsheetml/2006/main">
  <numFmts count="51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_ * #,##0.0_ ;_ * \-#,##0.0_ ;_ * &quot;-&quot;_ ;_ @_ "/>
    <numFmt numFmtId="178" formatCode="0.0"/>
    <numFmt numFmtId="179" formatCode="_-* #,##0\ _D_M_-;\-* #,##0\ _D_M_-;_-* &quot;-&quot;\ _D_M_-;_-@_-"/>
    <numFmt numFmtId="180" formatCode="_-* #,##0.00\ _D_M_-;\-* #,##0.00\ _D_M_-;_-* &quot;-&quot;??\ _D_M_-;_-@_-"/>
    <numFmt numFmtId="181" formatCode="_ &quot;\&quot;* #,##0_ ;_ &quot;\&quot;* \-#,##0_ ;_ &quot;\&quot;* &quot;-&quot;_ ;_ @_ "/>
    <numFmt numFmtId="182" formatCode="_ * #,##0.00_ ;_ * \-#,##0.00_ ;_ * &quot;-&quot;??_ ;_ @_ "/>
    <numFmt numFmtId="183" formatCode="&quot;\&quot;&quot;\&quot;&quot;\&quot;&quot;\&quot;\$#,##0.00;&quot;\&quot;&quot;\&quot;&quot;\&quot;&quot;\&quot;\(&quot;\&quot;&quot;\&quot;&quot;\&quot;&quot;\&quot;\$#,##0.00&quot;\&quot;&quot;\&quot;&quot;\&quot;&quot;\&quot;\)"/>
    <numFmt numFmtId="184" formatCode="&quot;\&quot;&quot;\&quot;&quot;\&quot;&quot;\&quot;\$#,##0;&quot;\&quot;&quot;\&quot;&quot;\&quot;&quot;\&quot;\(&quot;\&quot;&quot;\&quot;&quot;\&quot;&quot;\&quot;\$#,##0&quot;\&quot;&quot;\&quot;&quot;\&quot;&quot;\&quot;\)"/>
    <numFmt numFmtId="185" formatCode="#,##0.000_);&quot;\&quot;&quot;\&quot;&quot;\&quot;&quot;\&quot;\(#,##0.000&quot;\&quot;&quot;\&quot;&quot;\&quot;&quot;\&quot;\)"/>
    <numFmt numFmtId="186" formatCode="&quot;$&quot;#,##0.0_);&quot;\&quot;&quot;\&quot;&quot;\&quot;&quot;\&quot;\(&quot;$&quot;#,##0.0&quot;\&quot;&quot;\&quot;&quot;\&quot;&quot;\&quot;\)"/>
    <numFmt numFmtId="187" formatCode="#,##0.0"/>
    <numFmt numFmtId="188" formatCode="#,##0;&quot;\&quot;&quot;\&quot;&quot;\&quot;&quot;\&quot;\(#,##0&quot;\&quot;&quot;\&quot;&quot;\&quot;&quot;\&quot;\)"/>
    <numFmt numFmtId="189" formatCode="_-* #,##0.0_-;\-* #,##0.0_-;_-* &quot;-&quot;?_-;_-@_-"/>
    <numFmt numFmtId="190" formatCode="_ * #,##0.00_ ;_ * \-#,##0.00_ ;_ * &quot;-&quot;_ ;_ @_ "/>
    <numFmt numFmtId="191" formatCode="0.000"/>
    <numFmt numFmtId="192" formatCode="0.0000"/>
    <numFmt numFmtId="193" formatCode="#,##0.0;\-#,##0.0;_-&quot;-&quot;_-;@"/>
    <numFmt numFmtId="194" formatCode="0.0_);[Red]\(0.0\)"/>
    <numFmt numFmtId="195" formatCode="0_);[Red]\(0\)"/>
    <numFmt numFmtId="196" formatCode="#,##0_);[Red]\(#,##0\)"/>
    <numFmt numFmtId="197" formatCode="#,##0.00_);[Red]\(#,##0.00\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_-* #,##0.0_-;\-* #,##0.0_-;_-* &quot;-&quot;_-;_-@_-"/>
    <numFmt numFmtId="202" formatCode="#,##0.00_ "/>
    <numFmt numFmtId="203" formatCode="#,##0.00;[Red]#,##0.00"/>
    <numFmt numFmtId="204" formatCode="#,##0;[Red]#,##0"/>
    <numFmt numFmtId="205" formatCode="#,##0_ "/>
    <numFmt numFmtId="206" formatCode="#,##0.0_);[Red]\(#,##0.0\)"/>
    <numFmt numFmtId="207" formatCode="#,##0.0_ "/>
    <numFmt numFmtId="208" formatCode="#,##0.0;[Red]#,##0.0"/>
    <numFmt numFmtId="209" formatCode="0;[Red]0"/>
    <numFmt numFmtId="210" formatCode="[$-412]yyyy&quot;년&quot;\ m&quot;월&quot;\ d&quot;일&quot;\ dddd"/>
    <numFmt numFmtId="211" formatCode="0.00_);[Red]\(0.00\)"/>
    <numFmt numFmtId="212" formatCode="0.0_ "/>
    <numFmt numFmtId="213" formatCode="0_ "/>
    <numFmt numFmtId="214" formatCode="0.0;[Red]0.0"/>
  </numFmts>
  <fonts count="26">
    <font>
      <sz val="11"/>
      <name val="돋움"/>
      <family val="3"/>
    </font>
    <font>
      <sz val="10"/>
      <name val="굴림체"/>
      <family val="3"/>
    </font>
    <font>
      <sz val="12"/>
      <name val="바탕체"/>
      <family val="1"/>
    </font>
    <font>
      <sz val="10"/>
      <name val="Arial"/>
      <family val="2"/>
    </font>
    <font>
      <b/>
      <sz val="10"/>
      <name val="Helv"/>
      <family val="2"/>
    </font>
    <font>
      <sz val="10"/>
      <name val="Helv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4"/>
      <name val="바탕체"/>
      <family val="1"/>
    </font>
    <font>
      <sz val="8"/>
      <name val="돋움"/>
      <family val="3"/>
    </font>
    <font>
      <sz val="8"/>
      <name val="바탕"/>
      <family val="1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6"/>
      <name val="새굴림"/>
      <family val="1"/>
    </font>
    <font>
      <sz val="11"/>
      <name val="새굴림"/>
      <family val="1"/>
    </font>
    <font>
      <b/>
      <sz val="11"/>
      <name val="돋움"/>
      <family val="3"/>
    </font>
    <font>
      <sz val="9"/>
      <name val="굴림"/>
      <family val="3"/>
    </font>
    <font>
      <b/>
      <sz val="9"/>
      <name val="굴림"/>
      <family val="3"/>
    </font>
    <font>
      <b/>
      <sz val="14"/>
      <name val="새굴림"/>
      <family val="1"/>
    </font>
    <font>
      <sz val="9"/>
      <name val="새굴림"/>
      <family val="1"/>
    </font>
    <font>
      <b/>
      <sz val="9"/>
      <name val="새굴림"/>
      <family val="1"/>
    </font>
    <font>
      <sz val="8"/>
      <name val="새굴림"/>
      <family val="1"/>
    </font>
    <font>
      <sz val="9"/>
      <name val="돋움"/>
      <family val="3"/>
    </font>
    <font>
      <b/>
      <sz val="8"/>
      <name val="돋움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thin"/>
    </border>
  </borders>
  <cellStyleXfs count="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76" fontId="2" fillId="0" borderId="0" applyProtection="0">
      <alignment/>
    </xf>
    <xf numFmtId="176" fontId="2" fillId="0" borderId="0" applyFont="0" applyFill="0" applyBorder="0" applyAlignment="0" applyProtection="0"/>
    <xf numFmtId="176" fontId="2" fillId="0" borderId="0" applyProtection="0">
      <alignment/>
    </xf>
    <xf numFmtId="176" fontId="2" fillId="0" borderId="0" applyProtection="0">
      <alignment/>
    </xf>
    <xf numFmtId="176" fontId="2" fillId="0" borderId="0" applyProtection="0">
      <alignment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>
      <alignment/>
      <protection/>
    </xf>
    <xf numFmtId="38" fontId="5" fillId="0" borderId="0" applyFill="0" applyBorder="0" applyAlignment="0" applyProtection="0"/>
    <xf numFmtId="188" fontId="7" fillId="0" borderId="0">
      <alignment/>
      <protection/>
    </xf>
    <xf numFmtId="182" fontId="3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7" fillId="0" borderId="0">
      <alignment/>
      <protection/>
    </xf>
    <xf numFmtId="179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4" fontId="7" fillId="0" borderId="0">
      <alignment/>
      <protection/>
    </xf>
    <xf numFmtId="38" fontId="8" fillId="2" borderId="0" applyNumberFormat="0" applyBorder="0" applyAlignment="0" applyProtection="0"/>
    <xf numFmtId="10" fontId="8" fillId="3" borderId="1" applyNumberFormat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5" fontId="0" fillId="0" borderId="0">
      <alignment/>
      <protection/>
    </xf>
    <xf numFmtId="0" fontId="9" fillId="0" borderId="0">
      <alignment/>
      <protection/>
    </xf>
  </cellStyleXfs>
  <cellXfs count="215">
    <xf numFmtId="0" fontId="0" fillId="0" borderId="0" xfId="0" applyAlignment="1">
      <alignment/>
    </xf>
    <xf numFmtId="176" fontId="10" fillId="0" borderId="0" xfId="22" applyFont="1" applyBorder="1" applyAlignment="1">
      <alignment horizontal="center"/>
    </xf>
    <xf numFmtId="0" fontId="0" fillId="0" borderId="0" xfId="0" applyFont="1" applyAlignment="1">
      <alignment/>
    </xf>
    <xf numFmtId="176" fontId="17" fillId="0" borderId="0" xfId="22" applyFont="1" applyBorder="1" applyAlignment="1">
      <alignment horizontal="center"/>
    </xf>
    <xf numFmtId="176" fontId="0" fillId="0" borderId="0" xfId="22" applyFont="1" applyBorder="1" applyAlignment="1">
      <alignment horizontal="center"/>
    </xf>
    <xf numFmtId="0" fontId="1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6" fillId="0" borderId="2" xfId="0" applyFont="1" applyBorder="1" applyAlignment="1">
      <alignment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left" vertical="center" indent="2"/>
    </xf>
    <xf numFmtId="0" fontId="21" fillId="0" borderId="8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 indent="2"/>
    </xf>
    <xf numFmtId="0" fontId="21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 indent="2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 indent="2"/>
    </xf>
    <xf numFmtId="4" fontId="16" fillId="0" borderId="2" xfId="22" applyNumberFormat="1" applyFont="1" applyBorder="1" applyAlignment="1">
      <alignment horizontal="center"/>
    </xf>
    <xf numFmtId="176" fontId="16" fillId="0" borderId="2" xfId="22" applyFont="1" applyBorder="1" applyAlignment="1">
      <alignment horizontal="center"/>
    </xf>
    <xf numFmtId="0" fontId="21" fillId="0" borderId="6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 wrapText="1" shrinkToFit="1"/>
    </xf>
    <xf numFmtId="0" fontId="21" fillId="0" borderId="9" xfId="0" applyFont="1" applyBorder="1" applyAlignment="1">
      <alignment horizontal="center" vertical="center" wrapText="1" shrinkToFit="1"/>
    </xf>
    <xf numFmtId="0" fontId="16" fillId="0" borderId="0" xfId="0" applyFont="1" applyBorder="1" applyAlignment="1">
      <alignment/>
    </xf>
    <xf numFmtId="4" fontId="16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176" fontId="21" fillId="0" borderId="2" xfId="22" applyFont="1" applyBorder="1" applyAlignment="1">
      <alignment horizontal="left"/>
    </xf>
    <xf numFmtId="176" fontId="21" fillId="0" borderId="2" xfId="22" applyFont="1" applyBorder="1" applyAlignment="1">
      <alignment horizontal="right"/>
    </xf>
    <xf numFmtId="0" fontId="21" fillId="0" borderId="0" xfId="0" applyFont="1" applyBorder="1" applyAlignment="1">
      <alignment horizontal="center" vertical="center"/>
    </xf>
    <xf numFmtId="0" fontId="21" fillId="0" borderId="12" xfId="0" applyFont="1" applyBorder="1" applyAlignment="1" quotePrefix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3" xfId="0" applyFont="1" applyBorder="1" applyAlignment="1" quotePrefix="1">
      <alignment horizontal="center" vertical="center"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176" fontId="21" fillId="0" borderId="2" xfId="20" applyFont="1" applyBorder="1" applyAlignment="1">
      <alignment horizontal="left"/>
    </xf>
    <xf numFmtId="187" fontId="21" fillId="0" borderId="2" xfId="20" applyNumberFormat="1" applyFont="1" applyBorder="1" applyAlignment="1">
      <alignment horizontal="right"/>
    </xf>
    <xf numFmtId="177" fontId="21" fillId="0" borderId="2" xfId="20" applyNumberFormat="1" applyFont="1" applyBorder="1" applyAlignment="1">
      <alignment horizontal="center"/>
    </xf>
    <xf numFmtId="177" fontId="21" fillId="0" borderId="0" xfId="20" applyNumberFormat="1" applyFont="1" applyBorder="1" applyAlignment="1">
      <alignment horizontal="center"/>
    </xf>
    <xf numFmtId="177" fontId="21" fillId="0" borderId="2" xfId="20" applyNumberFormat="1" applyFont="1" applyBorder="1" applyAlignment="1">
      <alignment horizontal="right"/>
    </xf>
    <xf numFmtId="0" fontId="21" fillId="0" borderId="2" xfId="2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177" fontId="21" fillId="0" borderId="0" xfId="0" applyNumberFormat="1" applyFont="1" applyBorder="1" applyAlignment="1">
      <alignment/>
    </xf>
    <xf numFmtId="187" fontId="21" fillId="0" borderId="0" xfId="0" applyNumberFormat="1" applyFont="1" applyBorder="1" applyAlignment="1" quotePrefix="1">
      <alignment horizontal="right"/>
    </xf>
    <xf numFmtId="177" fontId="21" fillId="0" borderId="0" xfId="0" applyNumberFormat="1" applyFont="1" applyBorder="1" applyAlignment="1">
      <alignment horizontal="right"/>
    </xf>
    <xf numFmtId="176" fontId="21" fillId="0" borderId="0" xfId="20" applyFont="1" applyBorder="1" applyAlignment="1">
      <alignment horizontal="left"/>
    </xf>
    <xf numFmtId="187" fontId="21" fillId="0" borderId="0" xfId="0" applyNumberFormat="1" applyFont="1" applyBorder="1" applyAlignment="1" quotePrefix="1">
      <alignment/>
    </xf>
    <xf numFmtId="0" fontId="21" fillId="0" borderId="0" xfId="0" applyFont="1" applyAlignment="1">
      <alignment/>
    </xf>
    <xf numFmtId="177" fontId="21" fillId="0" borderId="0" xfId="0" applyNumberFormat="1" applyFont="1" applyBorder="1" applyAlignment="1" quotePrefix="1">
      <alignment horizontal="right"/>
    </xf>
    <xf numFmtId="187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 horizontal="right"/>
    </xf>
    <xf numFmtId="42" fontId="21" fillId="0" borderId="0" xfId="27" applyFont="1" applyBorder="1" applyAlignment="1">
      <alignment horizontal="right"/>
    </xf>
    <xf numFmtId="196" fontId="21" fillId="0" borderId="0" xfId="0" applyNumberFormat="1" applyFont="1" applyAlignment="1">
      <alignment horizontal="center" vertical="center" shrinkToFit="1"/>
    </xf>
    <xf numFmtId="196" fontId="21" fillId="0" borderId="0" xfId="0" applyNumberFormat="1" applyFont="1" applyBorder="1" applyAlignment="1">
      <alignment horizontal="center" vertical="center" shrinkToFit="1"/>
    </xf>
    <xf numFmtId="196" fontId="21" fillId="0" borderId="0" xfId="0" applyNumberFormat="1" applyFont="1" applyBorder="1" applyAlignment="1">
      <alignment horizontal="center" vertical="center"/>
    </xf>
    <xf numFmtId="187" fontId="21" fillId="0" borderId="14" xfId="20" applyNumberFormat="1" applyFont="1" applyBorder="1" applyAlignment="1">
      <alignment horizontal="center" vertical="center"/>
    </xf>
    <xf numFmtId="177" fontId="21" fillId="0" borderId="14" xfId="20" applyNumberFormat="1" applyFont="1" applyBorder="1" applyAlignment="1">
      <alignment horizontal="center" vertical="center"/>
    </xf>
    <xf numFmtId="177" fontId="21" fillId="0" borderId="15" xfId="20" applyNumberFormat="1" applyFont="1" applyBorder="1" applyAlignment="1">
      <alignment horizontal="center" vertical="center"/>
    </xf>
    <xf numFmtId="177" fontId="21" fillId="0" borderId="0" xfId="20" applyNumberFormat="1" applyFont="1" applyBorder="1" applyAlignment="1">
      <alignment horizontal="center" vertical="center"/>
    </xf>
    <xf numFmtId="177" fontId="21" fillId="0" borderId="6" xfId="20" applyNumberFormat="1" applyFont="1" applyBorder="1" applyAlignment="1">
      <alignment horizontal="center" vertical="center"/>
    </xf>
    <xf numFmtId="177" fontId="21" fillId="0" borderId="8" xfId="20" applyNumberFormat="1" applyFont="1" applyBorder="1" applyAlignment="1">
      <alignment horizontal="center" vertical="center"/>
    </xf>
    <xf numFmtId="177" fontId="21" fillId="0" borderId="7" xfId="20" applyNumberFormat="1" applyFont="1" applyBorder="1" applyAlignment="1">
      <alignment horizontal="center" vertical="center"/>
    </xf>
    <xf numFmtId="177" fontId="21" fillId="0" borderId="16" xfId="20" applyNumberFormat="1" applyFont="1" applyBorder="1" applyAlignment="1">
      <alignment horizontal="center" vertical="center"/>
    </xf>
    <xf numFmtId="177" fontId="21" fillId="0" borderId="13" xfId="20" applyNumberFormat="1" applyFont="1" applyBorder="1" applyAlignment="1">
      <alignment horizontal="center" vertical="center"/>
    </xf>
    <xf numFmtId="0" fontId="21" fillId="0" borderId="14" xfId="20" applyNumberFormat="1" applyFont="1" applyBorder="1" applyAlignment="1">
      <alignment horizontal="center" vertical="center"/>
    </xf>
    <xf numFmtId="42" fontId="21" fillId="0" borderId="15" xfId="27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42" fontId="21" fillId="0" borderId="7" xfId="27" applyFont="1" applyBorder="1" applyAlignment="1">
      <alignment horizontal="center" vertical="center"/>
    </xf>
    <xf numFmtId="187" fontId="21" fillId="0" borderId="17" xfId="20" applyNumberFormat="1" applyFont="1" applyBorder="1" applyAlignment="1">
      <alignment horizontal="center" vertical="center"/>
    </xf>
    <xf numFmtId="177" fontId="21" fillId="0" borderId="17" xfId="20" applyNumberFormat="1" applyFont="1" applyBorder="1" applyAlignment="1">
      <alignment horizontal="center" vertical="center"/>
    </xf>
    <xf numFmtId="177" fontId="21" fillId="0" borderId="4" xfId="20" applyNumberFormat="1" applyFont="1" applyBorder="1" applyAlignment="1">
      <alignment horizontal="center" vertical="center"/>
    </xf>
    <xf numFmtId="177" fontId="21" fillId="0" borderId="3" xfId="20" applyNumberFormat="1" applyFont="1" applyBorder="1" applyAlignment="1">
      <alignment horizontal="center" vertical="center"/>
    </xf>
    <xf numFmtId="177" fontId="21" fillId="0" borderId="12" xfId="20" applyNumberFormat="1" applyFont="1" applyBorder="1" applyAlignment="1">
      <alignment horizontal="center" vertical="center"/>
    </xf>
    <xf numFmtId="0" fontId="21" fillId="0" borderId="17" xfId="20" applyNumberFormat="1" applyFont="1" applyBorder="1" applyAlignment="1">
      <alignment horizontal="center" vertical="center"/>
    </xf>
    <xf numFmtId="42" fontId="21" fillId="0" borderId="4" xfId="27" applyFont="1" applyBorder="1" applyAlignment="1">
      <alignment horizontal="center" vertical="center"/>
    </xf>
    <xf numFmtId="4" fontId="21" fillId="0" borderId="0" xfId="22" applyNumberFormat="1" applyFont="1" applyAlignment="1">
      <alignment horizontal="center" vertical="center"/>
    </xf>
    <xf numFmtId="176" fontId="21" fillId="0" borderId="6" xfId="22" applyFont="1" applyBorder="1" applyAlignment="1">
      <alignment horizontal="center" vertical="center"/>
    </xf>
    <xf numFmtId="4" fontId="21" fillId="0" borderId="0" xfId="22" applyNumberFormat="1" applyFont="1" applyBorder="1" applyAlignment="1">
      <alignment horizontal="center" vertical="center"/>
    </xf>
    <xf numFmtId="176" fontId="21" fillId="0" borderId="3" xfId="22" applyFont="1" applyBorder="1" applyAlignment="1">
      <alignment horizontal="center" vertical="center"/>
    </xf>
    <xf numFmtId="176" fontId="21" fillId="0" borderId="18" xfId="22" applyFont="1" applyBorder="1" applyAlignment="1">
      <alignment horizontal="center" vertical="center"/>
    </xf>
    <xf numFmtId="176" fontId="21" fillId="0" borderId="19" xfId="22" applyFont="1" applyBorder="1" applyAlignment="1">
      <alignment horizontal="center" vertical="center"/>
    </xf>
    <xf numFmtId="176" fontId="21" fillId="0" borderId="8" xfId="22" applyFont="1" applyBorder="1" applyAlignment="1">
      <alignment horizontal="center" vertical="center"/>
    </xf>
    <xf numFmtId="176" fontId="21" fillId="0" borderId="7" xfId="22" applyFont="1" applyBorder="1" applyAlignment="1">
      <alignment horizontal="center" vertical="center"/>
    </xf>
    <xf numFmtId="4" fontId="21" fillId="0" borderId="12" xfId="22" applyNumberFormat="1" applyFont="1" applyBorder="1" applyAlignment="1">
      <alignment horizontal="center" vertical="center"/>
    </xf>
    <xf numFmtId="176" fontId="21" fillId="0" borderId="17" xfId="22" applyFont="1" applyBorder="1" applyAlignment="1">
      <alignment horizontal="center" vertical="center"/>
    </xf>
    <xf numFmtId="176" fontId="21" fillId="0" borderId="12" xfId="22" applyFont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21" fillId="0" borderId="2" xfId="0" applyFont="1" applyBorder="1" applyAlignment="1">
      <alignment/>
    </xf>
    <xf numFmtId="0" fontId="21" fillId="0" borderId="2" xfId="0" applyFont="1" applyBorder="1" applyAlignment="1">
      <alignment horizontal="right"/>
    </xf>
    <xf numFmtId="0" fontId="21" fillId="0" borderId="0" xfId="0" applyFont="1" applyBorder="1" applyAlignment="1">
      <alignment horizontal="left"/>
    </xf>
    <xf numFmtId="0" fontId="22" fillId="0" borderId="0" xfId="0" applyFont="1" applyBorder="1" applyAlignment="1">
      <alignment/>
    </xf>
    <xf numFmtId="176" fontId="21" fillId="0" borderId="0" xfId="23" applyFont="1" applyBorder="1" applyAlignment="1">
      <alignment horizontal="left"/>
    </xf>
    <xf numFmtId="0" fontId="16" fillId="0" borderId="0" xfId="0" applyFont="1" applyBorder="1" applyAlignment="1">
      <alignment horizontal="right"/>
    </xf>
    <xf numFmtId="0" fontId="16" fillId="0" borderId="0" xfId="0" applyFont="1" applyBorder="1" applyAlignment="1">
      <alignment horizontal="left"/>
    </xf>
    <xf numFmtId="176" fontId="23" fillId="0" borderId="0" xfId="23" applyFont="1" applyBorder="1" applyAlignment="1">
      <alignment horizontal="center"/>
    </xf>
    <xf numFmtId="0" fontId="16" fillId="0" borderId="0" xfId="0" applyFont="1" applyAlignment="1">
      <alignment horizontal="right"/>
    </xf>
    <xf numFmtId="176" fontId="21" fillId="0" borderId="13" xfId="24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176" fontId="21" fillId="0" borderId="6" xfId="24" applyFont="1" applyBorder="1" applyAlignment="1">
      <alignment horizontal="center" vertical="center"/>
    </xf>
    <xf numFmtId="176" fontId="21" fillId="0" borderId="3" xfId="24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20" xfId="24" applyNumberFormat="1" applyFont="1" applyBorder="1" applyAlignment="1">
      <alignment horizontal="center" vertical="center"/>
    </xf>
    <xf numFmtId="0" fontId="21" fillId="0" borderId="6" xfId="24" applyNumberFormat="1" applyFont="1" applyBorder="1" applyAlignment="1">
      <alignment horizontal="center" vertical="center"/>
    </xf>
    <xf numFmtId="0" fontId="21" fillId="0" borderId="0" xfId="0" applyNumberFormat="1" applyFont="1" applyBorder="1" applyAlignment="1">
      <alignment horizontal="center" vertical="center"/>
    </xf>
    <xf numFmtId="0" fontId="21" fillId="0" borderId="6" xfId="0" applyFont="1" applyBorder="1" applyAlignment="1" quotePrefix="1">
      <alignment horizontal="center" vertical="center"/>
    </xf>
    <xf numFmtId="0" fontId="22" fillId="0" borderId="6" xfId="0" applyFont="1" applyBorder="1" applyAlignment="1" quotePrefix="1">
      <alignment horizontal="center" vertical="center"/>
    </xf>
    <xf numFmtId="209" fontId="22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76" fontId="21" fillId="0" borderId="6" xfId="21" applyFont="1" applyBorder="1" applyAlignment="1" quotePrefix="1">
      <alignment horizontal="center" vertical="center" wrapText="1"/>
    </xf>
    <xf numFmtId="209" fontId="21" fillId="0" borderId="0" xfId="0" applyNumberFormat="1" applyFont="1" applyBorder="1" applyAlignment="1">
      <alignment horizontal="center" vertical="center"/>
    </xf>
    <xf numFmtId="176" fontId="21" fillId="0" borderId="0" xfId="0" applyNumberFormat="1" applyFont="1" applyBorder="1" applyAlignment="1">
      <alignment horizontal="center" vertical="center"/>
    </xf>
    <xf numFmtId="176" fontId="21" fillId="0" borderId="6" xfId="21" applyFont="1" applyBorder="1" applyAlignment="1">
      <alignment horizontal="center" vertical="center"/>
    </xf>
    <xf numFmtId="176" fontId="21" fillId="0" borderId="6" xfId="21" applyFont="1" applyBorder="1" applyAlignment="1" quotePrefix="1">
      <alignment horizontal="center" vertical="center"/>
    </xf>
    <xf numFmtId="176" fontId="21" fillId="0" borderId="9" xfId="21" applyFont="1" applyBorder="1" applyAlignment="1" quotePrefix="1">
      <alignment horizontal="center" vertical="center"/>
    </xf>
    <xf numFmtId="209" fontId="21" fillId="0" borderId="11" xfId="0" applyNumberFormat="1" applyFont="1" applyBorder="1" applyAlignment="1">
      <alignment horizontal="center" vertical="center"/>
    </xf>
    <xf numFmtId="209" fontId="21" fillId="0" borderId="2" xfId="0" applyNumberFormat="1" applyFont="1" applyBorder="1" applyAlignment="1">
      <alignment horizontal="center" vertical="center"/>
    </xf>
    <xf numFmtId="211" fontId="21" fillId="0" borderId="2" xfId="0" applyNumberFormat="1" applyFont="1" applyBorder="1" applyAlignment="1">
      <alignment horizontal="right"/>
    </xf>
    <xf numFmtId="0" fontId="21" fillId="0" borderId="2" xfId="0" applyFont="1" applyBorder="1" applyAlignment="1">
      <alignment horizontal="centerContinuous"/>
    </xf>
    <xf numFmtId="205" fontId="21" fillId="0" borderId="0" xfId="0" applyNumberFormat="1" applyFont="1" applyBorder="1" applyAlignment="1">
      <alignment horizontal="center" vertical="center"/>
    </xf>
    <xf numFmtId="207" fontId="21" fillId="0" borderId="0" xfId="0" applyNumberFormat="1" applyFont="1" applyBorder="1" applyAlignment="1">
      <alignment horizontal="center" vertical="center"/>
    </xf>
    <xf numFmtId="187" fontId="21" fillId="0" borderId="0" xfId="0" applyNumberFormat="1" applyFont="1" applyBorder="1" applyAlignment="1">
      <alignment/>
    </xf>
    <xf numFmtId="0" fontId="21" fillId="0" borderId="2" xfId="0" applyNumberFormat="1" applyFont="1" applyBorder="1" applyAlignment="1">
      <alignment horizontal="center" vertical="center"/>
    </xf>
    <xf numFmtId="211" fontId="16" fillId="0" borderId="0" xfId="0" applyNumberFormat="1" applyFont="1" applyBorder="1" applyAlignment="1">
      <alignment horizontal="right"/>
    </xf>
    <xf numFmtId="178" fontId="16" fillId="0" borderId="0" xfId="0" applyNumberFormat="1" applyFont="1" applyBorder="1" applyAlignment="1">
      <alignment horizontal="right"/>
    </xf>
    <xf numFmtId="178" fontId="16" fillId="0" borderId="0" xfId="0" applyNumberFormat="1" applyFont="1" applyBorder="1" applyAlignment="1">
      <alignment horizontal="left"/>
    </xf>
    <xf numFmtId="178" fontId="16" fillId="0" borderId="0" xfId="0" applyNumberFormat="1" applyFont="1" applyBorder="1" applyAlignment="1">
      <alignment horizontal="centerContinuous"/>
    </xf>
    <xf numFmtId="178" fontId="16" fillId="0" borderId="0" xfId="0" applyNumberFormat="1" applyFont="1" applyBorder="1" applyAlignment="1">
      <alignment/>
    </xf>
    <xf numFmtId="0" fontId="16" fillId="0" borderId="0" xfId="0" applyFont="1" applyBorder="1" applyAlignment="1">
      <alignment horizontal="centerContinuous"/>
    </xf>
    <xf numFmtId="0" fontId="21" fillId="0" borderId="12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 shrinkToFit="1"/>
    </xf>
    <xf numFmtId="0" fontId="21" fillId="0" borderId="8" xfId="0" applyFont="1" applyBorder="1" applyAlignment="1">
      <alignment horizontal="center" vertical="center" shrinkToFit="1"/>
    </xf>
    <xf numFmtId="211" fontId="21" fillId="0" borderId="6" xfId="0" applyNumberFormat="1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shrinkToFit="1"/>
    </xf>
    <xf numFmtId="0" fontId="16" fillId="0" borderId="6" xfId="0" applyFont="1" applyBorder="1" applyAlignment="1">
      <alignment horizontal="center" vertical="center" shrinkToFit="1"/>
    </xf>
    <xf numFmtId="211" fontId="21" fillId="0" borderId="3" xfId="0" applyNumberFormat="1" applyFont="1" applyBorder="1" applyAlignment="1">
      <alignment horizontal="center" vertical="center"/>
    </xf>
    <xf numFmtId="9" fontId="21" fillId="0" borderId="17" xfId="0" applyNumberFormat="1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 shrinkToFit="1"/>
    </xf>
    <xf numFmtId="0" fontId="21" fillId="0" borderId="4" xfId="0" applyFont="1" applyBorder="1" applyAlignment="1">
      <alignment horizontal="center" vertical="center" shrinkToFit="1"/>
    </xf>
    <xf numFmtId="0" fontId="21" fillId="0" borderId="0" xfId="22" applyNumberFormat="1" applyFont="1" applyBorder="1" applyAlignment="1">
      <alignment horizontal="center" vertical="center"/>
    </xf>
    <xf numFmtId="0" fontId="21" fillId="0" borderId="0" xfId="17" applyNumberFormat="1" applyFont="1" applyBorder="1" applyAlignment="1">
      <alignment horizontal="center" vertical="center"/>
    </xf>
    <xf numFmtId="0" fontId="21" fillId="0" borderId="0" xfId="17" applyNumberFormat="1" applyFont="1" applyAlignment="1">
      <alignment horizontal="center" vertical="center"/>
    </xf>
    <xf numFmtId="0" fontId="21" fillId="0" borderId="0" xfId="17" applyNumberFormat="1" applyFont="1" applyFill="1" applyBorder="1" applyAlignment="1">
      <alignment horizontal="center" vertical="center"/>
    </xf>
    <xf numFmtId="0" fontId="21" fillId="0" borderId="11" xfId="17" applyNumberFormat="1" applyFont="1" applyBorder="1" applyAlignment="1">
      <alignment horizontal="center" vertical="center"/>
    </xf>
    <xf numFmtId="0" fontId="21" fillId="0" borderId="2" xfId="17" applyNumberFormat="1" applyFont="1" applyBorder="1" applyAlignment="1">
      <alignment horizontal="center" vertical="center"/>
    </xf>
    <xf numFmtId="176" fontId="21" fillId="0" borderId="14" xfId="22" applyFont="1" applyBorder="1" applyAlignment="1">
      <alignment horizontal="center" vertical="center"/>
    </xf>
    <xf numFmtId="206" fontId="22" fillId="0" borderId="0" xfId="0" applyNumberFormat="1" applyFont="1" applyBorder="1" applyAlignment="1" quotePrefix="1">
      <alignment horizontal="center" vertical="center"/>
    </xf>
    <xf numFmtId="206" fontId="24" fillId="0" borderId="0" xfId="0" applyNumberFormat="1" applyFont="1" applyBorder="1" applyAlignment="1">
      <alignment horizontal="center" vertical="center"/>
    </xf>
    <xf numFmtId="206" fontId="24" fillId="0" borderId="0" xfId="17" applyNumberFormat="1" applyFont="1" applyBorder="1" applyAlignment="1">
      <alignment horizontal="center" vertical="center"/>
    </xf>
    <xf numFmtId="206" fontId="24" fillId="0" borderId="0" xfId="22" applyNumberFormat="1" applyFont="1" applyBorder="1" applyAlignment="1">
      <alignment horizontal="center" vertical="center"/>
    </xf>
    <xf numFmtId="206" fontId="24" fillId="0" borderId="2" xfId="17" applyNumberFormat="1" applyFont="1" applyBorder="1" applyAlignment="1">
      <alignment horizontal="center" vertical="center"/>
    </xf>
    <xf numFmtId="206" fontId="24" fillId="0" borderId="0" xfId="17" applyNumberFormat="1" applyFont="1" applyAlignment="1">
      <alignment horizontal="center" vertical="center"/>
    </xf>
    <xf numFmtId="206" fontId="21" fillId="0" borderId="0" xfId="0" applyNumberFormat="1" applyFont="1" applyBorder="1" applyAlignment="1" quotePrefix="1">
      <alignment horizontal="center" vertical="center"/>
    </xf>
    <xf numFmtId="206" fontId="21" fillId="0" borderId="11" xfId="0" applyNumberFormat="1" applyFont="1" applyBorder="1" applyAlignment="1" quotePrefix="1">
      <alignment horizontal="center" vertical="center"/>
    </xf>
    <xf numFmtId="0" fontId="22" fillId="0" borderId="0" xfId="22" applyNumberFormat="1" applyFont="1" applyBorder="1" applyAlignment="1">
      <alignment horizontal="center" vertical="center"/>
    </xf>
    <xf numFmtId="212" fontId="21" fillId="0" borderId="0" xfId="22" applyNumberFormat="1" applyFont="1" applyBorder="1" applyAlignment="1">
      <alignment horizontal="center" vertical="center"/>
    </xf>
    <xf numFmtId="212" fontId="21" fillId="0" borderId="2" xfId="22" applyNumberFormat="1" applyFont="1" applyBorder="1" applyAlignment="1">
      <alignment horizontal="center" vertical="center"/>
    </xf>
    <xf numFmtId="213" fontId="22" fillId="0" borderId="0" xfId="22" applyNumberFormat="1" applyFont="1" applyBorder="1" applyAlignment="1">
      <alignment horizontal="center" vertical="center"/>
    </xf>
    <xf numFmtId="213" fontId="21" fillId="0" borderId="0" xfId="22" applyNumberFormat="1" applyFont="1" applyBorder="1" applyAlignment="1">
      <alignment horizontal="center" vertical="center"/>
    </xf>
    <xf numFmtId="195" fontId="0" fillId="0" borderId="0" xfId="22" applyNumberFormat="1" applyFont="1" applyBorder="1" applyAlignment="1">
      <alignment horizontal="center" vertical="center"/>
    </xf>
    <xf numFmtId="195" fontId="22" fillId="0" borderId="0" xfId="17" applyNumberFormat="1" applyFont="1" applyBorder="1" applyAlignment="1">
      <alignment horizontal="center" vertical="center"/>
    </xf>
    <xf numFmtId="195" fontId="21" fillId="0" borderId="0" xfId="17" applyNumberFormat="1" applyFont="1" applyBorder="1" applyAlignment="1">
      <alignment horizontal="center" vertical="center"/>
    </xf>
    <xf numFmtId="195" fontId="21" fillId="0" borderId="0" xfId="17" applyNumberFormat="1" applyFont="1" applyFill="1" applyBorder="1" applyAlignment="1">
      <alignment horizontal="center" vertical="center"/>
    </xf>
    <xf numFmtId="195" fontId="21" fillId="0" borderId="2" xfId="17" applyNumberFormat="1" applyFont="1" applyBorder="1" applyAlignment="1">
      <alignment horizontal="center" vertical="center"/>
    </xf>
    <xf numFmtId="194" fontId="21" fillId="0" borderId="0" xfId="0" applyNumberFormat="1" applyFont="1" applyBorder="1" applyAlignment="1">
      <alignment horizontal="center" vertical="center"/>
    </xf>
    <xf numFmtId="194" fontId="21" fillId="0" borderId="2" xfId="0" applyNumberFormat="1" applyFont="1" applyBorder="1" applyAlignment="1">
      <alignment horizontal="center" vertical="center"/>
    </xf>
    <xf numFmtId="212" fontId="21" fillId="0" borderId="0" xfId="0" applyNumberFormat="1" applyFont="1" applyBorder="1" applyAlignment="1">
      <alignment horizontal="center" vertical="center"/>
    </xf>
    <xf numFmtId="212" fontId="21" fillId="0" borderId="2" xfId="0" applyNumberFormat="1" applyFont="1" applyBorder="1" applyAlignment="1">
      <alignment horizontal="center" vertical="center"/>
    </xf>
    <xf numFmtId="207" fontId="21" fillId="0" borderId="2" xfId="0" applyNumberFormat="1" applyFont="1" applyBorder="1" applyAlignment="1">
      <alignment horizontal="center" vertical="center"/>
    </xf>
    <xf numFmtId="212" fontId="22" fillId="0" borderId="0" xfId="0" applyNumberFormat="1" applyFont="1" applyBorder="1" applyAlignment="1">
      <alignment horizontal="center" vertical="center"/>
    </xf>
    <xf numFmtId="207" fontId="22" fillId="0" borderId="0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0" fontId="20" fillId="0" borderId="0" xfId="0" applyNumberFormat="1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206" fontId="22" fillId="0" borderId="0" xfId="0" applyNumberFormat="1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 shrinkToFit="1"/>
    </xf>
    <xf numFmtId="0" fontId="21" fillId="0" borderId="1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/>
    </xf>
    <xf numFmtId="0" fontId="15" fillId="0" borderId="0" xfId="22" applyNumberFormat="1" applyFont="1" applyBorder="1" applyAlignment="1">
      <alignment horizontal="center" vertical="center" wrapText="1"/>
    </xf>
    <xf numFmtId="0" fontId="15" fillId="0" borderId="0" xfId="22" applyNumberFormat="1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/>
    </xf>
    <xf numFmtId="176" fontId="21" fillId="0" borderId="5" xfId="22" applyFont="1" applyBorder="1" applyAlignment="1">
      <alignment horizontal="center" vertical="center"/>
    </xf>
    <xf numFmtId="176" fontId="21" fillId="0" borderId="23" xfId="22" applyFont="1" applyBorder="1" applyAlignment="1">
      <alignment horizontal="center" vertical="center"/>
    </xf>
    <xf numFmtId="176" fontId="21" fillId="0" borderId="21" xfId="22" applyFont="1" applyBorder="1" applyAlignment="1">
      <alignment horizontal="center" vertical="center"/>
    </xf>
    <xf numFmtId="176" fontId="21" fillId="0" borderId="22" xfId="22" applyFont="1" applyBorder="1" applyAlignment="1">
      <alignment horizontal="center" vertical="center"/>
    </xf>
    <xf numFmtId="176" fontId="21" fillId="0" borderId="24" xfId="22" applyFont="1" applyBorder="1" applyAlignment="1">
      <alignment horizontal="center" vertical="center"/>
    </xf>
    <xf numFmtId="0" fontId="15" fillId="0" borderId="0" xfId="20" applyNumberFormat="1" applyFont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0" fontId="15" fillId="0" borderId="0" xfId="0" applyNumberFormat="1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211" fontId="21" fillId="0" borderId="15" xfId="0" applyNumberFormat="1" applyFont="1" applyBorder="1" applyAlignment="1">
      <alignment horizontal="center" vertical="center"/>
    </xf>
    <xf numFmtId="211" fontId="21" fillId="0" borderId="16" xfId="0" applyNumberFormat="1" applyFont="1" applyBorder="1" applyAlignment="1">
      <alignment horizontal="center" vertical="center"/>
    </xf>
    <xf numFmtId="211" fontId="21" fillId="0" borderId="13" xfId="0" applyNumberFormat="1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</cellXfs>
  <cellStyles count="33">
    <cellStyle name="Normal" xfId="0"/>
    <cellStyle name="Percent" xfId="15"/>
    <cellStyle name="Comma" xfId="16"/>
    <cellStyle name="Comma [0]" xfId="17"/>
    <cellStyle name="Followed Hyperlink" xfId="18"/>
    <cellStyle name="콤마 [0]_(월초P)" xfId="19"/>
    <cellStyle name="콤마 [0]_0. 토지지목별현황(1-3) (2)" xfId="20"/>
    <cellStyle name="콤마 [0]_10.수입실적" xfId="21"/>
    <cellStyle name="콤마 [0]_2. 행정구역" xfId="22"/>
    <cellStyle name="콤마 [0]_4.일기일수" xfId="23"/>
    <cellStyle name="콤마 [0]_해안선및도서" xfId="24"/>
    <cellStyle name="콤마_1" xfId="25"/>
    <cellStyle name="Currency" xfId="26"/>
    <cellStyle name="Currency [0]" xfId="27"/>
    <cellStyle name="Hyperlink" xfId="28"/>
    <cellStyle name="category" xfId="29"/>
    <cellStyle name="Comma [0]_ARN (2)" xfId="30"/>
    <cellStyle name="comma zerodec" xfId="31"/>
    <cellStyle name="Comma_Capex" xfId="32"/>
    <cellStyle name="Currency [0]_CCOCPX" xfId="33"/>
    <cellStyle name="Currency_CCOCPX" xfId="34"/>
    <cellStyle name="Currency1" xfId="35"/>
    <cellStyle name="Dezimal [0]_laroux" xfId="36"/>
    <cellStyle name="Dezimal_laroux" xfId="37"/>
    <cellStyle name="Dollar (zero dec)" xfId="38"/>
    <cellStyle name="Grey" xfId="39"/>
    <cellStyle name="Input [yellow]" xfId="40"/>
    <cellStyle name="Milliers [0]_Arabian Spec" xfId="41"/>
    <cellStyle name="Milliers_Arabian Spec" xfId="42"/>
    <cellStyle name="Mon?aire [0]_Arabian Spec" xfId="43"/>
    <cellStyle name="Mon?aire_Arabian Spec" xfId="44"/>
    <cellStyle name="Normal - Style1" xfId="45"/>
    <cellStyle name="Normal_A" xfId="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zoomScaleSheetLayoutView="100" workbookViewId="0" topLeftCell="A13">
      <selection activeCell="B6" sqref="B6"/>
    </sheetView>
  </sheetViews>
  <sheetFormatPr defaultColWidth="8.88671875" defaultRowHeight="13.5"/>
  <cols>
    <col min="1" max="1" width="22.88671875" style="0" customWidth="1"/>
    <col min="2" max="4" width="19.10546875" style="0" customWidth="1"/>
  </cols>
  <sheetData>
    <row r="1" spans="1:4" s="1" customFormat="1" ht="45" customHeight="1">
      <c r="A1" s="191" t="s">
        <v>136</v>
      </c>
      <c r="B1" s="192"/>
      <c r="C1" s="192"/>
      <c r="D1" s="192"/>
    </row>
    <row r="2" spans="1:4" s="2" customFormat="1" ht="25.5" customHeight="1" thickBot="1">
      <c r="A2" s="15"/>
      <c r="B2" s="15"/>
      <c r="C2" s="15"/>
      <c r="D2" s="15"/>
    </row>
    <row r="3" spans="1:4" s="11" customFormat="1" ht="45.75" customHeight="1" thickTop="1">
      <c r="A3" s="189" t="s">
        <v>203</v>
      </c>
      <c r="B3" s="193" t="s">
        <v>204</v>
      </c>
      <c r="C3" s="194"/>
      <c r="D3" s="194"/>
    </row>
    <row r="4" spans="1:4" s="11" customFormat="1" ht="45.75" customHeight="1">
      <c r="A4" s="190"/>
      <c r="B4" s="17" t="s">
        <v>205</v>
      </c>
      <c r="C4" s="18" t="s">
        <v>206</v>
      </c>
      <c r="D4" s="19" t="s">
        <v>207</v>
      </c>
    </row>
    <row r="5" spans="1:4" s="11" customFormat="1" ht="45.75" customHeight="1">
      <c r="A5" s="20" t="s">
        <v>208</v>
      </c>
      <c r="B5" s="21" t="s">
        <v>209</v>
      </c>
      <c r="C5" s="22" t="s">
        <v>210</v>
      </c>
      <c r="D5" s="23" t="s">
        <v>211</v>
      </c>
    </row>
    <row r="6" spans="1:4" s="11" customFormat="1" ht="45.75" customHeight="1">
      <c r="A6" s="20" t="s">
        <v>212</v>
      </c>
      <c r="B6" s="21" t="s">
        <v>213</v>
      </c>
      <c r="C6" s="22" t="s">
        <v>214</v>
      </c>
      <c r="D6" s="23" t="s">
        <v>215</v>
      </c>
    </row>
    <row r="7" spans="1:4" s="11" customFormat="1" ht="45.75" customHeight="1">
      <c r="A7" s="20" t="s">
        <v>216</v>
      </c>
      <c r="B7" s="21" t="s">
        <v>217</v>
      </c>
      <c r="C7" s="22" t="s">
        <v>224</v>
      </c>
      <c r="D7" s="23" t="s">
        <v>218</v>
      </c>
    </row>
    <row r="8" spans="1:4" s="2" customFormat="1" ht="45.75" customHeight="1" thickBot="1">
      <c r="A8" s="24"/>
      <c r="B8" s="25" t="s">
        <v>219</v>
      </c>
      <c r="C8" s="26" t="s">
        <v>223</v>
      </c>
      <c r="D8" s="27" t="s">
        <v>220</v>
      </c>
    </row>
    <row r="9" ht="14.25" thickTop="1"/>
    <row r="10" spans="1:4" ht="13.5">
      <c r="A10" s="12"/>
      <c r="C10" s="12"/>
      <c r="D10" s="13"/>
    </row>
    <row r="12" ht="13.5">
      <c r="A12" s="14"/>
    </row>
  </sheetData>
  <mergeCells count="3">
    <mergeCell ref="A3:A4"/>
    <mergeCell ref="A1:D1"/>
    <mergeCell ref="B3:D3"/>
  </mergeCells>
  <printOptions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4"/>
  <headerFooter alignWithMargins="0">
    <oddHeader>&amp;L&amp;"굴림체,굵게"&amp;12토지 및 기후&amp;R&amp;"Times New Roman,보통"&amp;12Land &amp;"굴림체,보통"＆&amp;"Times New Roman,보통" Weather</oddHeader>
  </headerFooter>
  <legacyDrawing r:id="rId3"/>
  <oleObjects>
    <oleObject progId="Word.Document.8" shapeId="1227538" r:id="rId1"/>
    <oleObject progId="Word.Document.8" shapeId="1248276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U19"/>
  <sheetViews>
    <sheetView zoomScaleSheetLayoutView="100" workbookViewId="0" topLeftCell="A1">
      <selection activeCell="A2" sqref="A2"/>
    </sheetView>
  </sheetViews>
  <sheetFormatPr defaultColWidth="8.88671875" defaultRowHeight="13.5"/>
  <cols>
    <col min="1" max="1" width="14.5546875" style="6" customWidth="1"/>
    <col min="2" max="2" width="7.88671875" style="10" customWidth="1"/>
    <col min="3" max="3" width="9.4453125" style="7" customWidth="1"/>
    <col min="4" max="10" width="7.88671875" style="7" customWidth="1"/>
    <col min="11" max="19" width="8.88671875" style="6" customWidth="1"/>
    <col min="20" max="21" width="8.88671875" style="7" customWidth="1"/>
    <col min="22" max="16384" width="8.88671875" style="6" customWidth="1"/>
  </cols>
  <sheetData>
    <row r="1" spans="1:10" s="3" customFormat="1" ht="45" customHeight="1">
      <c r="A1" s="191" t="s">
        <v>135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s="4" customFormat="1" ht="25.5" customHeight="1" thickBot="1">
      <c r="A2" s="37" t="s">
        <v>74</v>
      </c>
      <c r="B2" s="28"/>
      <c r="C2" s="29"/>
      <c r="D2" s="29"/>
      <c r="E2" s="29"/>
      <c r="F2" s="29"/>
      <c r="G2" s="29"/>
      <c r="H2" s="29"/>
      <c r="I2" s="29"/>
      <c r="J2" s="38" t="s">
        <v>75</v>
      </c>
    </row>
    <row r="3" spans="1:10" s="4" customFormat="1" ht="16.5" customHeight="1" thickTop="1">
      <c r="A3" s="41" t="s">
        <v>125</v>
      </c>
      <c r="B3" s="86" t="s">
        <v>137</v>
      </c>
      <c r="C3" s="87"/>
      <c r="D3" s="197" t="s">
        <v>138</v>
      </c>
      <c r="E3" s="198"/>
      <c r="F3" s="198"/>
      <c r="G3" s="199"/>
      <c r="H3" s="158" t="s">
        <v>197</v>
      </c>
      <c r="I3" s="197" t="s">
        <v>139</v>
      </c>
      <c r="J3" s="198"/>
    </row>
    <row r="4" spans="1:10" s="4" customFormat="1" ht="15.75" customHeight="1">
      <c r="A4" s="30" t="s">
        <v>126</v>
      </c>
      <c r="B4" s="88"/>
      <c r="C4" s="89"/>
      <c r="D4" s="87" t="s">
        <v>140</v>
      </c>
      <c r="E4" s="90" t="s">
        <v>76</v>
      </c>
      <c r="F4" s="195" t="s">
        <v>141</v>
      </c>
      <c r="G4" s="196"/>
      <c r="H4" s="87"/>
      <c r="I4" s="90" t="s">
        <v>142</v>
      </c>
      <c r="J4" s="91" t="s">
        <v>77</v>
      </c>
    </row>
    <row r="5" spans="1:10" s="4" customFormat="1" ht="15.75" customHeight="1">
      <c r="A5" s="30" t="s">
        <v>127</v>
      </c>
      <c r="B5" s="88"/>
      <c r="C5" s="92" t="s">
        <v>227</v>
      </c>
      <c r="D5" s="87"/>
      <c r="E5" s="92"/>
      <c r="F5" s="87" t="s">
        <v>145</v>
      </c>
      <c r="G5" s="87" t="s">
        <v>144</v>
      </c>
      <c r="H5" s="87"/>
      <c r="I5" s="92"/>
      <c r="J5" s="93" t="s">
        <v>78</v>
      </c>
    </row>
    <row r="6" spans="1:10" s="4" customFormat="1" ht="15.75" customHeight="1">
      <c r="A6" s="42" t="s">
        <v>115</v>
      </c>
      <c r="B6" s="94" t="s">
        <v>79</v>
      </c>
      <c r="C6" s="95" t="s">
        <v>228</v>
      </c>
      <c r="D6" s="89" t="s">
        <v>56</v>
      </c>
      <c r="E6" s="95" t="s">
        <v>69</v>
      </c>
      <c r="F6" s="89" t="s">
        <v>0</v>
      </c>
      <c r="G6" s="89" t="s">
        <v>1</v>
      </c>
      <c r="H6" s="89" t="s">
        <v>198</v>
      </c>
      <c r="I6" s="95" t="s">
        <v>143</v>
      </c>
      <c r="J6" s="96" t="s">
        <v>70</v>
      </c>
    </row>
    <row r="7" spans="1:10" s="4" customFormat="1" ht="41.25" customHeight="1">
      <c r="A7" s="30">
        <v>2001</v>
      </c>
      <c r="B7" s="152">
        <v>533.64</v>
      </c>
      <c r="C7" s="171">
        <v>100</v>
      </c>
      <c r="D7" s="152">
        <v>1</v>
      </c>
      <c r="E7" s="152">
        <v>6</v>
      </c>
      <c r="F7" s="152">
        <v>194</v>
      </c>
      <c r="G7" s="152">
        <v>73</v>
      </c>
      <c r="H7" s="152">
        <v>455</v>
      </c>
      <c r="I7" s="172" t="s">
        <v>120</v>
      </c>
      <c r="J7" s="172" t="s">
        <v>120</v>
      </c>
    </row>
    <row r="8" spans="1:10" s="4" customFormat="1" ht="41.25" customHeight="1">
      <c r="A8" s="30">
        <v>2002</v>
      </c>
      <c r="B8" s="152">
        <v>533.64</v>
      </c>
      <c r="C8" s="171">
        <v>100</v>
      </c>
      <c r="D8" s="152">
        <v>1</v>
      </c>
      <c r="E8" s="152">
        <v>6</v>
      </c>
      <c r="F8" s="152">
        <v>197</v>
      </c>
      <c r="G8" s="152">
        <v>73</v>
      </c>
      <c r="H8" s="152">
        <v>455</v>
      </c>
      <c r="I8" s="172" t="s">
        <v>120</v>
      </c>
      <c r="J8" s="172" t="s">
        <v>120</v>
      </c>
    </row>
    <row r="9" spans="1:10" s="4" customFormat="1" ht="41.25" customHeight="1">
      <c r="A9" s="30">
        <v>2003</v>
      </c>
      <c r="B9" s="152">
        <v>533.72</v>
      </c>
      <c r="C9" s="171">
        <v>100</v>
      </c>
      <c r="D9" s="152">
        <v>1</v>
      </c>
      <c r="E9" s="152">
        <v>6</v>
      </c>
      <c r="F9" s="152">
        <v>197</v>
      </c>
      <c r="G9" s="152">
        <v>73</v>
      </c>
      <c r="H9" s="152">
        <v>455</v>
      </c>
      <c r="I9" s="172" t="s">
        <v>120</v>
      </c>
      <c r="J9" s="172" t="s">
        <v>120</v>
      </c>
    </row>
    <row r="10" spans="1:10" s="4" customFormat="1" ht="41.25" customHeight="1">
      <c r="A10" s="30">
        <v>2004</v>
      </c>
      <c r="B10" s="152">
        <v>533.63</v>
      </c>
      <c r="C10" s="171">
        <v>100</v>
      </c>
      <c r="D10" s="152">
        <v>1</v>
      </c>
      <c r="E10" s="152">
        <v>6</v>
      </c>
      <c r="F10" s="152">
        <v>197</v>
      </c>
      <c r="G10" s="152">
        <v>73</v>
      </c>
      <c r="H10" s="152">
        <v>455</v>
      </c>
      <c r="I10" s="172" t="s">
        <v>120</v>
      </c>
      <c r="J10" s="172" t="s">
        <v>120</v>
      </c>
    </row>
    <row r="11" spans="1:10" s="4" customFormat="1" ht="41.25" customHeight="1">
      <c r="A11" s="31">
        <v>2005</v>
      </c>
      <c r="B11" s="167">
        <f aca="true" t="shared" si="0" ref="B11:H11">SUM(B12:B18)</f>
        <v>533.53</v>
      </c>
      <c r="C11" s="170">
        <f t="shared" si="0"/>
        <v>100</v>
      </c>
      <c r="D11" s="167">
        <f t="shared" si="0"/>
        <v>1</v>
      </c>
      <c r="E11" s="167">
        <f t="shared" si="0"/>
        <v>6</v>
      </c>
      <c r="F11" s="167">
        <f t="shared" si="0"/>
        <v>197</v>
      </c>
      <c r="G11" s="167">
        <f t="shared" si="0"/>
        <v>73</v>
      </c>
      <c r="H11" s="167">
        <f t="shared" si="0"/>
        <v>455</v>
      </c>
      <c r="I11" s="173" t="s">
        <v>120</v>
      </c>
      <c r="J11" s="173" t="s">
        <v>120</v>
      </c>
    </row>
    <row r="12" spans="1:10" s="4" customFormat="1" ht="41.25" customHeight="1">
      <c r="A12" s="32" t="s">
        <v>128</v>
      </c>
      <c r="B12" s="152">
        <v>101.84</v>
      </c>
      <c r="C12" s="168">
        <f>B12/B11*100</f>
        <v>19.087961314265367</v>
      </c>
      <c r="D12" s="152">
        <v>1</v>
      </c>
      <c r="E12" s="152" t="s">
        <v>199</v>
      </c>
      <c r="F12" s="152">
        <v>39</v>
      </c>
      <c r="G12" s="152">
        <v>13</v>
      </c>
      <c r="H12" s="152">
        <v>85</v>
      </c>
      <c r="I12" s="174" t="s">
        <v>120</v>
      </c>
      <c r="J12" s="174" t="s">
        <v>120</v>
      </c>
    </row>
    <row r="13" spans="1:10" s="4" customFormat="1" ht="41.25" customHeight="1">
      <c r="A13" s="32" t="s">
        <v>129</v>
      </c>
      <c r="B13" s="152">
        <v>47.75</v>
      </c>
      <c r="C13" s="168">
        <f>B13/B11*100</f>
        <v>8.949824752122655</v>
      </c>
      <c r="D13" s="152" t="s">
        <v>199</v>
      </c>
      <c r="E13" s="152">
        <v>1</v>
      </c>
      <c r="F13" s="152">
        <v>34</v>
      </c>
      <c r="G13" s="152">
        <v>14</v>
      </c>
      <c r="H13" s="152">
        <v>72</v>
      </c>
      <c r="I13" s="174" t="s">
        <v>120</v>
      </c>
      <c r="J13" s="174" t="s">
        <v>120</v>
      </c>
    </row>
    <row r="14" spans="1:10" s="5" customFormat="1" ht="41.25" customHeight="1">
      <c r="A14" s="32" t="s">
        <v>130</v>
      </c>
      <c r="B14" s="153">
        <v>126.07</v>
      </c>
      <c r="C14" s="168">
        <f>B14/B11*100</f>
        <v>23.62941165445242</v>
      </c>
      <c r="D14" s="153" t="s">
        <v>199</v>
      </c>
      <c r="E14" s="153">
        <v>1</v>
      </c>
      <c r="F14" s="153">
        <v>28</v>
      </c>
      <c r="G14" s="153">
        <v>11</v>
      </c>
      <c r="H14" s="153">
        <v>61</v>
      </c>
      <c r="I14" s="174" t="s">
        <v>120</v>
      </c>
      <c r="J14" s="174" t="s">
        <v>120</v>
      </c>
    </row>
    <row r="15" spans="1:10" ht="41.25" customHeight="1">
      <c r="A15" s="32" t="s">
        <v>131</v>
      </c>
      <c r="B15" s="153">
        <v>67.75</v>
      </c>
      <c r="C15" s="168">
        <f>B15/B11*100</f>
        <v>12.698442449346803</v>
      </c>
      <c r="D15" s="153" t="s">
        <v>199</v>
      </c>
      <c r="E15" s="154">
        <v>1</v>
      </c>
      <c r="F15" s="153">
        <v>30</v>
      </c>
      <c r="G15" s="153">
        <v>10</v>
      </c>
      <c r="H15" s="153">
        <v>78</v>
      </c>
      <c r="I15" s="174" t="s">
        <v>120</v>
      </c>
      <c r="J15" s="174" t="s">
        <v>120</v>
      </c>
    </row>
    <row r="16" spans="1:21" s="8" customFormat="1" ht="41.25" customHeight="1">
      <c r="A16" s="32" t="s">
        <v>132</v>
      </c>
      <c r="B16" s="155">
        <v>83.97</v>
      </c>
      <c r="C16" s="168">
        <f>B16/B11*100</f>
        <v>15.738571401795589</v>
      </c>
      <c r="D16" s="155" t="s">
        <v>199</v>
      </c>
      <c r="E16" s="155">
        <v>1</v>
      </c>
      <c r="F16" s="155">
        <v>25</v>
      </c>
      <c r="G16" s="155">
        <v>10</v>
      </c>
      <c r="H16" s="155">
        <v>69</v>
      </c>
      <c r="I16" s="175" t="s">
        <v>120</v>
      </c>
      <c r="J16" s="175" t="s">
        <v>120</v>
      </c>
      <c r="T16" s="9"/>
      <c r="U16" s="9"/>
    </row>
    <row r="17" spans="1:10" ht="41.25" customHeight="1">
      <c r="A17" s="32" t="s">
        <v>133</v>
      </c>
      <c r="B17" s="153">
        <v>50.27</v>
      </c>
      <c r="C17" s="168">
        <f>B17/B11*100</f>
        <v>9.422150581972899</v>
      </c>
      <c r="D17" s="153" t="s">
        <v>199</v>
      </c>
      <c r="E17" s="153">
        <v>1</v>
      </c>
      <c r="F17" s="153">
        <v>26</v>
      </c>
      <c r="G17" s="153">
        <v>8</v>
      </c>
      <c r="H17" s="153">
        <v>48</v>
      </c>
      <c r="I17" s="174" t="s">
        <v>120</v>
      </c>
      <c r="J17" s="174" t="s">
        <v>120</v>
      </c>
    </row>
    <row r="18" spans="1:10" ht="41.25" customHeight="1" thickBot="1">
      <c r="A18" s="33" t="s">
        <v>134</v>
      </c>
      <c r="B18" s="156">
        <v>55.88</v>
      </c>
      <c r="C18" s="169">
        <f>B18/B11*100</f>
        <v>10.473637846044271</v>
      </c>
      <c r="D18" s="157" t="s">
        <v>199</v>
      </c>
      <c r="E18" s="157">
        <v>1</v>
      </c>
      <c r="F18" s="157">
        <v>15</v>
      </c>
      <c r="G18" s="157">
        <v>7</v>
      </c>
      <c r="H18" s="157">
        <v>42</v>
      </c>
      <c r="I18" s="176" t="s">
        <v>120</v>
      </c>
      <c r="J18" s="176" t="s">
        <v>120</v>
      </c>
    </row>
    <row r="19" spans="1:10" ht="19.5" customHeight="1" thickTop="1">
      <c r="A19" s="36" t="s">
        <v>118</v>
      </c>
      <c r="B19" s="35"/>
      <c r="C19" s="34"/>
      <c r="D19" s="34"/>
      <c r="E19" s="34"/>
      <c r="F19" s="34"/>
      <c r="G19" s="34"/>
      <c r="H19" s="34"/>
      <c r="I19" s="34"/>
      <c r="J19" s="34"/>
    </row>
  </sheetData>
  <mergeCells count="4">
    <mergeCell ref="F4:G4"/>
    <mergeCell ref="D3:G3"/>
    <mergeCell ref="I3:J3"/>
    <mergeCell ref="A1:J1"/>
  </mergeCells>
  <printOptions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&amp;L&amp;"굴림체,굵게"&amp;12토지 및 기후&amp;R&amp;"Times New Roman,보통"&amp;12Land &amp;"굴림체,보통"＆&amp;"Times New Roman,보통" Weather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I19"/>
  <sheetViews>
    <sheetView workbookViewId="0" topLeftCell="A1">
      <selection activeCell="A2" sqref="A2"/>
    </sheetView>
  </sheetViews>
  <sheetFormatPr defaultColWidth="8.88671875" defaultRowHeight="13.5"/>
  <cols>
    <col min="1" max="1" width="14.5546875" style="43" customWidth="1"/>
    <col min="2" max="5" width="16.3359375" style="43" customWidth="1"/>
    <col min="6" max="6" width="2.77734375" style="43" customWidth="1"/>
    <col min="7" max="11" width="14.4453125" style="43" customWidth="1"/>
    <col min="12" max="12" width="14.5546875" style="43" customWidth="1"/>
    <col min="13" max="17" width="13.10546875" style="43" customWidth="1"/>
    <col min="18" max="18" width="2.77734375" style="43" customWidth="1"/>
    <col min="19" max="24" width="14.5546875" style="43" customWidth="1"/>
    <col min="25" max="28" width="16.21484375" style="43" customWidth="1"/>
    <col min="29" max="29" width="2.77734375" style="43" customWidth="1"/>
    <col min="30" max="35" width="12.10546875" style="43" customWidth="1"/>
    <col min="36" max="16384" width="8.88671875" style="43" customWidth="1"/>
  </cols>
  <sheetData>
    <row r="1" spans="1:35" ht="45" customHeight="1">
      <c r="A1" s="201" t="s">
        <v>40</v>
      </c>
      <c r="B1" s="201"/>
      <c r="C1" s="201"/>
      <c r="D1" s="201"/>
      <c r="E1" s="201"/>
      <c r="F1" s="184"/>
      <c r="G1" s="200" t="s">
        <v>71</v>
      </c>
      <c r="H1" s="200"/>
      <c r="I1" s="200"/>
      <c r="J1" s="200"/>
      <c r="K1" s="200"/>
      <c r="L1" s="202" t="s">
        <v>41</v>
      </c>
      <c r="M1" s="202"/>
      <c r="N1" s="202"/>
      <c r="O1" s="202"/>
      <c r="P1" s="202"/>
      <c r="Q1" s="202"/>
      <c r="R1" s="185"/>
      <c r="S1" s="200" t="s">
        <v>72</v>
      </c>
      <c r="T1" s="200"/>
      <c r="U1" s="200"/>
      <c r="V1" s="200"/>
      <c r="W1" s="200"/>
      <c r="X1" s="202" t="s">
        <v>222</v>
      </c>
      <c r="Y1" s="202"/>
      <c r="Z1" s="202"/>
      <c r="AA1" s="202"/>
      <c r="AB1" s="202"/>
      <c r="AC1" s="185"/>
      <c r="AD1" s="200" t="s">
        <v>73</v>
      </c>
      <c r="AE1" s="200"/>
      <c r="AF1" s="200"/>
      <c r="AG1" s="200"/>
      <c r="AH1" s="200"/>
      <c r="AI1" s="200"/>
    </row>
    <row r="2" spans="1:35" ht="25.5" customHeight="1" thickBot="1">
      <c r="A2" s="45" t="s">
        <v>80</v>
      </c>
      <c r="B2" s="46"/>
      <c r="C2" s="47"/>
      <c r="D2" s="47"/>
      <c r="E2" s="47"/>
      <c r="F2" s="48"/>
      <c r="G2" s="47"/>
      <c r="H2" s="47"/>
      <c r="I2" s="47"/>
      <c r="J2" s="47"/>
      <c r="K2" s="49" t="s">
        <v>81</v>
      </c>
      <c r="L2" s="45" t="s">
        <v>80</v>
      </c>
      <c r="M2" s="47"/>
      <c r="N2" s="47"/>
      <c r="O2" s="47"/>
      <c r="P2" s="47"/>
      <c r="Q2" s="47"/>
      <c r="R2" s="48"/>
      <c r="S2" s="47"/>
      <c r="T2" s="47"/>
      <c r="U2" s="47"/>
      <c r="V2" s="47"/>
      <c r="W2" s="49" t="s">
        <v>81</v>
      </c>
      <c r="X2" s="45" t="s">
        <v>80</v>
      </c>
      <c r="Y2" s="47"/>
      <c r="Z2" s="47"/>
      <c r="AA2" s="47"/>
      <c r="AB2" s="47"/>
      <c r="AC2" s="48"/>
      <c r="AD2" s="47"/>
      <c r="AE2" s="47"/>
      <c r="AF2" s="47"/>
      <c r="AG2" s="47"/>
      <c r="AH2" s="50"/>
      <c r="AI2" s="49" t="s">
        <v>82</v>
      </c>
    </row>
    <row r="3" spans="1:35" ht="16.5" customHeight="1" thickTop="1">
      <c r="A3" s="39" t="s">
        <v>125</v>
      </c>
      <c r="B3" s="65" t="s">
        <v>2</v>
      </c>
      <c r="C3" s="66" t="s">
        <v>3</v>
      </c>
      <c r="D3" s="66" t="s">
        <v>4</v>
      </c>
      <c r="E3" s="67" t="s">
        <v>83</v>
      </c>
      <c r="F3" s="68"/>
      <c r="G3" s="69" t="s">
        <v>5</v>
      </c>
      <c r="H3" s="70" t="s">
        <v>84</v>
      </c>
      <c r="I3" s="70" t="s">
        <v>59</v>
      </c>
      <c r="J3" s="70" t="s">
        <v>85</v>
      </c>
      <c r="K3" s="71" t="s">
        <v>86</v>
      </c>
      <c r="L3" s="39" t="s">
        <v>125</v>
      </c>
      <c r="M3" s="66" t="s">
        <v>6</v>
      </c>
      <c r="N3" s="66" t="s">
        <v>7</v>
      </c>
      <c r="O3" s="66" t="s">
        <v>60</v>
      </c>
      <c r="P3" s="66" t="s">
        <v>61</v>
      </c>
      <c r="Q3" s="72" t="s">
        <v>62</v>
      </c>
      <c r="R3" s="68"/>
      <c r="S3" s="73" t="s">
        <v>87</v>
      </c>
      <c r="T3" s="66" t="s">
        <v>8</v>
      </c>
      <c r="U3" s="66" t="s">
        <v>88</v>
      </c>
      <c r="V3" s="66" t="s">
        <v>89</v>
      </c>
      <c r="W3" s="67" t="s">
        <v>90</v>
      </c>
      <c r="X3" s="39" t="s">
        <v>125</v>
      </c>
      <c r="Y3" s="66" t="s">
        <v>91</v>
      </c>
      <c r="Z3" s="66" t="s">
        <v>63</v>
      </c>
      <c r="AA3" s="66" t="s">
        <v>9</v>
      </c>
      <c r="AB3" s="67" t="s">
        <v>92</v>
      </c>
      <c r="AC3" s="68"/>
      <c r="AD3" s="73" t="s">
        <v>10</v>
      </c>
      <c r="AE3" s="66" t="s">
        <v>93</v>
      </c>
      <c r="AF3" s="66" t="s">
        <v>11</v>
      </c>
      <c r="AG3" s="66" t="s">
        <v>94</v>
      </c>
      <c r="AH3" s="74" t="s">
        <v>95</v>
      </c>
      <c r="AI3" s="75" t="s">
        <v>96</v>
      </c>
    </row>
    <row r="4" spans="1:35" ht="16.5" customHeight="1">
      <c r="A4" s="39" t="s">
        <v>126</v>
      </c>
      <c r="B4" s="76"/>
      <c r="C4" s="76"/>
      <c r="D4" s="76"/>
      <c r="E4" s="77"/>
      <c r="F4" s="68"/>
      <c r="G4" s="30"/>
      <c r="H4" s="76"/>
      <c r="I4" s="76"/>
      <c r="J4" s="76"/>
      <c r="K4" s="77"/>
      <c r="L4" s="39" t="s">
        <v>126</v>
      </c>
      <c r="M4" s="76"/>
      <c r="N4" s="76"/>
      <c r="O4" s="76"/>
      <c r="P4" s="76" t="s">
        <v>114</v>
      </c>
      <c r="Q4" s="39"/>
      <c r="R4" s="39"/>
      <c r="S4" s="30"/>
      <c r="T4" s="76"/>
      <c r="U4" s="76"/>
      <c r="V4" s="76"/>
      <c r="W4" s="77"/>
      <c r="X4" s="39" t="s">
        <v>126</v>
      </c>
      <c r="Y4" s="76"/>
      <c r="Z4" s="76"/>
      <c r="AA4" s="76"/>
      <c r="AB4" s="77"/>
      <c r="AC4" s="39"/>
      <c r="AD4" s="30" t="s">
        <v>146</v>
      </c>
      <c r="AE4" s="76"/>
      <c r="AF4" s="76"/>
      <c r="AG4" s="76"/>
      <c r="AH4" s="76"/>
      <c r="AI4" s="77"/>
    </row>
    <row r="5" spans="1:35" ht="16.5" customHeight="1">
      <c r="A5" s="39" t="s">
        <v>127</v>
      </c>
      <c r="B5" s="76"/>
      <c r="C5" s="76"/>
      <c r="D5" s="76"/>
      <c r="E5" s="77"/>
      <c r="F5" s="68"/>
      <c r="G5" s="30"/>
      <c r="H5" s="76"/>
      <c r="I5" s="76" t="s">
        <v>147</v>
      </c>
      <c r="J5" s="76"/>
      <c r="K5" s="77"/>
      <c r="L5" s="39" t="s">
        <v>127</v>
      </c>
      <c r="M5" s="76"/>
      <c r="N5" s="76"/>
      <c r="O5" s="76"/>
      <c r="P5" s="22" t="s">
        <v>148</v>
      </c>
      <c r="Q5" s="68" t="s">
        <v>67</v>
      </c>
      <c r="R5" s="68"/>
      <c r="S5" s="30"/>
      <c r="T5" s="76"/>
      <c r="U5" s="76"/>
      <c r="V5" s="76"/>
      <c r="W5" s="77"/>
      <c r="X5" s="39" t="s">
        <v>127</v>
      </c>
      <c r="Y5" s="76"/>
      <c r="Z5" s="76"/>
      <c r="AA5" s="76" t="s">
        <v>149</v>
      </c>
      <c r="AB5" s="77"/>
      <c r="AC5" s="68"/>
      <c r="AD5" s="69" t="s">
        <v>150</v>
      </c>
      <c r="AE5" s="70" t="s">
        <v>151</v>
      </c>
      <c r="AF5" s="76"/>
      <c r="AG5" s="76"/>
      <c r="AH5" s="76"/>
      <c r="AI5" s="78" t="s">
        <v>97</v>
      </c>
    </row>
    <row r="6" spans="1:35" ht="16.5" customHeight="1">
      <c r="A6" s="40" t="s">
        <v>115</v>
      </c>
      <c r="B6" s="79" t="s">
        <v>12</v>
      </c>
      <c r="C6" s="80" t="s">
        <v>42</v>
      </c>
      <c r="D6" s="80" t="s">
        <v>13</v>
      </c>
      <c r="E6" s="81" t="s">
        <v>14</v>
      </c>
      <c r="F6" s="68"/>
      <c r="G6" s="82" t="s">
        <v>64</v>
      </c>
      <c r="H6" s="80" t="s">
        <v>44</v>
      </c>
      <c r="I6" s="80" t="s">
        <v>152</v>
      </c>
      <c r="J6" s="80" t="s">
        <v>65</v>
      </c>
      <c r="K6" s="81" t="s">
        <v>43</v>
      </c>
      <c r="L6" s="40" t="s">
        <v>115</v>
      </c>
      <c r="M6" s="80" t="s">
        <v>45</v>
      </c>
      <c r="N6" s="80" t="s">
        <v>66</v>
      </c>
      <c r="O6" s="80" t="s">
        <v>68</v>
      </c>
      <c r="P6" s="80" t="s">
        <v>53</v>
      </c>
      <c r="Q6" s="83" t="s">
        <v>55</v>
      </c>
      <c r="R6" s="68"/>
      <c r="S6" s="82" t="s">
        <v>46</v>
      </c>
      <c r="T6" s="80" t="s">
        <v>47</v>
      </c>
      <c r="U6" s="80" t="s">
        <v>48</v>
      </c>
      <c r="V6" s="80" t="s">
        <v>49</v>
      </c>
      <c r="W6" s="81" t="s">
        <v>50</v>
      </c>
      <c r="X6" s="40" t="s">
        <v>115</v>
      </c>
      <c r="Y6" s="80" t="s">
        <v>51</v>
      </c>
      <c r="Z6" s="80" t="s">
        <v>58</v>
      </c>
      <c r="AA6" s="80" t="s">
        <v>153</v>
      </c>
      <c r="AB6" s="81" t="s">
        <v>52</v>
      </c>
      <c r="AC6" s="68"/>
      <c r="AD6" s="82" t="s">
        <v>53</v>
      </c>
      <c r="AE6" s="80" t="s">
        <v>154</v>
      </c>
      <c r="AF6" s="80" t="s">
        <v>54</v>
      </c>
      <c r="AG6" s="80" t="s">
        <v>15</v>
      </c>
      <c r="AH6" s="84" t="s">
        <v>16</v>
      </c>
      <c r="AI6" s="85" t="s">
        <v>57</v>
      </c>
    </row>
    <row r="7" spans="1:35" ht="41.25" customHeight="1">
      <c r="A7" s="30">
        <v>2001</v>
      </c>
      <c r="B7" s="165">
        <f>SUM(C7,D7,E7,G7,H7,K7,M7,N7,P7,Q7,S7,U7,V7,W7,Y7,AA7,AB7,AD7,AE7,AF7,AG7,AH7,AI7)</f>
        <v>533644391</v>
      </c>
      <c r="C7" s="62">
        <v>31736802</v>
      </c>
      <c r="D7" s="62">
        <v>51147835.1</v>
      </c>
      <c r="E7" s="62">
        <v>1707802</v>
      </c>
      <c r="F7" s="63"/>
      <c r="G7" s="64">
        <v>2098930</v>
      </c>
      <c r="H7" s="64">
        <v>408721388</v>
      </c>
      <c r="I7" s="64" t="s">
        <v>120</v>
      </c>
      <c r="J7" s="64" t="s">
        <v>120</v>
      </c>
      <c r="K7" s="64">
        <v>4848232.3</v>
      </c>
      <c r="L7" s="30">
        <v>2001</v>
      </c>
      <c r="M7" s="64">
        <v>95231</v>
      </c>
      <c r="N7" s="64">
        <v>492430</v>
      </c>
      <c r="O7" s="64" t="s">
        <v>120</v>
      </c>
      <c r="P7" s="64" t="s">
        <v>120</v>
      </c>
      <c r="Q7" s="64" t="s">
        <v>120</v>
      </c>
      <c r="R7" s="64"/>
      <c r="S7" s="64">
        <v>11377516</v>
      </c>
      <c r="T7" s="64" t="s">
        <v>120</v>
      </c>
      <c r="U7" s="64">
        <v>10799499.4</v>
      </c>
      <c r="V7" s="64">
        <v>386834</v>
      </c>
      <c r="W7" s="64">
        <v>5494943.4</v>
      </c>
      <c r="X7" s="30">
        <v>2001</v>
      </c>
      <c r="Y7" s="64">
        <v>2949060</v>
      </c>
      <c r="Z7" s="64" t="s">
        <v>120</v>
      </c>
      <c r="AA7" s="64">
        <v>19454</v>
      </c>
      <c r="AB7" s="64">
        <v>34830.5</v>
      </c>
      <c r="AC7" s="64"/>
      <c r="AD7" s="64">
        <v>47358</v>
      </c>
      <c r="AE7" s="64">
        <v>215754</v>
      </c>
      <c r="AF7" s="64">
        <v>44127</v>
      </c>
      <c r="AG7" s="64">
        <v>8667</v>
      </c>
      <c r="AH7" s="64">
        <v>872192</v>
      </c>
      <c r="AI7" s="64">
        <v>545505.3</v>
      </c>
    </row>
    <row r="8" spans="1:35" ht="41.25" customHeight="1">
      <c r="A8" s="30">
        <v>2002</v>
      </c>
      <c r="B8" s="165">
        <f>SUM(C8,D8,E8,G8,H8,K8,M8,N8,P8,Q8,S8,U8,V8,W8,Y8,AA8,AB8,AD8,AE8,AF8,AG8,AH8,AI8)</f>
        <v>533644200.4000001</v>
      </c>
      <c r="C8" s="62">
        <v>31181518</v>
      </c>
      <c r="D8" s="62">
        <v>50738847.1</v>
      </c>
      <c r="E8" s="62">
        <v>1780665</v>
      </c>
      <c r="F8" s="63"/>
      <c r="G8" s="64">
        <v>2149145</v>
      </c>
      <c r="H8" s="64">
        <v>407641300</v>
      </c>
      <c r="I8" s="64" t="s">
        <v>120</v>
      </c>
      <c r="J8" s="64" t="s">
        <v>120</v>
      </c>
      <c r="K8" s="64">
        <v>4888412</v>
      </c>
      <c r="L8" s="30">
        <v>2002</v>
      </c>
      <c r="M8" s="64">
        <v>120027</v>
      </c>
      <c r="N8" s="64">
        <v>496480</v>
      </c>
      <c r="O8" s="64" t="s">
        <v>120</v>
      </c>
      <c r="P8" s="64">
        <v>15825</v>
      </c>
      <c r="Q8" s="64">
        <v>44224</v>
      </c>
      <c r="R8" s="64"/>
      <c r="S8" s="64">
        <v>13152613.1</v>
      </c>
      <c r="T8" s="64" t="s">
        <v>120</v>
      </c>
      <c r="U8" s="64">
        <v>10818104.8</v>
      </c>
      <c r="V8" s="64">
        <v>386677</v>
      </c>
      <c r="W8" s="64">
        <v>5589629.6</v>
      </c>
      <c r="X8" s="30">
        <v>2002</v>
      </c>
      <c r="Y8" s="64">
        <v>2941664</v>
      </c>
      <c r="Z8" s="64" t="s">
        <v>120</v>
      </c>
      <c r="AA8" s="64">
        <v>23652</v>
      </c>
      <c r="AB8" s="64">
        <v>34830.5</v>
      </c>
      <c r="AC8" s="64"/>
      <c r="AD8" s="64">
        <v>47358</v>
      </c>
      <c r="AE8" s="64">
        <v>215754</v>
      </c>
      <c r="AF8" s="64">
        <v>44127</v>
      </c>
      <c r="AG8" s="64">
        <v>8667</v>
      </c>
      <c r="AH8" s="64">
        <v>852126</v>
      </c>
      <c r="AI8" s="64">
        <v>472554.3</v>
      </c>
    </row>
    <row r="9" spans="1:35" ht="41.25" customHeight="1">
      <c r="A9" s="30">
        <v>2003</v>
      </c>
      <c r="B9" s="165">
        <f>SUM(C9,D9,E9,G9,H9,K9,M9,N9,P9,Q9,S9,U9,V9,W9,Y9,AA9,AB9,AD9,AE9,AF9,AG9,AH9,AI9)</f>
        <v>533717595.0999999</v>
      </c>
      <c r="C9" s="62">
        <v>31087545</v>
      </c>
      <c r="D9" s="62">
        <v>50608677.9</v>
      </c>
      <c r="E9" s="62">
        <v>1864345</v>
      </c>
      <c r="F9" s="63"/>
      <c r="G9" s="64">
        <v>2404607</v>
      </c>
      <c r="H9" s="64">
        <v>407233957</v>
      </c>
      <c r="I9" s="64" t="s">
        <v>120</v>
      </c>
      <c r="J9" s="64" t="s">
        <v>120</v>
      </c>
      <c r="K9" s="64">
        <v>4914910.2</v>
      </c>
      <c r="L9" s="30">
        <v>2003</v>
      </c>
      <c r="M9" s="64">
        <v>129175</v>
      </c>
      <c r="N9" s="64">
        <v>496536</v>
      </c>
      <c r="O9" s="64" t="s">
        <v>120</v>
      </c>
      <c r="P9" s="64">
        <v>15825</v>
      </c>
      <c r="Q9" s="64">
        <v>48778</v>
      </c>
      <c r="R9" s="64"/>
      <c r="S9" s="64">
        <v>13247880.9</v>
      </c>
      <c r="T9" s="64" t="s">
        <v>120</v>
      </c>
      <c r="U9" s="64">
        <v>10819561.9</v>
      </c>
      <c r="V9" s="64">
        <v>394361</v>
      </c>
      <c r="W9" s="64">
        <v>5657935.4</v>
      </c>
      <c r="X9" s="30">
        <v>2003</v>
      </c>
      <c r="Y9" s="64">
        <v>2941195</v>
      </c>
      <c r="Z9" s="64" t="s">
        <v>120</v>
      </c>
      <c r="AA9" s="64">
        <v>175788</v>
      </c>
      <c r="AB9" s="64">
        <v>34830.5</v>
      </c>
      <c r="AC9" s="64"/>
      <c r="AD9" s="64">
        <v>47358</v>
      </c>
      <c r="AE9" s="64">
        <v>215754</v>
      </c>
      <c r="AF9" s="64">
        <v>47932</v>
      </c>
      <c r="AG9" s="64">
        <v>8667</v>
      </c>
      <c r="AH9" s="64">
        <v>849690</v>
      </c>
      <c r="AI9" s="64">
        <v>472285.3</v>
      </c>
    </row>
    <row r="10" spans="1:35" ht="41.25" customHeight="1">
      <c r="A10" s="30">
        <v>2004</v>
      </c>
      <c r="B10" s="165">
        <f>SUM(C10,D10,E10,G10,H10,K10,M10,N10,P10,Q10,S10,U10,V10,W10,Y10,AA10,AB10,AD10,AE10,AF10,AG10,AH10,AI10)</f>
        <v>533633884.90000004</v>
      </c>
      <c r="C10" s="62">
        <v>30975844</v>
      </c>
      <c r="D10" s="62">
        <v>50585812.4</v>
      </c>
      <c r="E10" s="62">
        <v>1961068</v>
      </c>
      <c r="F10" s="63"/>
      <c r="G10" s="64">
        <v>2491102.8</v>
      </c>
      <c r="H10" s="64">
        <v>407127506</v>
      </c>
      <c r="I10" s="64" t="s">
        <v>120</v>
      </c>
      <c r="J10" s="64" t="s">
        <v>120</v>
      </c>
      <c r="K10" s="64">
        <v>4947915.2</v>
      </c>
      <c r="L10" s="30">
        <v>2004</v>
      </c>
      <c r="M10" s="64">
        <v>131980</v>
      </c>
      <c r="N10" s="64">
        <v>509423</v>
      </c>
      <c r="O10" s="64" t="s">
        <v>120</v>
      </c>
      <c r="P10" s="64">
        <v>18041</v>
      </c>
      <c r="Q10" s="64">
        <v>60518.1</v>
      </c>
      <c r="R10" s="64"/>
      <c r="S10" s="64">
        <v>13196576.6</v>
      </c>
      <c r="T10" s="64" t="s">
        <v>120</v>
      </c>
      <c r="U10" s="64">
        <v>10793921.1</v>
      </c>
      <c r="V10" s="64">
        <v>394425</v>
      </c>
      <c r="W10" s="64">
        <v>5695925</v>
      </c>
      <c r="X10" s="30">
        <v>2004</v>
      </c>
      <c r="Y10" s="64">
        <v>2940950</v>
      </c>
      <c r="Z10" s="64" t="s">
        <v>120</v>
      </c>
      <c r="AA10" s="64">
        <v>104418</v>
      </c>
      <c r="AB10" s="64">
        <v>36201.5</v>
      </c>
      <c r="AC10" s="64"/>
      <c r="AD10" s="64">
        <v>47358</v>
      </c>
      <c r="AE10" s="64">
        <v>216250</v>
      </c>
      <c r="AF10" s="64">
        <v>65588</v>
      </c>
      <c r="AG10" s="64">
        <v>8667</v>
      </c>
      <c r="AH10" s="64">
        <v>849432</v>
      </c>
      <c r="AI10" s="64">
        <v>474962.2</v>
      </c>
    </row>
    <row r="11" spans="1:35" ht="41.25" customHeight="1">
      <c r="A11" s="31">
        <v>2005</v>
      </c>
      <c r="B11" s="159">
        <f>SUM(C11,D11,E11,G11,H11,K11,M11,N11,P11,Q11,S11,U11,V11,W11,Y11,AA11,AB11,AD11,AE11,AF11,AG11,AH11,AI11)</f>
        <v>533531059</v>
      </c>
      <c r="C11" s="159">
        <f>SUM(C12:C18)</f>
        <v>30870011</v>
      </c>
      <c r="D11" s="159">
        <f aca="true" t="shared" si="0" ref="D11:K11">SUM(D12:D18)</f>
        <v>50382148.1</v>
      </c>
      <c r="E11" s="159">
        <f t="shared" si="0"/>
        <v>2183352</v>
      </c>
      <c r="F11" s="159"/>
      <c r="G11" s="159">
        <f t="shared" si="0"/>
        <v>2639208.0999999996</v>
      </c>
      <c r="H11" s="159">
        <f t="shared" si="0"/>
        <v>406609705</v>
      </c>
      <c r="I11" s="187" t="s">
        <v>120</v>
      </c>
      <c r="J11" s="187" t="s">
        <v>120</v>
      </c>
      <c r="K11" s="159">
        <f t="shared" si="0"/>
        <v>5001228.2</v>
      </c>
      <c r="L11" s="31">
        <v>2005</v>
      </c>
      <c r="M11" s="159">
        <f>SUM(M12:M18)</f>
        <v>397229.5</v>
      </c>
      <c r="N11" s="159">
        <f aca="true" t="shared" si="1" ref="N11:W11">SUM(N12:N18)</f>
        <v>506536</v>
      </c>
      <c r="O11" s="187" t="s">
        <v>120</v>
      </c>
      <c r="P11" s="159">
        <f t="shared" si="1"/>
        <v>18041</v>
      </c>
      <c r="Q11" s="159">
        <f t="shared" si="1"/>
        <v>67250.1</v>
      </c>
      <c r="R11" s="159"/>
      <c r="S11" s="159">
        <f t="shared" si="1"/>
        <v>13225618.999999998</v>
      </c>
      <c r="T11" s="187" t="s">
        <v>120</v>
      </c>
      <c r="U11" s="159">
        <f t="shared" si="1"/>
        <v>10805571.1</v>
      </c>
      <c r="V11" s="159">
        <f t="shared" si="1"/>
        <v>394425</v>
      </c>
      <c r="W11" s="159">
        <f t="shared" si="1"/>
        <v>5690758.199999999</v>
      </c>
      <c r="X11" s="31">
        <v>2005</v>
      </c>
      <c r="Y11" s="159">
        <f>SUM(Y12:Y18)</f>
        <v>2923540</v>
      </c>
      <c r="Z11" s="187" t="s">
        <v>120</v>
      </c>
      <c r="AA11" s="159">
        <f aca="true" t="shared" si="2" ref="AA11:AI11">SUM(AA12:AA18)</f>
        <v>105036</v>
      </c>
      <c r="AB11" s="159">
        <f t="shared" si="2"/>
        <v>36201.5</v>
      </c>
      <c r="AC11" s="159"/>
      <c r="AD11" s="159">
        <f t="shared" si="2"/>
        <v>47358</v>
      </c>
      <c r="AE11" s="159">
        <f t="shared" si="2"/>
        <v>216250</v>
      </c>
      <c r="AF11" s="159">
        <f t="shared" si="2"/>
        <v>70293</v>
      </c>
      <c r="AG11" s="159">
        <f t="shared" si="2"/>
        <v>8667</v>
      </c>
      <c r="AH11" s="159">
        <f t="shared" si="2"/>
        <v>848868</v>
      </c>
      <c r="AI11" s="159">
        <f t="shared" si="2"/>
        <v>483763.19999999995</v>
      </c>
    </row>
    <row r="12" spans="1:35" ht="41.25" customHeight="1">
      <c r="A12" s="32" t="s">
        <v>128</v>
      </c>
      <c r="B12" s="165">
        <f aca="true" t="shared" si="3" ref="B12:B18">SUM(C12,D12,E12,G12,H12,K12,M12,N12,P12,Q12,S12,U12,V12,W12,Y12,AA12,AB12,AD12,AE12,AF12,AG12,AH12,AI12)</f>
        <v>101838154.90000002</v>
      </c>
      <c r="C12" s="160">
        <v>7850345</v>
      </c>
      <c r="D12" s="160">
        <v>9643339.5</v>
      </c>
      <c r="E12" s="160">
        <v>1288848</v>
      </c>
      <c r="F12" s="160"/>
      <c r="G12" s="160">
        <v>809700</v>
      </c>
      <c r="H12" s="160">
        <v>75226160</v>
      </c>
      <c r="I12" s="161" t="s">
        <v>120</v>
      </c>
      <c r="J12" s="162" t="s">
        <v>120</v>
      </c>
      <c r="K12" s="160">
        <v>1062513</v>
      </c>
      <c r="L12" s="32" t="s">
        <v>128</v>
      </c>
      <c r="M12" s="160">
        <v>7509</v>
      </c>
      <c r="N12" s="160">
        <v>107333</v>
      </c>
      <c r="O12" s="160" t="s">
        <v>120</v>
      </c>
      <c r="P12" s="160">
        <v>4926</v>
      </c>
      <c r="Q12" s="160">
        <v>24082</v>
      </c>
      <c r="R12" s="160"/>
      <c r="S12" s="160">
        <v>2353892.9</v>
      </c>
      <c r="T12" s="160" t="s">
        <v>120</v>
      </c>
      <c r="U12" s="160">
        <v>1643018.4</v>
      </c>
      <c r="V12" s="164">
        <v>43213</v>
      </c>
      <c r="W12" s="160">
        <v>932360.7</v>
      </c>
      <c r="X12" s="32" t="s">
        <v>128</v>
      </c>
      <c r="Y12" s="160">
        <v>425610</v>
      </c>
      <c r="Z12" s="160" t="s">
        <v>120</v>
      </c>
      <c r="AA12" s="160">
        <v>15044</v>
      </c>
      <c r="AB12" s="160">
        <v>33362</v>
      </c>
      <c r="AC12" s="160"/>
      <c r="AD12" s="160">
        <v>47358</v>
      </c>
      <c r="AE12" s="160" t="s">
        <v>120</v>
      </c>
      <c r="AF12" s="160">
        <v>16547</v>
      </c>
      <c r="AG12" s="160">
        <v>6638</v>
      </c>
      <c r="AH12" s="160">
        <v>194401</v>
      </c>
      <c r="AI12" s="160">
        <v>101954.4</v>
      </c>
    </row>
    <row r="13" spans="1:35" s="44" customFormat="1" ht="41.25" customHeight="1">
      <c r="A13" s="32" t="s">
        <v>129</v>
      </c>
      <c r="B13" s="165">
        <f t="shared" si="3"/>
        <v>47753903.5</v>
      </c>
      <c r="C13" s="161">
        <v>2590399</v>
      </c>
      <c r="D13" s="161">
        <v>10985173.1</v>
      </c>
      <c r="E13" s="161">
        <v>107689</v>
      </c>
      <c r="F13" s="161"/>
      <c r="G13" s="161">
        <v>192171.4</v>
      </c>
      <c r="H13" s="161">
        <v>28341000</v>
      </c>
      <c r="I13" s="161" t="s">
        <v>120</v>
      </c>
      <c r="J13" s="161" t="s">
        <v>120</v>
      </c>
      <c r="K13" s="161">
        <v>821213</v>
      </c>
      <c r="L13" s="32" t="s">
        <v>129</v>
      </c>
      <c r="M13" s="161">
        <v>0</v>
      </c>
      <c r="N13" s="161">
        <v>73539</v>
      </c>
      <c r="O13" s="161" t="s">
        <v>120</v>
      </c>
      <c r="P13" s="161">
        <v>2054</v>
      </c>
      <c r="Q13" s="161">
        <v>8055</v>
      </c>
      <c r="R13" s="161"/>
      <c r="S13" s="161">
        <v>1896100.8</v>
      </c>
      <c r="T13" s="161" t="s">
        <v>120</v>
      </c>
      <c r="U13" s="161">
        <v>908374</v>
      </c>
      <c r="V13" s="161">
        <v>60463</v>
      </c>
      <c r="W13" s="161">
        <v>1370369.2</v>
      </c>
      <c r="X13" s="32" t="s">
        <v>129</v>
      </c>
      <c r="Y13" s="161">
        <v>278923</v>
      </c>
      <c r="Z13" s="161" t="s">
        <v>120</v>
      </c>
      <c r="AA13" s="161">
        <v>531</v>
      </c>
      <c r="AB13" s="161" t="s">
        <v>120</v>
      </c>
      <c r="AC13" s="161"/>
      <c r="AD13" s="161" t="s">
        <v>120</v>
      </c>
      <c r="AE13" s="161" t="s">
        <v>120</v>
      </c>
      <c r="AF13" s="161">
        <v>8152</v>
      </c>
      <c r="AG13" s="161" t="s">
        <v>120</v>
      </c>
      <c r="AH13" s="161">
        <v>81631</v>
      </c>
      <c r="AI13" s="161">
        <v>28066</v>
      </c>
    </row>
    <row r="14" spans="1:35" s="44" customFormat="1" ht="41.25" customHeight="1">
      <c r="A14" s="32" t="s">
        <v>130</v>
      </c>
      <c r="B14" s="165">
        <f t="shared" si="3"/>
        <v>126066006.2</v>
      </c>
      <c r="C14" s="161">
        <v>3640694</v>
      </c>
      <c r="D14" s="161">
        <v>5322420.7</v>
      </c>
      <c r="E14" s="161">
        <v>32837</v>
      </c>
      <c r="F14" s="161"/>
      <c r="G14" s="161">
        <v>327330</v>
      </c>
      <c r="H14" s="161">
        <v>108259734</v>
      </c>
      <c r="I14" s="161" t="s">
        <v>120</v>
      </c>
      <c r="J14" s="161" t="s">
        <v>120</v>
      </c>
      <c r="K14" s="161">
        <v>780556</v>
      </c>
      <c r="L14" s="32" t="s">
        <v>130</v>
      </c>
      <c r="M14" s="161">
        <v>420</v>
      </c>
      <c r="N14" s="161">
        <v>57133</v>
      </c>
      <c r="O14" s="161" t="s">
        <v>120</v>
      </c>
      <c r="P14" s="161">
        <v>3317</v>
      </c>
      <c r="Q14" s="161">
        <v>3155</v>
      </c>
      <c r="R14" s="161"/>
      <c r="S14" s="161">
        <v>2317765.5</v>
      </c>
      <c r="T14" s="161" t="s">
        <v>120</v>
      </c>
      <c r="U14" s="161">
        <v>3070228.7</v>
      </c>
      <c r="V14" s="161">
        <v>120768</v>
      </c>
      <c r="W14" s="161">
        <v>468033.6</v>
      </c>
      <c r="X14" s="32" t="s">
        <v>130</v>
      </c>
      <c r="Y14" s="161">
        <v>1184473</v>
      </c>
      <c r="Z14" s="161" t="s">
        <v>120</v>
      </c>
      <c r="AA14" s="161">
        <v>76068</v>
      </c>
      <c r="AB14" s="161" t="s">
        <v>120</v>
      </c>
      <c r="AC14" s="161"/>
      <c r="AD14" s="161" t="s">
        <v>120</v>
      </c>
      <c r="AE14" s="161">
        <v>184172</v>
      </c>
      <c r="AF14" s="161">
        <v>19522</v>
      </c>
      <c r="AG14" s="161" t="s">
        <v>120</v>
      </c>
      <c r="AH14" s="161">
        <v>146304</v>
      </c>
      <c r="AI14" s="161">
        <v>51074.7</v>
      </c>
    </row>
    <row r="15" spans="1:35" s="44" customFormat="1" ht="41.25" customHeight="1">
      <c r="A15" s="32" t="s">
        <v>131</v>
      </c>
      <c r="B15" s="165">
        <f t="shared" si="3"/>
        <v>67749742.9</v>
      </c>
      <c r="C15" s="161">
        <v>3763362</v>
      </c>
      <c r="D15" s="161">
        <v>6033743.7</v>
      </c>
      <c r="E15" s="161">
        <v>166772</v>
      </c>
      <c r="F15" s="161"/>
      <c r="G15" s="161">
        <v>235174.7</v>
      </c>
      <c r="H15" s="161">
        <v>51413523</v>
      </c>
      <c r="I15" s="161" t="s">
        <v>120</v>
      </c>
      <c r="J15" s="161" t="s">
        <v>120</v>
      </c>
      <c r="K15" s="161">
        <v>791419.5</v>
      </c>
      <c r="L15" s="32" t="s">
        <v>131</v>
      </c>
      <c r="M15" s="161">
        <v>328331.5</v>
      </c>
      <c r="N15" s="161">
        <v>100762</v>
      </c>
      <c r="O15" s="161" t="s">
        <v>120</v>
      </c>
      <c r="P15" s="161">
        <v>4076</v>
      </c>
      <c r="Q15" s="161">
        <v>14251.1</v>
      </c>
      <c r="R15" s="161"/>
      <c r="S15" s="161">
        <v>2404838.5</v>
      </c>
      <c r="T15" s="161" t="s">
        <v>120</v>
      </c>
      <c r="U15" s="161">
        <v>1146698.7</v>
      </c>
      <c r="V15" s="161">
        <v>50763</v>
      </c>
      <c r="W15" s="161">
        <v>528320.5</v>
      </c>
      <c r="X15" s="32" t="s">
        <v>131</v>
      </c>
      <c r="Y15" s="161">
        <v>506405</v>
      </c>
      <c r="Z15" s="161" t="s">
        <v>120</v>
      </c>
      <c r="AA15" s="161">
        <v>7930</v>
      </c>
      <c r="AB15" s="161">
        <v>2839.5</v>
      </c>
      <c r="AC15" s="161"/>
      <c r="AD15" s="161" t="s">
        <v>120</v>
      </c>
      <c r="AE15" s="161">
        <v>17995</v>
      </c>
      <c r="AF15" s="161">
        <v>13867</v>
      </c>
      <c r="AG15" s="161">
        <v>2029</v>
      </c>
      <c r="AH15" s="161">
        <v>75444</v>
      </c>
      <c r="AI15" s="161">
        <v>141197.2</v>
      </c>
    </row>
    <row r="16" spans="1:35" s="44" customFormat="1" ht="41.25" customHeight="1">
      <c r="A16" s="32" t="s">
        <v>132</v>
      </c>
      <c r="B16" s="165">
        <f t="shared" si="3"/>
        <v>83972340.6</v>
      </c>
      <c r="C16" s="161">
        <v>4640181</v>
      </c>
      <c r="D16" s="161">
        <v>7140114.3</v>
      </c>
      <c r="E16" s="161">
        <v>250743</v>
      </c>
      <c r="F16" s="161"/>
      <c r="G16" s="161">
        <v>548567</v>
      </c>
      <c r="H16" s="161">
        <v>65702855</v>
      </c>
      <c r="I16" s="161" t="s">
        <v>120</v>
      </c>
      <c r="J16" s="161" t="s">
        <v>120</v>
      </c>
      <c r="K16" s="161">
        <v>554701</v>
      </c>
      <c r="L16" s="32" t="s">
        <v>132</v>
      </c>
      <c r="M16" s="161">
        <v>50317</v>
      </c>
      <c r="N16" s="161">
        <v>59659</v>
      </c>
      <c r="O16" s="161" t="s">
        <v>120</v>
      </c>
      <c r="P16" s="161">
        <v>1500</v>
      </c>
      <c r="Q16" s="161">
        <v>10513</v>
      </c>
      <c r="R16" s="161"/>
      <c r="S16" s="161">
        <v>1437845.5</v>
      </c>
      <c r="T16" s="161" t="s">
        <v>120</v>
      </c>
      <c r="U16" s="161">
        <v>2442453.7</v>
      </c>
      <c r="V16" s="161">
        <v>24496</v>
      </c>
      <c r="W16" s="161">
        <v>804048.1</v>
      </c>
      <c r="X16" s="32" t="s">
        <v>132</v>
      </c>
      <c r="Y16" s="161">
        <v>174666</v>
      </c>
      <c r="Z16" s="161" t="s">
        <v>120</v>
      </c>
      <c r="AA16" s="161">
        <v>2552</v>
      </c>
      <c r="AB16" s="161" t="s">
        <v>120</v>
      </c>
      <c r="AC16" s="161"/>
      <c r="AD16" s="161" t="s">
        <v>120</v>
      </c>
      <c r="AE16" s="161" t="s">
        <v>120</v>
      </c>
      <c r="AF16" s="161">
        <v>7147</v>
      </c>
      <c r="AG16" s="161" t="s">
        <v>120</v>
      </c>
      <c r="AH16" s="161">
        <v>97049</v>
      </c>
      <c r="AI16" s="161">
        <v>22933</v>
      </c>
    </row>
    <row r="17" spans="1:35" s="44" customFormat="1" ht="41.25" customHeight="1">
      <c r="A17" s="32" t="s">
        <v>133</v>
      </c>
      <c r="B17" s="165">
        <f t="shared" si="3"/>
        <v>50272900.900000006</v>
      </c>
      <c r="C17" s="161">
        <v>4390200</v>
      </c>
      <c r="D17" s="161">
        <v>6309788.1</v>
      </c>
      <c r="E17" s="161">
        <v>225144</v>
      </c>
      <c r="F17" s="161"/>
      <c r="G17" s="161">
        <v>346034</v>
      </c>
      <c r="H17" s="161">
        <v>34662249</v>
      </c>
      <c r="I17" s="161" t="s">
        <v>120</v>
      </c>
      <c r="J17" s="161" t="s">
        <v>120</v>
      </c>
      <c r="K17" s="161">
        <v>577955.7</v>
      </c>
      <c r="L17" s="32" t="s">
        <v>133</v>
      </c>
      <c r="M17" s="161">
        <v>7347</v>
      </c>
      <c r="N17" s="161">
        <v>56923</v>
      </c>
      <c r="O17" s="161" t="s">
        <v>120</v>
      </c>
      <c r="P17" s="161">
        <v>2168</v>
      </c>
      <c r="Q17" s="161">
        <v>5490</v>
      </c>
      <c r="R17" s="161"/>
      <c r="S17" s="161">
        <v>1296550.6</v>
      </c>
      <c r="T17" s="161" t="s">
        <v>120</v>
      </c>
      <c r="U17" s="161">
        <v>977944.6</v>
      </c>
      <c r="V17" s="161">
        <v>69597</v>
      </c>
      <c r="W17" s="161">
        <v>942239</v>
      </c>
      <c r="X17" s="32" t="s">
        <v>133</v>
      </c>
      <c r="Y17" s="161">
        <v>158781</v>
      </c>
      <c r="Z17" s="161" t="s">
        <v>120</v>
      </c>
      <c r="AA17" s="161">
        <v>2911</v>
      </c>
      <c r="AB17" s="161" t="s">
        <v>120</v>
      </c>
      <c r="AC17" s="161"/>
      <c r="AD17" s="161" t="s">
        <v>120</v>
      </c>
      <c r="AE17" s="161">
        <v>14083</v>
      </c>
      <c r="AF17" s="161">
        <v>2489</v>
      </c>
      <c r="AG17" s="161" t="s">
        <v>120</v>
      </c>
      <c r="AH17" s="161">
        <v>104990</v>
      </c>
      <c r="AI17" s="161">
        <v>120016.9</v>
      </c>
    </row>
    <row r="18" spans="1:35" s="44" customFormat="1" ht="41.25" customHeight="1" thickBot="1">
      <c r="A18" s="33" t="s">
        <v>134</v>
      </c>
      <c r="B18" s="166">
        <f t="shared" si="3"/>
        <v>55878010.00000001</v>
      </c>
      <c r="C18" s="163">
        <v>3994830</v>
      </c>
      <c r="D18" s="163">
        <v>4947568.7</v>
      </c>
      <c r="E18" s="163">
        <v>111319</v>
      </c>
      <c r="F18" s="161"/>
      <c r="G18" s="163">
        <v>180231</v>
      </c>
      <c r="H18" s="163">
        <v>43004184</v>
      </c>
      <c r="I18" s="163" t="s">
        <v>120</v>
      </c>
      <c r="J18" s="163" t="s">
        <v>120</v>
      </c>
      <c r="K18" s="163">
        <v>412870</v>
      </c>
      <c r="L18" s="33" t="s">
        <v>134</v>
      </c>
      <c r="M18" s="163">
        <v>3305</v>
      </c>
      <c r="N18" s="163">
        <v>51187</v>
      </c>
      <c r="O18" s="163" t="s">
        <v>120</v>
      </c>
      <c r="P18" s="163">
        <v>0</v>
      </c>
      <c r="Q18" s="163">
        <v>1704</v>
      </c>
      <c r="R18" s="161"/>
      <c r="S18" s="163">
        <v>1518625.2</v>
      </c>
      <c r="T18" s="163" t="s">
        <v>120</v>
      </c>
      <c r="U18" s="163">
        <v>616853</v>
      </c>
      <c r="V18" s="163">
        <v>25125</v>
      </c>
      <c r="W18" s="163">
        <v>645387.1</v>
      </c>
      <c r="X18" s="33" t="s">
        <v>134</v>
      </c>
      <c r="Y18" s="163">
        <v>194682</v>
      </c>
      <c r="Z18" s="163" t="s">
        <v>120</v>
      </c>
      <c r="AA18" s="163" t="s">
        <v>120</v>
      </c>
      <c r="AB18" s="163" t="s">
        <v>120</v>
      </c>
      <c r="AC18" s="161"/>
      <c r="AD18" s="163" t="s">
        <v>120</v>
      </c>
      <c r="AE18" s="163" t="s">
        <v>120</v>
      </c>
      <c r="AF18" s="163">
        <v>2569</v>
      </c>
      <c r="AG18" s="163" t="s">
        <v>120</v>
      </c>
      <c r="AH18" s="163">
        <v>149049</v>
      </c>
      <c r="AI18" s="163">
        <v>18521</v>
      </c>
    </row>
    <row r="19" spans="1:35" ht="17.25" customHeight="1" thickTop="1">
      <c r="A19" s="55" t="s">
        <v>155</v>
      </c>
      <c r="B19" s="56"/>
      <c r="C19" s="52"/>
      <c r="D19" s="52"/>
      <c r="E19" s="52"/>
      <c r="F19" s="52"/>
      <c r="G19" s="52"/>
      <c r="H19" s="52"/>
      <c r="I19" s="57"/>
      <c r="J19" s="58"/>
      <c r="K19" s="52"/>
      <c r="L19" s="55" t="s">
        <v>155</v>
      </c>
      <c r="M19" s="54"/>
      <c r="N19" s="54"/>
      <c r="O19" s="59"/>
      <c r="P19" s="59"/>
      <c r="Q19" s="59"/>
      <c r="R19" s="59"/>
      <c r="S19" s="54"/>
      <c r="T19" s="54"/>
      <c r="U19" s="54"/>
      <c r="V19" s="54"/>
      <c r="W19" s="54"/>
      <c r="X19" s="55" t="s">
        <v>155</v>
      </c>
      <c r="Y19" s="54"/>
      <c r="Z19" s="54"/>
      <c r="AA19" s="58"/>
      <c r="AB19" s="58"/>
      <c r="AC19" s="58"/>
      <c r="AD19" s="54"/>
      <c r="AE19" s="54"/>
      <c r="AF19" s="54"/>
      <c r="AG19" s="53"/>
      <c r="AH19" s="60"/>
      <c r="AI19" s="61"/>
    </row>
  </sheetData>
  <mergeCells count="6">
    <mergeCell ref="AD1:AI1"/>
    <mergeCell ref="S1:W1"/>
    <mergeCell ref="A1:E1"/>
    <mergeCell ref="G1:K1"/>
    <mergeCell ref="L1:Q1"/>
    <mergeCell ref="X1:AB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A1">
      <selection activeCell="A2" sqref="A2"/>
    </sheetView>
  </sheetViews>
  <sheetFormatPr defaultColWidth="8.88671875" defaultRowHeight="13.5"/>
  <cols>
    <col min="1" max="1" width="9.77734375" style="34" customWidth="1"/>
    <col min="2" max="5" width="18.10546875" style="106" customWidth="1"/>
    <col min="6" max="6" width="2.77734375" style="104" customWidth="1"/>
    <col min="7" max="10" width="17.21484375" style="43" customWidth="1"/>
    <col min="11" max="11" width="8.88671875" style="34" customWidth="1"/>
    <col min="12" max="12" width="5.3359375" style="34" customWidth="1"/>
    <col min="13" max="16384" width="8.88671875" style="34" customWidth="1"/>
  </cols>
  <sheetData>
    <row r="1" spans="1:10" s="97" customFormat="1" ht="45" customHeight="1">
      <c r="A1" s="203" t="s">
        <v>156</v>
      </c>
      <c r="B1" s="203"/>
      <c r="C1" s="203"/>
      <c r="D1" s="203"/>
      <c r="E1" s="203"/>
      <c r="F1" s="186"/>
      <c r="G1" s="204" t="s">
        <v>157</v>
      </c>
      <c r="H1" s="204"/>
      <c r="I1" s="204"/>
      <c r="J1" s="204"/>
    </row>
    <row r="2" spans="1:10" s="36" customFormat="1" ht="25.5" customHeight="1" thickBot="1">
      <c r="A2" s="98" t="s">
        <v>158</v>
      </c>
      <c r="B2" s="99"/>
      <c r="C2" s="99"/>
      <c r="D2" s="99"/>
      <c r="E2" s="99"/>
      <c r="F2" s="100"/>
      <c r="G2" s="98"/>
      <c r="H2" s="98"/>
      <c r="I2" s="98"/>
      <c r="J2" s="99" t="s">
        <v>17</v>
      </c>
    </row>
    <row r="3" spans="1:10" s="51" customFormat="1" ht="16.5" customHeight="1" thickTop="1">
      <c r="A3" s="107" t="s">
        <v>116</v>
      </c>
      <c r="B3" s="108"/>
      <c r="C3" s="108"/>
      <c r="D3" s="108"/>
      <c r="E3" s="109"/>
      <c r="F3" s="39"/>
      <c r="G3" s="41"/>
      <c r="H3" s="108"/>
      <c r="I3" s="108"/>
      <c r="J3" s="109"/>
    </row>
    <row r="4" spans="1:10" s="51" customFormat="1" ht="16.5" customHeight="1">
      <c r="A4" s="110" t="s">
        <v>159</v>
      </c>
      <c r="B4" s="76" t="s">
        <v>98</v>
      </c>
      <c r="C4" s="76" t="s">
        <v>99</v>
      </c>
      <c r="D4" s="76" t="s">
        <v>100</v>
      </c>
      <c r="E4" s="77" t="s">
        <v>101</v>
      </c>
      <c r="F4" s="39"/>
      <c r="G4" s="30" t="s">
        <v>102</v>
      </c>
      <c r="H4" s="76" t="s">
        <v>18</v>
      </c>
      <c r="I4" s="76" t="s">
        <v>103</v>
      </c>
      <c r="J4" s="77" t="s">
        <v>104</v>
      </c>
    </row>
    <row r="5" spans="1:10" s="51" customFormat="1" ht="16.5" customHeight="1">
      <c r="A5" s="30" t="s">
        <v>160</v>
      </c>
      <c r="B5" s="76" t="s">
        <v>19</v>
      </c>
      <c r="C5" s="76" t="s">
        <v>20</v>
      </c>
      <c r="D5" s="76" t="s">
        <v>105</v>
      </c>
      <c r="E5" s="77" t="s">
        <v>21</v>
      </c>
      <c r="F5" s="39"/>
      <c r="G5" s="30" t="s">
        <v>22</v>
      </c>
      <c r="H5" s="76" t="s">
        <v>23</v>
      </c>
      <c r="I5" s="76" t="s">
        <v>24</v>
      </c>
      <c r="J5" s="77" t="s">
        <v>106</v>
      </c>
    </row>
    <row r="6" spans="1:10" s="51" customFormat="1" ht="16.5" customHeight="1">
      <c r="A6" s="111" t="s">
        <v>161</v>
      </c>
      <c r="B6" s="112"/>
      <c r="C6" s="112"/>
      <c r="D6" s="112"/>
      <c r="E6" s="113"/>
      <c r="F6" s="39"/>
      <c r="G6" s="16"/>
      <c r="H6" s="112"/>
      <c r="I6" s="112"/>
      <c r="J6" s="113"/>
    </row>
    <row r="7" spans="1:10" s="36" customFormat="1" ht="28.5" customHeight="1">
      <c r="A7" s="114">
        <v>2001</v>
      </c>
      <c r="B7" s="39" t="s">
        <v>121</v>
      </c>
      <c r="C7" s="39" t="s">
        <v>121</v>
      </c>
      <c r="D7" s="39">
        <v>110</v>
      </c>
      <c r="E7" s="39" t="s">
        <v>121</v>
      </c>
      <c r="F7" s="39"/>
      <c r="G7" s="39" t="s">
        <v>121</v>
      </c>
      <c r="H7" s="39" t="s">
        <v>121</v>
      </c>
      <c r="I7" s="39" t="s">
        <v>121</v>
      </c>
      <c r="J7" s="39" t="s">
        <v>121</v>
      </c>
    </row>
    <row r="8" spans="1:10" s="101" customFormat="1" ht="28.5" customHeight="1">
      <c r="A8" s="115">
        <v>2002</v>
      </c>
      <c r="B8" s="116" t="s">
        <v>121</v>
      </c>
      <c r="C8" s="116" t="s">
        <v>121</v>
      </c>
      <c r="D8" s="116">
        <v>126</v>
      </c>
      <c r="E8" s="116" t="s">
        <v>121</v>
      </c>
      <c r="F8" s="116"/>
      <c r="G8" s="116" t="s">
        <v>121</v>
      </c>
      <c r="H8" s="116" t="s">
        <v>121</v>
      </c>
      <c r="I8" s="116" t="s">
        <v>121</v>
      </c>
      <c r="J8" s="116" t="s">
        <v>121</v>
      </c>
    </row>
    <row r="9" spans="1:10" s="101" customFormat="1" ht="28.5" customHeight="1">
      <c r="A9" s="117">
        <v>2003</v>
      </c>
      <c r="B9" s="116" t="s">
        <v>121</v>
      </c>
      <c r="C9" s="116" t="s">
        <v>121</v>
      </c>
      <c r="D9" s="116">
        <v>122</v>
      </c>
      <c r="E9" s="116" t="s">
        <v>121</v>
      </c>
      <c r="F9" s="116"/>
      <c r="G9" s="116" t="s">
        <v>121</v>
      </c>
      <c r="H9" s="116" t="s">
        <v>121</v>
      </c>
      <c r="I9" s="116" t="s">
        <v>121</v>
      </c>
      <c r="J9" s="116" t="s">
        <v>121</v>
      </c>
    </row>
    <row r="10" spans="1:10" s="101" customFormat="1" ht="28.5" customHeight="1">
      <c r="A10" s="117">
        <v>2004</v>
      </c>
      <c r="B10" s="116" t="s">
        <v>121</v>
      </c>
      <c r="C10" s="116" t="s">
        <v>121</v>
      </c>
      <c r="D10" s="116">
        <v>116</v>
      </c>
      <c r="E10" s="116" t="s">
        <v>121</v>
      </c>
      <c r="F10" s="116"/>
      <c r="G10" s="116" t="s">
        <v>121</v>
      </c>
      <c r="H10" s="116" t="s">
        <v>121</v>
      </c>
      <c r="I10" s="116" t="s">
        <v>121</v>
      </c>
      <c r="J10" s="116" t="s">
        <v>121</v>
      </c>
    </row>
    <row r="11" spans="1:10" s="101" customFormat="1" ht="28.5" customHeight="1">
      <c r="A11" s="118">
        <v>2005</v>
      </c>
      <c r="B11" s="119" t="s">
        <v>121</v>
      </c>
      <c r="C11" s="119" t="s">
        <v>121</v>
      </c>
      <c r="D11" s="119">
        <f>SUM(D12:D23)</f>
        <v>155</v>
      </c>
      <c r="E11" s="119" t="s">
        <v>121</v>
      </c>
      <c r="F11" s="119"/>
      <c r="G11" s="119" t="s">
        <v>121</v>
      </c>
      <c r="H11" s="119" t="s">
        <v>121</v>
      </c>
      <c r="I11" s="119" t="s">
        <v>121</v>
      </c>
      <c r="J11" s="120" t="s">
        <v>121</v>
      </c>
    </row>
    <row r="12" spans="1:10" s="36" customFormat="1" ht="28.5" customHeight="1">
      <c r="A12" s="121" t="s">
        <v>162</v>
      </c>
      <c r="B12" s="122" t="s">
        <v>121</v>
      </c>
      <c r="C12" s="122" t="s">
        <v>121</v>
      </c>
      <c r="D12" s="122">
        <v>14</v>
      </c>
      <c r="E12" s="122" t="s">
        <v>121</v>
      </c>
      <c r="F12" s="123"/>
      <c r="G12" s="122" t="s">
        <v>121</v>
      </c>
      <c r="H12" s="122" t="s">
        <v>121</v>
      </c>
      <c r="I12" s="122" t="s">
        <v>121</v>
      </c>
      <c r="J12" s="122" t="s">
        <v>121</v>
      </c>
    </row>
    <row r="13" spans="1:10" s="36" customFormat="1" ht="28.5" customHeight="1">
      <c r="A13" s="124" t="s">
        <v>163</v>
      </c>
      <c r="B13" s="122" t="s">
        <v>121</v>
      </c>
      <c r="C13" s="122" t="s">
        <v>121</v>
      </c>
      <c r="D13" s="122">
        <v>14</v>
      </c>
      <c r="E13" s="122" t="s">
        <v>121</v>
      </c>
      <c r="F13" s="123"/>
      <c r="G13" s="122" t="s">
        <v>121</v>
      </c>
      <c r="H13" s="122" t="s">
        <v>121</v>
      </c>
      <c r="I13" s="122" t="s">
        <v>121</v>
      </c>
      <c r="J13" s="122" t="s">
        <v>121</v>
      </c>
    </row>
    <row r="14" spans="1:10" s="36" customFormat="1" ht="28.5" customHeight="1">
      <c r="A14" s="125" t="s">
        <v>164</v>
      </c>
      <c r="B14" s="122" t="s">
        <v>121</v>
      </c>
      <c r="C14" s="122" t="s">
        <v>121</v>
      </c>
      <c r="D14" s="122">
        <v>12</v>
      </c>
      <c r="E14" s="122" t="s">
        <v>121</v>
      </c>
      <c r="F14" s="123"/>
      <c r="G14" s="122" t="s">
        <v>121</v>
      </c>
      <c r="H14" s="122" t="s">
        <v>121</v>
      </c>
      <c r="I14" s="122" t="s">
        <v>121</v>
      </c>
      <c r="J14" s="122" t="s">
        <v>121</v>
      </c>
    </row>
    <row r="15" spans="1:10" s="36" customFormat="1" ht="28.5" customHeight="1">
      <c r="A15" s="125" t="s">
        <v>165</v>
      </c>
      <c r="B15" s="122" t="s">
        <v>121</v>
      </c>
      <c r="C15" s="122" t="s">
        <v>121</v>
      </c>
      <c r="D15" s="122">
        <v>9</v>
      </c>
      <c r="E15" s="122" t="s">
        <v>121</v>
      </c>
      <c r="F15" s="123"/>
      <c r="G15" s="122" t="s">
        <v>121</v>
      </c>
      <c r="H15" s="122" t="s">
        <v>121</v>
      </c>
      <c r="I15" s="122" t="s">
        <v>121</v>
      </c>
      <c r="J15" s="122" t="s">
        <v>121</v>
      </c>
    </row>
    <row r="16" spans="1:10" s="36" customFormat="1" ht="28.5" customHeight="1">
      <c r="A16" s="125" t="s">
        <v>166</v>
      </c>
      <c r="B16" s="122" t="s">
        <v>121</v>
      </c>
      <c r="C16" s="122" t="s">
        <v>121</v>
      </c>
      <c r="D16" s="122">
        <v>8</v>
      </c>
      <c r="E16" s="122" t="s">
        <v>121</v>
      </c>
      <c r="F16" s="123"/>
      <c r="G16" s="122" t="s">
        <v>121</v>
      </c>
      <c r="H16" s="122" t="s">
        <v>121</v>
      </c>
      <c r="I16" s="122" t="s">
        <v>121</v>
      </c>
      <c r="J16" s="122" t="s">
        <v>121</v>
      </c>
    </row>
    <row r="17" spans="1:10" s="36" customFormat="1" ht="28.5" customHeight="1">
      <c r="A17" s="125" t="s">
        <v>167</v>
      </c>
      <c r="B17" s="122" t="s">
        <v>121</v>
      </c>
      <c r="C17" s="122" t="s">
        <v>121</v>
      </c>
      <c r="D17" s="122">
        <v>12</v>
      </c>
      <c r="E17" s="122" t="s">
        <v>121</v>
      </c>
      <c r="F17" s="123"/>
      <c r="G17" s="122" t="s">
        <v>121</v>
      </c>
      <c r="H17" s="122" t="s">
        <v>121</v>
      </c>
      <c r="I17" s="122" t="s">
        <v>121</v>
      </c>
      <c r="J17" s="122" t="s">
        <v>121</v>
      </c>
    </row>
    <row r="18" spans="1:10" s="36" customFormat="1" ht="28.5" customHeight="1">
      <c r="A18" s="125" t="s">
        <v>168</v>
      </c>
      <c r="B18" s="39" t="s">
        <v>121</v>
      </c>
      <c r="C18" s="39" t="s">
        <v>121</v>
      </c>
      <c r="D18" s="122">
        <v>20</v>
      </c>
      <c r="E18" s="39" t="s">
        <v>121</v>
      </c>
      <c r="F18" s="123"/>
      <c r="G18" s="39" t="s">
        <v>121</v>
      </c>
      <c r="H18" s="39" t="s">
        <v>121</v>
      </c>
      <c r="I18" s="39" t="s">
        <v>121</v>
      </c>
      <c r="J18" s="39" t="s">
        <v>121</v>
      </c>
    </row>
    <row r="19" spans="1:10" s="36" customFormat="1" ht="28.5" customHeight="1">
      <c r="A19" s="125" t="s">
        <v>169</v>
      </c>
      <c r="B19" s="122" t="s">
        <v>121</v>
      </c>
      <c r="C19" s="122" t="s">
        <v>121</v>
      </c>
      <c r="D19" s="122">
        <v>20</v>
      </c>
      <c r="E19" s="122" t="s">
        <v>121</v>
      </c>
      <c r="F19" s="123"/>
      <c r="G19" s="122" t="s">
        <v>121</v>
      </c>
      <c r="H19" s="122" t="s">
        <v>121</v>
      </c>
      <c r="I19" s="122" t="s">
        <v>121</v>
      </c>
      <c r="J19" s="122" t="s">
        <v>121</v>
      </c>
    </row>
    <row r="20" spans="1:10" s="36" customFormat="1" ht="28.5" customHeight="1">
      <c r="A20" s="125" t="s">
        <v>170</v>
      </c>
      <c r="B20" s="122" t="s">
        <v>121</v>
      </c>
      <c r="C20" s="122" t="s">
        <v>121</v>
      </c>
      <c r="D20" s="122">
        <v>12</v>
      </c>
      <c r="E20" s="122" t="s">
        <v>121</v>
      </c>
      <c r="F20" s="123"/>
      <c r="G20" s="122" t="s">
        <v>121</v>
      </c>
      <c r="H20" s="122" t="s">
        <v>121</v>
      </c>
      <c r="I20" s="122" t="s">
        <v>121</v>
      </c>
      <c r="J20" s="122" t="s">
        <v>121</v>
      </c>
    </row>
    <row r="21" spans="1:10" s="36" customFormat="1" ht="28.5" customHeight="1">
      <c r="A21" s="125" t="s">
        <v>171</v>
      </c>
      <c r="B21" s="122" t="s">
        <v>121</v>
      </c>
      <c r="C21" s="122" t="s">
        <v>121</v>
      </c>
      <c r="D21" s="122">
        <v>6</v>
      </c>
      <c r="E21" s="122" t="s">
        <v>121</v>
      </c>
      <c r="F21" s="123"/>
      <c r="G21" s="122" t="s">
        <v>121</v>
      </c>
      <c r="H21" s="122" t="s">
        <v>121</v>
      </c>
      <c r="I21" s="122" t="s">
        <v>121</v>
      </c>
      <c r="J21" s="122" t="s">
        <v>121</v>
      </c>
    </row>
    <row r="22" spans="1:10" s="36" customFormat="1" ht="28.5" customHeight="1">
      <c r="A22" s="125" t="s">
        <v>172</v>
      </c>
      <c r="B22" s="122" t="s">
        <v>121</v>
      </c>
      <c r="C22" s="122" t="s">
        <v>121</v>
      </c>
      <c r="D22" s="122">
        <v>12</v>
      </c>
      <c r="E22" s="122" t="s">
        <v>121</v>
      </c>
      <c r="F22" s="123"/>
      <c r="G22" s="122" t="s">
        <v>121</v>
      </c>
      <c r="H22" s="122" t="s">
        <v>121</v>
      </c>
      <c r="I22" s="122" t="s">
        <v>121</v>
      </c>
      <c r="J22" s="122" t="s">
        <v>121</v>
      </c>
    </row>
    <row r="23" spans="1:10" s="36" customFormat="1" ht="28.5" customHeight="1" thickBot="1">
      <c r="A23" s="126" t="s">
        <v>173</v>
      </c>
      <c r="B23" s="127" t="s">
        <v>121</v>
      </c>
      <c r="C23" s="128" t="s">
        <v>121</v>
      </c>
      <c r="D23" s="128">
        <v>16</v>
      </c>
      <c r="E23" s="128" t="s">
        <v>121</v>
      </c>
      <c r="F23" s="123"/>
      <c r="G23" s="128" t="s">
        <v>121</v>
      </c>
      <c r="H23" s="128" t="s">
        <v>121</v>
      </c>
      <c r="I23" s="128" t="s">
        <v>121</v>
      </c>
      <c r="J23" s="128" t="s">
        <v>121</v>
      </c>
    </row>
    <row r="24" spans="1:10" ht="19.5" customHeight="1" thickTop="1">
      <c r="A24" s="102" t="s">
        <v>117</v>
      </c>
      <c r="B24" s="103"/>
      <c r="C24" s="103"/>
      <c r="D24" s="103"/>
      <c r="E24" s="103"/>
      <c r="G24" s="34"/>
      <c r="H24" s="34"/>
      <c r="I24" s="34"/>
      <c r="J24" s="34"/>
    </row>
    <row r="25" ht="13.5">
      <c r="A25" s="105"/>
    </row>
    <row r="26" ht="15.75" customHeight="1">
      <c r="A26" s="105"/>
    </row>
    <row r="27" ht="13.5">
      <c r="A27" s="105"/>
    </row>
    <row r="28" ht="13.5">
      <c r="A28" s="105"/>
    </row>
    <row r="29" ht="13.5">
      <c r="A29" s="105"/>
    </row>
    <row r="30" ht="13.5">
      <c r="A30" s="105"/>
    </row>
    <row r="31" ht="13.5">
      <c r="A31" s="105"/>
    </row>
    <row r="32" ht="13.5">
      <c r="A32" s="105"/>
    </row>
    <row r="33" ht="13.5">
      <c r="A33" s="105"/>
    </row>
    <row r="34" ht="13.5">
      <c r="A34" s="105"/>
    </row>
    <row r="35" ht="13.5">
      <c r="A35" s="105"/>
    </row>
    <row r="41" spans="2:10" ht="13.5">
      <c r="B41" s="103"/>
      <c r="C41" s="103"/>
      <c r="D41" s="103"/>
      <c r="E41" s="103"/>
      <c r="G41" s="34"/>
      <c r="H41" s="34"/>
      <c r="I41" s="34"/>
      <c r="J41" s="34"/>
    </row>
    <row r="42" spans="2:10" ht="13.5">
      <c r="B42" s="103"/>
      <c r="C42" s="103"/>
      <c r="D42" s="103"/>
      <c r="E42" s="103"/>
      <c r="G42" s="34"/>
      <c r="H42" s="34"/>
      <c r="I42" s="34"/>
      <c r="J42" s="34"/>
    </row>
  </sheetData>
  <mergeCells count="2">
    <mergeCell ref="A1:E1"/>
    <mergeCell ref="G1:J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&amp;L&amp;"굴림체,굵게"&amp;12토지 및 기후&amp;R&amp;"Times New Roman,보통"&amp;12Land &amp;"굴림체,보통"＆&amp;"Times New Roman,보통" Weather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24"/>
  <sheetViews>
    <sheetView workbookViewId="0" topLeftCell="A1">
      <selection activeCell="A2" sqref="A2"/>
    </sheetView>
  </sheetViews>
  <sheetFormatPr defaultColWidth="8.88671875" defaultRowHeight="13.5"/>
  <cols>
    <col min="1" max="1" width="9.77734375" style="34" customWidth="1"/>
    <col min="2" max="2" width="8.77734375" style="135" customWidth="1"/>
    <col min="3" max="9" width="8.77734375" style="103" customWidth="1"/>
    <col min="10" max="10" width="2.77734375" style="104" customWidth="1"/>
    <col min="11" max="11" width="11.10546875" style="103" bestFit="1" customWidth="1"/>
    <col min="12" max="12" width="8.6640625" style="103" customWidth="1"/>
    <col min="13" max="13" width="8.6640625" style="140" customWidth="1"/>
    <col min="14" max="15" width="8.6640625" style="34" customWidth="1"/>
    <col min="16" max="17" width="7.10546875" style="34" customWidth="1"/>
    <col min="18" max="18" width="10.6640625" style="34" customWidth="1"/>
    <col min="19" max="20" width="8.88671875" style="34" customWidth="1"/>
    <col min="21" max="21" width="5.3359375" style="34" customWidth="1"/>
    <col min="22" max="16384" width="8.88671875" style="34" customWidth="1"/>
  </cols>
  <sheetData>
    <row r="1" spans="1:18" s="97" customFormat="1" ht="45" customHeight="1">
      <c r="A1" s="203" t="s">
        <v>174</v>
      </c>
      <c r="B1" s="203"/>
      <c r="C1" s="203"/>
      <c r="D1" s="203"/>
      <c r="E1" s="203"/>
      <c r="F1" s="203"/>
      <c r="G1" s="203"/>
      <c r="H1" s="203"/>
      <c r="I1" s="203"/>
      <c r="J1" s="186"/>
      <c r="K1" s="203" t="s">
        <v>175</v>
      </c>
      <c r="L1" s="203"/>
      <c r="M1" s="203"/>
      <c r="N1" s="203"/>
      <c r="O1" s="203"/>
      <c r="P1" s="203"/>
      <c r="Q1" s="203"/>
      <c r="R1" s="203"/>
    </row>
    <row r="2" spans="1:18" s="36" customFormat="1" ht="25.5" customHeight="1" thickBot="1">
      <c r="A2" s="98" t="s">
        <v>158</v>
      </c>
      <c r="B2" s="129"/>
      <c r="C2" s="99"/>
      <c r="D2" s="99"/>
      <c r="E2" s="99"/>
      <c r="F2" s="99"/>
      <c r="G2" s="99"/>
      <c r="H2" s="99"/>
      <c r="I2" s="99"/>
      <c r="J2" s="100"/>
      <c r="K2" s="99"/>
      <c r="L2" s="99"/>
      <c r="M2" s="130"/>
      <c r="N2" s="98"/>
      <c r="O2" s="98"/>
      <c r="P2" s="98"/>
      <c r="Q2" s="98"/>
      <c r="R2" s="99" t="s">
        <v>17</v>
      </c>
    </row>
    <row r="3" spans="1:18" s="51" customFormat="1" ht="16.5" customHeight="1" thickTop="1">
      <c r="A3" s="107" t="s">
        <v>116</v>
      </c>
      <c r="B3" s="211" t="s">
        <v>107</v>
      </c>
      <c r="C3" s="212"/>
      <c r="D3" s="212"/>
      <c r="E3" s="212"/>
      <c r="F3" s="213"/>
      <c r="G3" s="77" t="s">
        <v>108</v>
      </c>
      <c r="H3" s="208" t="s">
        <v>109</v>
      </c>
      <c r="I3" s="209"/>
      <c r="J3" s="39"/>
      <c r="K3" s="41" t="s">
        <v>176</v>
      </c>
      <c r="L3" s="108" t="s">
        <v>177</v>
      </c>
      <c r="M3" s="108" t="s">
        <v>178</v>
      </c>
      <c r="N3" s="108" t="s">
        <v>25</v>
      </c>
      <c r="O3" s="108" t="s">
        <v>179</v>
      </c>
      <c r="P3" s="214" t="s">
        <v>180</v>
      </c>
      <c r="Q3" s="194"/>
      <c r="R3" s="194"/>
    </row>
    <row r="4" spans="1:18" s="51" customFormat="1" ht="16.5" customHeight="1">
      <c r="A4" s="110" t="s">
        <v>159</v>
      </c>
      <c r="B4" s="205" t="s">
        <v>26</v>
      </c>
      <c r="C4" s="206"/>
      <c r="D4" s="206"/>
      <c r="E4" s="206"/>
      <c r="F4" s="207"/>
      <c r="G4" s="77" t="s">
        <v>226</v>
      </c>
      <c r="H4" s="205" t="s">
        <v>27</v>
      </c>
      <c r="I4" s="210"/>
      <c r="J4" s="39"/>
      <c r="K4" s="142" t="s">
        <v>181</v>
      </c>
      <c r="L4" s="143" t="s">
        <v>35</v>
      </c>
      <c r="M4" s="143" t="s">
        <v>182</v>
      </c>
      <c r="O4" s="143" t="s">
        <v>37</v>
      </c>
      <c r="P4" s="30" t="s">
        <v>29</v>
      </c>
      <c r="Q4" s="30" t="s">
        <v>30</v>
      </c>
      <c r="R4" s="39" t="s">
        <v>183</v>
      </c>
    </row>
    <row r="5" spans="1:18" s="51" customFormat="1" ht="16.5" customHeight="1">
      <c r="A5" s="30" t="s">
        <v>160</v>
      </c>
      <c r="B5" s="144" t="s">
        <v>113</v>
      </c>
      <c r="C5" s="30" t="s">
        <v>31</v>
      </c>
      <c r="D5" s="76" t="s">
        <v>32</v>
      </c>
      <c r="E5" s="30" t="s">
        <v>33</v>
      </c>
      <c r="F5" s="145" t="s">
        <v>34</v>
      </c>
      <c r="G5" s="76" t="s">
        <v>225</v>
      </c>
      <c r="H5" s="76" t="s">
        <v>113</v>
      </c>
      <c r="I5" s="146" t="s">
        <v>119</v>
      </c>
      <c r="J5" s="39"/>
      <c r="K5" s="142" t="s">
        <v>184</v>
      </c>
      <c r="L5" s="143" t="s">
        <v>38</v>
      </c>
      <c r="M5" s="143" t="s">
        <v>185</v>
      </c>
      <c r="N5" s="143" t="s">
        <v>36</v>
      </c>
      <c r="O5" s="143" t="s">
        <v>186</v>
      </c>
      <c r="P5" s="147"/>
      <c r="Q5" s="147"/>
      <c r="R5" s="146" t="s">
        <v>187</v>
      </c>
    </row>
    <row r="6" spans="1:18" s="51" customFormat="1" ht="16.5" customHeight="1">
      <c r="A6" s="111" t="s">
        <v>161</v>
      </c>
      <c r="B6" s="148" t="s">
        <v>182</v>
      </c>
      <c r="C6" s="112" t="s">
        <v>188</v>
      </c>
      <c r="D6" s="16" t="s">
        <v>189</v>
      </c>
      <c r="E6" s="16" t="s">
        <v>190</v>
      </c>
      <c r="F6" s="112" t="s">
        <v>191</v>
      </c>
      <c r="G6" s="112" t="s">
        <v>110</v>
      </c>
      <c r="H6" s="112" t="s">
        <v>182</v>
      </c>
      <c r="I6" s="141" t="s">
        <v>192</v>
      </c>
      <c r="J6" s="39"/>
      <c r="K6" s="16" t="s">
        <v>28</v>
      </c>
      <c r="L6" s="112" t="s">
        <v>111</v>
      </c>
      <c r="M6" s="149" t="s">
        <v>193</v>
      </c>
      <c r="N6" s="188" t="s">
        <v>39</v>
      </c>
      <c r="O6" s="112" t="s">
        <v>112</v>
      </c>
      <c r="P6" s="150" t="s">
        <v>182</v>
      </c>
      <c r="Q6" s="150" t="s">
        <v>194</v>
      </c>
      <c r="R6" s="151" t="s">
        <v>195</v>
      </c>
    </row>
    <row r="7" spans="1:18" s="36" customFormat="1" ht="28.5" customHeight="1">
      <c r="A7" s="114">
        <v>2001</v>
      </c>
      <c r="B7" s="116">
        <v>10.3</v>
      </c>
      <c r="C7" s="116">
        <v>34</v>
      </c>
      <c r="D7" s="116" t="s">
        <v>221</v>
      </c>
      <c r="E7" s="116">
        <v>-18.9</v>
      </c>
      <c r="F7" s="116" t="s">
        <v>221</v>
      </c>
      <c r="G7" s="131">
        <v>1356</v>
      </c>
      <c r="H7" s="116">
        <v>69</v>
      </c>
      <c r="I7" s="116">
        <v>14</v>
      </c>
      <c r="J7" s="116"/>
      <c r="K7" s="131">
        <v>1017</v>
      </c>
      <c r="L7" s="116">
        <v>4.3</v>
      </c>
      <c r="M7" s="116" t="s">
        <v>121</v>
      </c>
      <c r="N7" s="132">
        <v>2175.9</v>
      </c>
      <c r="O7" s="116" t="s">
        <v>121</v>
      </c>
      <c r="P7" s="116">
        <v>1.5</v>
      </c>
      <c r="Q7" s="116">
        <v>9.7</v>
      </c>
      <c r="R7" s="116" t="s">
        <v>196</v>
      </c>
    </row>
    <row r="8" spans="1:18" s="36" customFormat="1" ht="28.5" customHeight="1">
      <c r="A8" s="115">
        <v>2002</v>
      </c>
      <c r="B8" s="116">
        <v>10.6</v>
      </c>
      <c r="C8" s="116">
        <v>32.7</v>
      </c>
      <c r="D8" s="116" t="s">
        <v>221</v>
      </c>
      <c r="E8" s="116">
        <v>-14.3</v>
      </c>
      <c r="F8" s="116" t="s">
        <v>221</v>
      </c>
      <c r="G8" s="132">
        <v>1698.5</v>
      </c>
      <c r="H8" s="116">
        <v>66</v>
      </c>
      <c r="I8" s="116">
        <v>13</v>
      </c>
      <c r="J8" s="116"/>
      <c r="K8" s="132">
        <v>1016.6</v>
      </c>
      <c r="L8" s="116">
        <v>4</v>
      </c>
      <c r="M8" s="116" t="s">
        <v>121</v>
      </c>
      <c r="N8" s="131">
        <v>2082</v>
      </c>
      <c r="O8" s="116">
        <v>13</v>
      </c>
      <c r="P8" s="116">
        <v>1.6</v>
      </c>
      <c r="Q8" s="116">
        <v>10.8</v>
      </c>
      <c r="R8" s="116" t="s">
        <v>122</v>
      </c>
    </row>
    <row r="9" spans="1:18" s="36" customFormat="1" ht="28.5" customHeight="1">
      <c r="A9" s="117">
        <v>2003</v>
      </c>
      <c r="B9" s="116">
        <v>10.5</v>
      </c>
      <c r="C9" s="116">
        <v>26.7</v>
      </c>
      <c r="D9" s="116" t="s">
        <v>221</v>
      </c>
      <c r="E9" s="116">
        <v>-10.7</v>
      </c>
      <c r="F9" s="116" t="s">
        <v>221</v>
      </c>
      <c r="G9" s="132">
        <v>2208.1</v>
      </c>
      <c r="H9" s="116">
        <v>74</v>
      </c>
      <c r="I9" s="116">
        <v>34</v>
      </c>
      <c r="J9" s="116"/>
      <c r="K9" s="132">
        <v>1016.6</v>
      </c>
      <c r="L9" s="116">
        <v>5.5</v>
      </c>
      <c r="M9" s="116" t="s">
        <v>121</v>
      </c>
      <c r="N9" s="132">
        <v>1904.1</v>
      </c>
      <c r="O9" s="116" t="s">
        <v>121</v>
      </c>
      <c r="P9" s="116">
        <v>1.6</v>
      </c>
      <c r="Q9" s="116">
        <v>5.4</v>
      </c>
      <c r="R9" s="116" t="s">
        <v>123</v>
      </c>
    </row>
    <row r="10" spans="1:18" s="36" customFormat="1" ht="28.5" customHeight="1">
      <c r="A10" s="117">
        <v>2004</v>
      </c>
      <c r="B10" s="116">
        <v>10.9</v>
      </c>
      <c r="C10" s="116">
        <v>29.1</v>
      </c>
      <c r="D10" s="116" t="s">
        <v>221</v>
      </c>
      <c r="E10" s="116">
        <v>-8.8</v>
      </c>
      <c r="F10" s="116" t="s">
        <v>221</v>
      </c>
      <c r="G10" s="132">
        <v>1398.3</v>
      </c>
      <c r="H10" s="116">
        <v>72.6</v>
      </c>
      <c r="I10" s="116">
        <v>24</v>
      </c>
      <c r="J10" s="116"/>
      <c r="K10" s="132">
        <v>1016.5</v>
      </c>
      <c r="L10" s="116">
        <v>5.4</v>
      </c>
      <c r="M10" s="116" t="s">
        <v>121</v>
      </c>
      <c r="N10" s="132">
        <v>2183.6</v>
      </c>
      <c r="O10" s="116">
        <v>23.3</v>
      </c>
      <c r="P10" s="116">
        <v>1.7</v>
      </c>
      <c r="Q10" s="116">
        <v>5.8</v>
      </c>
      <c r="R10" s="116" t="s">
        <v>124</v>
      </c>
    </row>
    <row r="11" spans="1:18" s="101" customFormat="1" ht="28.5" customHeight="1">
      <c r="A11" s="118">
        <v>2005</v>
      </c>
      <c r="B11" s="182">
        <v>10.2</v>
      </c>
      <c r="C11" s="182">
        <v>11.1</v>
      </c>
      <c r="D11" s="182" t="s">
        <v>221</v>
      </c>
      <c r="E11" s="182">
        <v>-23.2</v>
      </c>
      <c r="F11" s="182" t="s">
        <v>221</v>
      </c>
      <c r="G11" s="182">
        <v>1431.6</v>
      </c>
      <c r="H11" s="182">
        <v>71.8</v>
      </c>
      <c r="I11" s="182">
        <f>SUM(I12:I23)/12</f>
        <v>20.666666666666668</v>
      </c>
      <c r="J11" s="182"/>
      <c r="K11" s="183">
        <v>1016.3</v>
      </c>
      <c r="L11" s="182">
        <v>4.5</v>
      </c>
      <c r="M11" s="182" t="s">
        <v>221</v>
      </c>
      <c r="N11" s="183">
        <v>2132.2</v>
      </c>
      <c r="O11" s="182">
        <v>15.5</v>
      </c>
      <c r="P11" s="182">
        <v>1.8</v>
      </c>
      <c r="Q11" s="182">
        <f>SUM(Q12:Q23)/12</f>
        <v>8.216666666666667</v>
      </c>
      <c r="R11" s="182" t="s">
        <v>122</v>
      </c>
    </row>
    <row r="12" spans="1:18" s="133" customFormat="1" ht="28.5" customHeight="1">
      <c r="A12" s="121" t="s">
        <v>162</v>
      </c>
      <c r="B12" s="179">
        <v>-3.6</v>
      </c>
      <c r="C12" s="177">
        <v>10.3</v>
      </c>
      <c r="D12" s="177" t="s">
        <v>221</v>
      </c>
      <c r="E12" s="179">
        <v>-14.8</v>
      </c>
      <c r="F12" s="116" t="s">
        <v>221</v>
      </c>
      <c r="G12" s="179">
        <v>19.1</v>
      </c>
      <c r="H12" s="179">
        <v>66.6</v>
      </c>
      <c r="I12" s="116">
        <v>11</v>
      </c>
      <c r="J12" s="116"/>
      <c r="K12" s="132">
        <v>1023.3</v>
      </c>
      <c r="L12" s="179">
        <v>-10</v>
      </c>
      <c r="M12" s="116" t="s">
        <v>221</v>
      </c>
      <c r="N12" s="116">
        <v>150.3</v>
      </c>
      <c r="O12" s="116">
        <v>8.3</v>
      </c>
      <c r="P12" s="116">
        <v>2.1</v>
      </c>
      <c r="Q12" s="177">
        <v>9.1</v>
      </c>
      <c r="R12" s="116" t="s">
        <v>122</v>
      </c>
    </row>
    <row r="13" spans="1:18" s="133" customFormat="1" ht="28.5" customHeight="1">
      <c r="A13" s="124" t="s">
        <v>163</v>
      </c>
      <c r="B13" s="179">
        <v>-2.5</v>
      </c>
      <c r="C13" s="177">
        <v>9.8</v>
      </c>
      <c r="D13" s="177" t="s">
        <v>221</v>
      </c>
      <c r="E13" s="179">
        <v>-13.1</v>
      </c>
      <c r="F13" s="116" t="s">
        <v>221</v>
      </c>
      <c r="G13" s="179">
        <v>33.8</v>
      </c>
      <c r="H13" s="179">
        <v>65.4</v>
      </c>
      <c r="I13" s="116">
        <v>16</v>
      </c>
      <c r="J13" s="116"/>
      <c r="K13" s="132">
        <v>1024.1</v>
      </c>
      <c r="L13" s="179">
        <v>-9.2</v>
      </c>
      <c r="M13" s="116" t="s">
        <v>221</v>
      </c>
      <c r="N13" s="116">
        <v>153.4</v>
      </c>
      <c r="O13" s="116">
        <v>3.2</v>
      </c>
      <c r="P13" s="116">
        <v>2.2</v>
      </c>
      <c r="Q13" s="177">
        <v>9</v>
      </c>
      <c r="R13" s="116" t="s">
        <v>122</v>
      </c>
    </row>
    <row r="14" spans="1:18" s="133" customFormat="1" ht="28.5" customHeight="1">
      <c r="A14" s="125" t="s">
        <v>164</v>
      </c>
      <c r="B14" s="177">
        <v>2.4</v>
      </c>
      <c r="C14" s="177">
        <v>18.2</v>
      </c>
      <c r="D14" s="177" t="s">
        <v>221</v>
      </c>
      <c r="E14" s="179">
        <v>-10</v>
      </c>
      <c r="F14" s="116" t="s">
        <v>221</v>
      </c>
      <c r="G14" s="179">
        <v>74.3</v>
      </c>
      <c r="H14" s="179">
        <v>64.3</v>
      </c>
      <c r="I14" s="116">
        <v>14</v>
      </c>
      <c r="J14" s="116"/>
      <c r="K14" s="132">
        <v>1020.1</v>
      </c>
      <c r="L14" s="179">
        <v>-4.6</v>
      </c>
      <c r="M14" s="116" t="s">
        <v>221</v>
      </c>
      <c r="N14" s="116">
        <v>222.9</v>
      </c>
      <c r="O14" s="116">
        <v>5.6</v>
      </c>
      <c r="P14" s="116">
        <v>2.3</v>
      </c>
      <c r="Q14" s="177">
        <v>7.9</v>
      </c>
      <c r="R14" s="116" t="s">
        <v>123</v>
      </c>
    </row>
    <row r="15" spans="1:18" s="133" customFormat="1" ht="28.5" customHeight="1">
      <c r="A15" s="125" t="s">
        <v>165</v>
      </c>
      <c r="B15" s="177">
        <v>11.5</v>
      </c>
      <c r="C15" s="177">
        <v>27.2</v>
      </c>
      <c r="D15" s="177" t="s">
        <v>221</v>
      </c>
      <c r="E15" s="179">
        <v>-3</v>
      </c>
      <c r="F15" s="116" t="s">
        <v>221</v>
      </c>
      <c r="G15" s="179">
        <v>80</v>
      </c>
      <c r="H15" s="179">
        <v>57.5</v>
      </c>
      <c r="I15" s="116">
        <v>7</v>
      </c>
      <c r="J15" s="116"/>
      <c r="K15" s="132">
        <v>1014.7</v>
      </c>
      <c r="L15" s="179">
        <v>2</v>
      </c>
      <c r="M15" s="116" t="s">
        <v>221</v>
      </c>
      <c r="N15" s="116">
        <v>238.8</v>
      </c>
      <c r="O15" s="116" t="s">
        <v>121</v>
      </c>
      <c r="P15" s="116">
        <v>2.2</v>
      </c>
      <c r="Q15" s="177">
        <v>8.3</v>
      </c>
      <c r="R15" s="116" t="s">
        <v>123</v>
      </c>
    </row>
    <row r="16" spans="1:18" s="133" customFormat="1" ht="28.5" customHeight="1">
      <c r="A16" s="125" t="s">
        <v>166</v>
      </c>
      <c r="B16" s="177">
        <v>15.6</v>
      </c>
      <c r="C16" s="177">
        <v>27.3</v>
      </c>
      <c r="D16" s="177" t="s">
        <v>221</v>
      </c>
      <c r="E16" s="177">
        <v>1.6</v>
      </c>
      <c r="F16" s="116" t="s">
        <v>221</v>
      </c>
      <c r="G16" s="179">
        <v>57.5</v>
      </c>
      <c r="H16" s="179">
        <v>64.3</v>
      </c>
      <c r="I16" s="116">
        <v>11</v>
      </c>
      <c r="J16" s="116"/>
      <c r="K16" s="132">
        <v>1010.6</v>
      </c>
      <c r="L16" s="179">
        <v>7.7</v>
      </c>
      <c r="M16" s="116" t="s">
        <v>221</v>
      </c>
      <c r="N16" s="116">
        <v>255.3</v>
      </c>
      <c r="O16" s="116" t="s">
        <v>221</v>
      </c>
      <c r="P16" s="116">
        <v>1.8</v>
      </c>
      <c r="Q16" s="177">
        <v>7.6</v>
      </c>
      <c r="R16" s="116" t="s">
        <v>122</v>
      </c>
    </row>
    <row r="17" spans="1:18" s="133" customFormat="1" ht="28.5" customHeight="1">
      <c r="A17" s="125" t="s">
        <v>167</v>
      </c>
      <c r="B17" s="177">
        <v>20.8</v>
      </c>
      <c r="C17" s="177">
        <v>32.2</v>
      </c>
      <c r="D17" s="177" t="s">
        <v>221</v>
      </c>
      <c r="E17" s="177">
        <v>10.1</v>
      </c>
      <c r="F17" s="116" t="s">
        <v>221</v>
      </c>
      <c r="G17" s="179">
        <v>221</v>
      </c>
      <c r="H17" s="179">
        <v>74.8</v>
      </c>
      <c r="I17" s="116">
        <v>22</v>
      </c>
      <c r="J17" s="116"/>
      <c r="K17" s="132">
        <v>1005.8</v>
      </c>
      <c r="L17" s="179">
        <v>15.6</v>
      </c>
      <c r="M17" s="116" t="s">
        <v>221</v>
      </c>
      <c r="N17" s="116">
        <v>214.3</v>
      </c>
      <c r="O17" s="116" t="s">
        <v>221</v>
      </c>
      <c r="P17" s="116">
        <v>1.6</v>
      </c>
      <c r="Q17" s="177">
        <v>7.3</v>
      </c>
      <c r="R17" s="116" t="s">
        <v>122</v>
      </c>
    </row>
    <row r="18" spans="1:18" s="133" customFormat="1" ht="28.5" customHeight="1">
      <c r="A18" s="124" t="s">
        <v>168</v>
      </c>
      <c r="B18" s="177">
        <v>23.3</v>
      </c>
      <c r="C18" s="177">
        <v>33.4</v>
      </c>
      <c r="D18" s="177" t="s">
        <v>221</v>
      </c>
      <c r="E18" s="177">
        <v>16</v>
      </c>
      <c r="F18" s="116" t="s">
        <v>221</v>
      </c>
      <c r="G18" s="179">
        <v>450</v>
      </c>
      <c r="H18" s="179">
        <v>82.4</v>
      </c>
      <c r="I18" s="116">
        <v>44</v>
      </c>
      <c r="J18" s="116"/>
      <c r="K18" s="132">
        <v>1006.4</v>
      </c>
      <c r="L18" s="179">
        <v>20</v>
      </c>
      <c r="M18" s="116" t="s">
        <v>221</v>
      </c>
      <c r="N18" s="116">
        <v>168.1</v>
      </c>
      <c r="O18" s="116" t="s">
        <v>221</v>
      </c>
      <c r="P18" s="116">
        <v>1.5</v>
      </c>
      <c r="Q18" s="177">
        <v>6.6</v>
      </c>
      <c r="R18" s="116" t="s">
        <v>122</v>
      </c>
    </row>
    <row r="19" spans="1:18" s="133" customFormat="1" ht="28.5" customHeight="1">
      <c r="A19" s="125" t="s">
        <v>169</v>
      </c>
      <c r="B19" s="177">
        <v>22.8</v>
      </c>
      <c r="C19" s="177">
        <v>32.2</v>
      </c>
      <c r="D19" s="177" t="s">
        <v>221</v>
      </c>
      <c r="E19" s="177">
        <v>13.3</v>
      </c>
      <c r="F19" s="116" t="s">
        <v>221</v>
      </c>
      <c r="G19" s="179">
        <v>343.5</v>
      </c>
      <c r="H19" s="179">
        <v>83.2</v>
      </c>
      <c r="I19" s="116">
        <v>29</v>
      </c>
      <c r="J19" s="116"/>
      <c r="K19" s="132">
        <v>1008.7</v>
      </c>
      <c r="L19" s="179">
        <v>19.7</v>
      </c>
      <c r="M19" s="116" t="s">
        <v>221</v>
      </c>
      <c r="N19" s="116">
        <v>141.1</v>
      </c>
      <c r="O19" s="116" t="s">
        <v>221</v>
      </c>
      <c r="P19" s="116">
        <v>1.6</v>
      </c>
      <c r="Q19" s="177">
        <v>8</v>
      </c>
      <c r="R19" s="116" t="s">
        <v>196</v>
      </c>
    </row>
    <row r="20" spans="1:18" s="133" customFormat="1" ht="28.5" customHeight="1">
      <c r="A20" s="125" t="s">
        <v>170</v>
      </c>
      <c r="B20" s="177">
        <v>19.9</v>
      </c>
      <c r="C20" s="177">
        <v>30.1</v>
      </c>
      <c r="D20" s="177" t="s">
        <v>221</v>
      </c>
      <c r="E20" s="177">
        <v>7.5</v>
      </c>
      <c r="F20" s="116" t="s">
        <v>221</v>
      </c>
      <c r="G20" s="179">
        <v>69</v>
      </c>
      <c r="H20" s="179">
        <v>82</v>
      </c>
      <c r="I20" s="116">
        <v>35</v>
      </c>
      <c r="J20" s="116"/>
      <c r="K20" s="132">
        <v>1014.5</v>
      </c>
      <c r="L20" s="179">
        <v>16.6</v>
      </c>
      <c r="M20" s="116" t="s">
        <v>221</v>
      </c>
      <c r="N20" s="116">
        <v>130.9</v>
      </c>
      <c r="O20" s="116" t="s">
        <v>221</v>
      </c>
      <c r="P20" s="116">
        <v>1.6</v>
      </c>
      <c r="Q20" s="177">
        <v>9.6</v>
      </c>
      <c r="R20" s="116" t="s">
        <v>200</v>
      </c>
    </row>
    <row r="21" spans="1:18" s="133" customFormat="1" ht="28.5" customHeight="1">
      <c r="A21" s="125" t="s">
        <v>171</v>
      </c>
      <c r="B21" s="177">
        <v>11.1</v>
      </c>
      <c r="C21" s="177">
        <v>24.3</v>
      </c>
      <c r="D21" s="177" t="s">
        <v>221</v>
      </c>
      <c r="E21" s="179">
        <v>-3</v>
      </c>
      <c r="F21" s="116" t="s">
        <v>221</v>
      </c>
      <c r="G21" s="179">
        <v>15.5</v>
      </c>
      <c r="H21" s="179">
        <v>79.2</v>
      </c>
      <c r="I21" s="116">
        <v>26</v>
      </c>
      <c r="J21" s="116"/>
      <c r="K21" s="132">
        <v>1020.4</v>
      </c>
      <c r="L21" s="179">
        <v>7.2</v>
      </c>
      <c r="M21" s="116" t="s">
        <v>221</v>
      </c>
      <c r="N21" s="116">
        <v>163.3</v>
      </c>
      <c r="O21" s="116" t="s">
        <v>221</v>
      </c>
      <c r="P21" s="116">
        <v>1.2</v>
      </c>
      <c r="Q21" s="177">
        <v>7.6</v>
      </c>
      <c r="R21" s="116" t="s">
        <v>201</v>
      </c>
    </row>
    <row r="22" spans="1:18" s="133" customFormat="1" ht="28.5" customHeight="1">
      <c r="A22" s="125" t="s">
        <v>172</v>
      </c>
      <c r="B22" s="177">
        <v>5.3</v>
      </c>
      <c r="C22" s="177">
        <v>22.7</v>
      </c>
      <c r="D22" s="177" t="s">
        <v>221</v>
      </c>
      <c r="E22" s="179">
        <v>-8.8</v>
      </c>
      <c r="F22" s="116" t="s">
        <v>221</v>
      </c>
      <c r="G22" s="179">
        <v>36</v>
      </c>
      <c r="H22" s="179">
        <v>71.2</v>
      </c>
      <c r="I22" s="116">
        <v>15</v>
      </c>
      <c r="J22" s="116"/>
      <c r="K22" s="132">
        <v>1021.5</v>
      </c>
      <c r="L22" s="179">
        <v>-0.3</v>
      </c>
      <c r="M22" s="116" t="s">
        <v>221</v>
      </c>
      <c r="N22" s="116">
        <v>164.7</v>
      </c>
      <c r="O22" s="116" t="s">
        <v>221</v>
      </c>
      <c r="P22" s="116">
        <v>1.4</v>
      </c>
      <c r="Q22" s="177">
        <v>7.9</v>
      </c>
      <c r="R22" s="116" t="s">
        <v>202</v>
      </c>
    </row>
    <row r="23" spans="1:18" s="133" customFormat="1" ht="28.5" customHeight="1" thickBot="1">
      <c r="A23" s="126" t="s">
        <v>173</v>
      </c>
      <c r="B23" s="180">
        <v>-4.7</v>
      </c>
      <c r="C23" s="178">
        <v>11.1</v>
      </c>
      <c r="D23" s="178" t="s">
        <v>221</v>
      </c>
      <c r="E23" s="180">
        <v>-23.2</v>
      </c>
      <c r="F23" s="134" t="s">
        <v>221</v>
      </c>
      <c r="G23" s="180">
        <v>31.9</v>
      </c>
      <c r="H23" s="180">
        <v>70.6</v>
      </c>
      <c r="I23" s="134">
        <v>18</v>
      </c>
      <c r="J23" s="116"/>
      <c r="K23" s="181">
        <v>1025.3</v>
      </c>
      <c r="L23" s="180">
        <v>-10.3</v>
      </c>
      <c r="M23" s="134" t="s">
        <v>221</v>
      </c>
      <c r="N23" s="134">
        <v>129.1</v>
      </c>
      <c r="O23" s="134">
        <v>15.5</v>
      </c>
      <c r="P23" s="134">
        <v>1.9</v>
      </c>
      <c r="Q23" s="178">
        <v>9.7</v>
      </c>
      <c r="R23" s="134" t="s">
        <v>202</v>
      </c>
    </row>
    <row r="24" spans="1:18" ht="16.5" customHeight="1" thickTop="1">
      <c r="A24" s="102" t="s">
        <v>117</v>
      </c>
      <c r="C24" s="136"/>
      <c r="D24" s="136"/>
      <c r="E24" s="136"/>
      <c r="F24" s="136"/>
      <c r="G24" s="136"/>
      <c r="H24" s="136"/>
      <c r="I24" s="136"/>
      <c r="J24" s="137"/>
      <c r="K24" s="136"/>
      <c r="L24" s="136"/>
      <c r="M24" s="138"/>
      <c r="N24" s="139"/>
      <c r="O24" s="139"/>
      <c r="P24" s="139"/>
      <c r="Q24" s="139"/>
      <c r="R24" s="139"/>
    </row>
  </sheetData>
  <mergeCells count="7">
    <mergeCell ref="B4:F4"/>
    <mergeCell ref="A1:I1"/>
    <mergeCell ref="K1:R1"/>
    <mergeCell ref="H3:I3"/>
    <mergeCell ref="H4:I4"/>
    <mergeCell ref="B3:F3"/>
    <mergeCell ref="P3:R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&amp;L&amp;"굴림체,굵게"&amp;12토지 및 기후&amp;R&amp;"Times New Roman,보통"&amp;12Land &amp;"굴림체,보통"＆&amp;"Times New Roman,보통" Weather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전북도청</dc:creator>
  <cp:keywords/>
  <dc:description/>
  <cp:lastModifiedBy>장수군청</cp:lastModifiedBy>
  <cp:lastPrinted>2006-11-24T01:56:51Z</cp:lastPrinted>
  <dcterms:created xsi:type="dcterms:W3CDTF">1999-04-01T08:10:02Z</dcterms:created>
  <dcterms:modified xsi:type="dcterms:W3CDTF">2006-12-04T07:36:51Z</dcterms:modified>
  <cp:category/>
  <cp:version/>
  <cp:contentType/>
  <cp:contentStatus/>
</cp:coreProperties>
</file>