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40" tabRatio="859" firstSheet="2" activeTab="2"/>
  </bookViews>
  <sheets>
    <sheet name="----" sheetId="1" state="veryHidden" r:id="rId1"/>
    <sheet name="------" sheetId="2" state="veryHidden" r:id="rId2"/>
    <sheet name="21. 축산물 위생관계업소" sheetId="3" r:id="rId3"/>
    <sheet name="22.소유별임야면적" sheetId="4" r:id="rId4"/>
    <sheet name="23.임상별산림면적" sheetId="5" r:id="rId5"/>
    <sheet name="24.임상별임목축적" sheetId="6" r:id="rId6"/>
    <sheet name="25.임산물생산량" sheetId="7" r:id="rId7"/>
    <sheet name="26.사방사업" sheetId="8" r:id="rId8"/>
    <sheet name="27.조림" sheetId="9" r:id="rId9"/>
    <sheet name="28.산림피해" sheetId="10" r:id="rId10"/>
    <sheet name="29.친환경농산물인증현황" sheetId="11" r:id="rId11"/>
  </sheets>
  <definedNames>
    <definedName name="aaa">#REF!</definedName>
    <definedName name="Z_09C08222_3E2A_11D9_9060_00E07D8C8F95_.wvu.PrintArea" localSheetId="8" hidden="1">'27.조림'!$A$1:$N$19</definedName>
    <definedName name="Z_46855F23_3E28_11D9_A80D_00E098994FA3_.wvu.PrintArea" localSheetId="8" hidden="1">'27.조림'!$A$1:$N$19</definedName>
    <definedName name="Z_57F2A9DE_D2D2_47E4_B2F1_A49C6F7C3380_.wvu.PrintArea" localSheetId="8" hidden="1">'27.조림'!$A$1:$N$19</definedName>
    <definedName name="Z_84847C82_2113_11D8_A0D3_009008A182C2_.wvu.PrintArea" localSheetId="8" hidden="1">'27.조림'!$A$1:$N$19</definedName>
  </definedNames>
  <calcPr fullCalcOnLoad="1"/>
</workbook>
</file>

<file path=xl/sharedStrings.xml><?xml version="1.0" encoding="utf-8"?>
<sst xmlns="http://schemas.openxmlformats.org/spreadsheetml/2006/main" count="966" uniqueCount="255">
  <si>
    <t>계</t>
  </si>
  <si>
    <t>Total</t>
  </si>
  <si>
    <t>FOREST LAND AREA BY OWNERSHIP</t>
  </si>
  <si>
    <t>Unit : ha</t>
  </si>
  <si>
    <t>National owned</t>
  </si>
  <si>
    <t>forest</t>
  </si>
  <si>
    <t>other government authority</t>
  </si>
  <si>
    <t>owned forest</t>
  </si>
  <si>
    <t>FOREST LAND AREA BY FOREST TYPE</t>
  </si>
  <si>
    <t>미입목지</t>
  </si>
  <si>
    <t>Grand</t>
  </si>
  <si>
    <t xml:space="preserve">    Non-conifers</t>
  </si>
  <si>
    <t>Mixed</t>
  </si>
  <si>
    <t>Bamboo stand</t>
  </si>
  <si>
    <t>Non-stocked</t>
  </si>
  <si>
    <t>Miscellanious</t>
  </si>
  <si>
    <t>Forest of broad-leaved trees</t>
  </si>
  <si>
    <t>Forest of mixed trees</t>
  </si>
  <si>
    <t>Bamboo(bundle)</t>
  </si>
  <si>
    <t>섬유원료</t>
  </si>
  <si>
    <t>수  지</t>
  </si>
  <si>
    <t>탄닌원료</t>
  </si>
  <si>
    <t>죽  순</t>
  </si>
  <si>
    <t>산나물</t>
  </si>
  <si>
    <t>(㎥)</t>
  </si>
  <si>
    <t>(속)</t>
  </si>
  <si>
    <t>(M/T)</t>
  </si>
  <si>
    <t>(t)</t>
  </si>
  <si>
    <t>(kg)</t>
  </si>
  <si>
    <t>Manure &amp;</t>
  </si>
  <si>
    <t>Nuts &amp;</t>
  </si>
  <si>
    <t>Medicinal</t>
  </si>
  <si>
    <t>Banboo</t>
  </si>
  <si>
    <t>Wild</t>
  </si>
  <si>
    <t>Timber</t>
  </si>
  <si>
    <t>Bamboo</t>
  </si>
  <si>
    <t>Feul</t>
  </si>
  <si>
    <t>forage</t>
  </si>
  <si>
    <t>fruits</t>
  </si>
  <si>
    <t>Mushrooms</t>
  </si>
  <si>
    <t>Fiber</t>
  </si>
  <si>
    <t>Resin</t>
  </si>
  <si>
    <t>Tannin</t>
  </si>
  <si>
    <t>use</t>
  </si>
  <si>
    <t>shoots</t>
  </si>
  <si>
    <t>vegetable</t>
  </si>
  <si>
    <t>연   별</t>
  </si>
  <si>
    <t>면    적</t>
  </si>
  <si>
    <t>식재본수</t>
  </si>
  <si>
    <t>공  사  비</t>
  </si>
  <si>
    <t>공 사 비</t>
  </si>
  <si>
    <t>연      장</t>
  </si>
  <si>
    <t>개      소</t>
  </si>
  <si>
    <t>Number</t>
  </si>
  <si>
    <t>Business</t>
  </si>
  <si>
    <t>Bussiness</t>
  </si>
  <si>
    <t>Area</t>
  </si>
  <si>
    <t>of planted</t>
  </si>
  <si>
    <t>Amount</t>
  </si>
  <si>
    <t>Extension</t>
  </si>
  <si>
    <t>Places</t>
  </si>
  <si>
    <t>기    타      Others</t>
  </si>
  <si>
    <t>건  수</t>
  </si>
  <si>
    <t>면  적</t>
  </si>
  <si>
    <t>피해액</t>
  </si>
  <si>
    <t xml:space="preserve">Value of </t>
  </si>
  <si>
    <t>Cases</t>
  </si>
  <si>
    <t>damage</t>
  </si>
  <si>
    <t xml:space="preserve">       합    계    Total</t>
  </si>
  <si>
    <t xml:space="preserve">     산림훼손  Forest damage</t>
  </si>
  <si>
    <t>산    불    Mt. fire</t>
  </si>
  <si>
    <t>Unit : ha, Thousand wons</t>
  </si>
  <si>
    <t>Conifers</t>
  </si>
  <si>
    <t>단위 :  ha</t>
  </si>
  <si>
    <t>합     계</t>
  </si>
  <si>
    <t xml:space="preserve">           공    유    림</t>
  </si>
  <si>
    <t>사  유  림</t>
  </si>
  <si>
    <t>도  유  림</t>
  </si>
  <si>
    <t>Under custody of</t>
  </si>
  <si>
    <t xml:space="preserve">Public owned </t>
  </si>
  <si>
    <t>Provincial owned</t>
  </si>
  <si>
    <t>Privately</t>
  </si>
  <si>
    <t xml:space="preserve"> forest</t>
  </si>
  <si>
    <t xml:space="preserve"> owned forest</t>
  </si>
  <si>
    <t>단위 : ha</t>
  </si>
  <si>
    <t>합    계</t>
  </si>
  <si>
    <t>무  입  목  지                Un-stocked  forest  land</t>
  </si>
  <si>
    <t>침엽수림</t>
  </si>
  <si>
    <t xml:space="preserve">활엽수림 </t>
  </si>
  <si>
    <t>혼 효 림</t>
  </si>
  <si>
    <t>죽     림</t>
  </si>
  <si>
    <t>황 폐 지</t>
  </si>
  <si>
    <t xml:space="preserve">     개     간 </t>
  </si>
  <si>
    <t>제     지</t>
  </si>
  <si>
    <t>Denuded</t>
  </si>
  <si>
    <t xml:space="preserve">      Reclaimed</t>
  </si>
  <si>
    <t>단위 : ㎥</t>
  </si>
  <si>
    <t>Unit : ㎥</t>
  </si>
  <si>
    <t>침    엽    수</t>
  </si>
  <si>
    <t>활      엽      수</t>
  </si>
  <si>
    <t>혼      효      림</t>
  </si>
  <si>
    <t>죽      림      (속)</t>
  </si>
  <si>
    <t>(㎞)</t>
  </si>
  <si>
    <t>단위 : ha, 천본</t>
  </si>
  <si>
    <t>본     수</t>
  </si>
  <si>
    <t>단위 : ha, 천원</t>
  </si>
  <si>
    <t>연   별</t>
  </si>
  <si>
    <t>읍면별</t>
  </si>
  <si>
    <t>Year &amp;</t>
  </si>
  <si>
    <t>Eup Myeon</t>
  </si>
  <si>
    <t>자료 : 산림축산과</t>
  </si>
  <si>
    <t>자료 :  산림축산과</t>
  </si>
  <si>
    <t>도    벌     Deforestation stolen</t>
  </si>
  <si>
    <t>무허가벌채  Unauthorized cutting</t>
  </si>
  <si>
    <t>군 유 림</t>
  </si>
  <si>
    <t>-</t>
  </si>
  <si>
    <t>합     계   Total</t>
  </si>
  <si>
    <t>erosion control</t>
  </si>
  <si>
    <t>단위 : 건, ㎡,   M/T</t>
  </si>
  <si>
    <t>Unit : number, ㎡,  M/T</t>
  </si>
  <si>
    <t>건수</t>
  </si>
  <si>
    <t>농가수</t>
  </si>
  <si>
    <t>면적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</si>
  <si>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</si>
  <si>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</si>
  <si>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</si>
  <si>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</si>
  <si>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</si>
  <si>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</si>
  <si>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</si>
  <si>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국   유   림</t>
  </si>
  <si>
    <t>of forest</t>
  </si>
  <si>
    <t>Under Office</t>
  </si>
  <si>
    <t>산   림   청</t>
  </si>
  <si>
    <t>타부처 소관</t>
  </si>
  <si>
    <t>FOREST GROWING STOCK BY FOREST TYPE</t>
  </si>
  <si>
    <t>PRODUCTION OF FOREST PRODUCTS</t>
  </si>
  <si>
    <t>County</t>
  </si>
  <si>
    <t>Year</t>
  </si>
  <si>
    <t>합             계</t>
  </si>
  <si>
    <t>Forest on coniferous trees</t>
  </si>
  <si>
    <t>단위 : Kg</t>
  </si>
  <si>
    <t>Unit : Kg</t>
  </si>
  <si>
    <t>용   재</t>
  </si>
  <si>
    <t>죽    재</t>
  </si>
  <si>
    <t>연    료</t>
  </si>
  <si>
    <t>농용자재</t>
  </si>
  <si>
    <t xml:space="preserve">  종   실</t>
  </si>
  <si>
    <t>버   섯</t>
  </si>
  <si>
    <t xml:space="preserve">  약  용</t>
  </si>
  <si>
    <t>EROSION  CONTROL</t>
  </si>
  <si>
    <t>REFORESTATION  BY PROJECT</t>
  </si>
  <si>
    <t>DAMAGE ON FOREST</t>
  </si>
  <si>
    <t>단위 : ha, 천본, 천원, km</t>
  </si>
  <si>
    <t>Unit : ha, 1,000ea, 1,000won, km</t>
  </si>
  <si>
    <t xml:space="preserve">  산지 및 해안사방   Hillside &amp; coastal</t>
  </si>
  <si>
    <t xml:space="preserve">   야계사방 Stem channel improvement</t>
  </si>
  <si>
    <t>사방댐    Erosion control dam</t>
  </si>
  <si>
    <t xml:space="preserve"> unit : ha, thousand stocks</t>
  </si>
  <si>
    <t>합      계</t>
  </si>
  <si>
    <t xml:space="preserve">유    실    수 </t>
  </si>
  <si>
    <t xml:space="preserve"> Total</t>
  </si>
  <si>
    <t xml:space="preserve">  Fruit spp</t>
  </si>
  <si>
    <t>본     수</t>
  </si>
  <si>
    <t>CERTIFICATION OF ENVIRONMENT-
FRIENDLY FARMING</t>
  </si>
  <si>
    <t>Total</t>
  </si>
  <si>
    <t>Cases</t>
  </si>
  <si>
    <t xml:space="preserve">No.of </t>
  </si>
  <si>
    <t>합    계   Total</t>
  </si>
  <si>
    <t>No.of</t>
  </si>
  <si>
    <t>Area</t>
  </si>
  <si>
    <t>유기 농산물   Organic</t>
  </si>
  <si>
    <t>전환기유기농산물</t>
  </si>
  <si>
    <t>Transition to Organic</t>
  </si>
  <si>
    <t>무농약 농산물   Pesticide Free</t>
  </si>
  <si>
    <t>저농약 농산물   Low-pesticide</t>
  </si>
  <si>
    <t>장   기   수</t>
  </si>
  <si>
    <t>속  성  수</t>
  </si>
  <si>
    <t>대  묘  수</t>
  </si>
  <si>
    <t>조  경  수</t>
  </si>
  <si>
    <t>기    타</t>
  </si>
  <si>
    <t>Long rotation species</t>
  </si>
  <si>
    <t>Fast-growing species</t>
  </si>
  <si>
    <t>Large trees</t>
  </si>
  <si>
    <t>Landscape trees</t>
  </si>
  <si>
    <t>Others</t>
  </si>
  <si>
    <t>-</t>
  </si>
  <si>
    <t xml:space="preserve">Livestock </t>
  </si>
  <si>
    <t>Unit : establishment</t>
  </si>
  <si>
    <t>보관업</t>
  </si>
  <si>
    <t>운반업</t>
  </si>
  <si>
    <t>소   계</t>
  </si>
  <si>
    <t>식   육</t>
  </si>
  <si>
    <r>
      <t>유가공업</t>
    </r>
  </si>
  <si>
    <t>알가공업</t>
  </si>
  <si>
    <t>식  육</t>
  </si>
  <si>
    <t>식육부산물</t>
  </si>
  <si>
    <t>우유류</t>
  </si>
  <si>
    <t>가공업</t>
  </si>
  <si>
    <t>판매업</t>
  </si>
  <si>
    <t>전문판매업</t>
  </si>
  <si>
    <t>Livestock</t>
  </si>
  <si>
    <t xml:space="preserve">Milk </t>
  </si>
  <si>
    <t xml:space="preserve">Meat </t>
  </si>
  <si>
    <t>Meat</t>
  </si>
  <si>
    <t xml:space="preserve">Egg </t>
  </si>
  <si>
    <t xml:space="preserve">products </t>
  </si>
  <si>
    <t>slaughter</t>
  </si>
  <si>
    <t>collection</t>
  </si>
  <si>
    <t xml:space="preserve">processing </t>
  </si>
  <si>
    <t>wrapping</t>
  </si>
  <si>
    <t>storing</t>
  </si>
  <si>
    <t>transportation</t>
  </si>
  <si>
    <t xml:space="preserve">합  계 </t>
  </si>
  <si>
    <r>
      <t>도축업</t>
    </r>
  </si>
  <si>
    <t>집유업</t>
  </si>
  <si>
    <t>축산물 가공업   Livestock products processing business</t>
  </si>
  <si>
    <t>축산물</t>
  </si>
  <si>
    <t>축산물 판매업   Livestock products sales business</t>
  </si>
  <si>
    <t>축산물수입</t>
  </si>
  <si>
    <t>Meat by-pro</t>
  </si>
  <si>
    <t>Milk</t>
  </si>
  <si>
    <t>Livestock pro</t>
  </si>
  <si>
    <t>sales</t>
  </si>
  <si>
    <t xml:space="preserve">ducts sales </t>
  </si>
  <si>
    <t>products sales</t>
  </si>
  <si>
    <t>ducts  import</t>
  </si>
  <si>
    <t>Total</t>
  </si>
  <si>
    <t>business</t>
  </si>
  <si>
    <t>Sub total</t>
  </si>
  <si>
    <t>sales business</t>
  </si>
  <si>
    <t>연  별</t>
  </si>
  <si>
    <t>Year</t>
  </si>
  <si>
    <t>식육포장</t>
  </si>
  <si>
    <t>처리업</t>
  </si>
  <si>
    <t>Number of Licensed Livestock Products premised
by Business Type</t>
  </si>
  <si>
    <t>단위 : 개소</t>
  </si>
  <si>
    <t>-</t>
  </si>
  <si>
    <t>21. 축산물 위생관계업소</t>
  </si>
  <si>
    <t>-</t>
  </si>
  <si>
    <t>입    목    지                Stocked Forest Land</t>
  </si>
  <si>
    <t>Househ</t>
  </si>
  <si>
    <t xml:space="preserve"> olds</t>
  </si>
  <si>
    <t>29. 친환경농산물 인증현황</t>
  </si>
  <si>
    <t>28.  산  림  피  해</t>
  </si>
  <si>
    <t>27.  조      림</t>
  </si>
  <si>
    <t>26. 사  방  사  업</t>
  </si>
  <si>
    <t>25. 임 산 물 생 산 량</t>
  </si>
  <si>
    <t>24. 임상별 임목축적</t>
  </si>
  <si>
    <t>23. 임상별 산림면적</t>
  </si>
  <si>
    <t>22. 소유별 임야면적</t>
  </si>
  <si>
    <t>인증량</t>
  </si>
  <si>
    <t>(출하량)</t>
  </si>
  <si>
    <t>연   별
Year</t>
  </si>
  <si>
    <t>자료 : 국립농산물품질관리원전북지원 자료활용</t>
  </si>
</sst>
</file>

<file path=xl/styles.xml><?xml version="1.0" encoding="utf-8"?>
<styleSheet xmlns="http://schemas.openxmlformats.org/spreadsheetml/2006/main">
  <numFmts count="7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.0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&quot;\&quot;&quot;\&quot;&quot;\&quot;&quot;\&quot;\$#,##0;&quot;\&quot;&quot;\&quot;&quot;\&quot;&quot;\&quot;\(&quot;\&quot;&quot;\&quot;&quot;\&quot;&quot;\&quot;\$#,##0&quot;\&quot;&quot;\&quot;&quot;\&quot;&quot;\&quot;\)"/>
    <numFmt numFmtId="185" formatCode="#,##0.000_);&quot;\&quot;&quot;\&quot;&quot;\&quot;&quot;\&quot;\(#,##0.000&quot;\&quot;&quot;\&quot;&quot;\&quot;&quot;\&quot;\)"/>
    <numFmt numFmtId="186" formatCode="&quot;$&quot;#,##0.0_);&quot;\&quot;&quot;\&quot;&quot;\&quot;&quot;\&quot;\(&quot;$&quot;#,##0.0&quot;\&quot;&quot;\&quot;&quot;\&quot;&quot;\&quot;\)"/>
    <numFmt numFmtId="187" formatCode="#,##0;&quot;\&quot;&quot;\&quot;&quot;\&quot;&quot;\&quot;\(#,##0&quot;\&quot;&quot;\&quot;&quot;\&quot;&quot;\&quot;\)"/>
    <numFmt numFmtId="188" formatCode="_ * #,##0.00_ ;_ * \-#,##0.00_ ;_ * &quot;-&quot;_ ;_ @_ "/>
    <numFmt numFmtId="189" formatCode="0.00_ "/>
    <numFmt numFmtId="190" formatCode="0.00_);[Red]\(0.00\)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  <numFmt numFmtId="194" formatCode="_-* #,##0.0000_-;\-* #,##0.0000_-;_-* &quot;-&quot;_-;_-@_-"/>
    <numFmt numFmtId="195" formatCode="&quot;\&quot;#,##0;&quot;\&quot;\-#,##0"/>
    <numFmt numFmtId="196" formatCode="&quot;\&quot;#,##0;[Red]&quot;\&quot;\-#,##0"/>
    <numFmt numFmtId="197" formatCode="&quot;\&quot;#,##0.00;&quot;\&quot;\-#,##0.00"/>
    <numFmt numFmtId="198" formatCode="&quot;\&quot;#,##0.00;[Red]&quot;\&quot;\-#,##0.00"/>
    <numFmt numFmtId="199" formatCode="_ &quot;\&quot;* #,##0_ ;_ &quot;\&quot;* \-#,##0_ ;_ &quot;\&quot;* &quot;-&quot;_ ;_ @_ "/>
    <numFmt numFmtId="200" formatCode="_ &quot;\&quot;* #,##0.00_ ;_ &quot;\&quot;* \-#,##0.00_ ;_ &quot;\&quot;* &quot;-&quot;??_ ;_ @_ "/>
    <numFmt numFmtId="201" formatCode="_ * #,##0.000_ ;_ * \-#,##0.000_ ;_ * &quot;-&quot;_ ;_ @_ "/>
    <numFmt numFmtId="202" formatCode="_(\ * #,##0\)_ ;_(\ * \-#,##0\)_ ;_ * &quot;-&quot;_ ;_ @_ "/>
    <numFmt numFmtId="203" formatCode="_(* #,##0\)_ ;_(* \-#,##0\)_ ;_ * &quot;-&quot;_ ;_ @_ "/>
    <numFmt numFmtId="204" formatCode="\(_*\ #,##0\)_ ;\(_*\ \-#,##0\)_ ;_ * &quot;-&quot;_ ;_ @_ "/>
    <numFmt numFmtId="205" formatCode="\(_ #,##0\)_ ;\(_*\ \-#,##0\)_ ;_ * &quot;-&quot;_ ;_ @_ "/>
    <numFmt numFmtId="206" formatCode="_ * #,##0.0000_ ;_ * \-#,##0.0000_ ;_ * &quot;-&quot;_ ;_ @_ "/>
    <numFmt numFmtId="207" formatCode="_ * #,##0.00000_ ;_ * \-#,##0.00000_ ;_ * &quot;-&quot;_ ;_ @_ "/>
    <numFmt numFmtId="208" formatCode="_ * #,##0.000000_ ;_ * \-#,##0.000000_ ;_ * &quot;-&quot;_ ;_ @_ "/>
    <numFmt numFmtId="209" formatCode="_-* #,##0.000_-;\-* #,##0.000_-;_-* &quot;-&quot;??_-;_-@_-"/>
    <numFmt numFmtId="210" formatCode="_-* #,##0.0_-;\-* #,##0.0_-;_-* &quot;-&quot;??_-;_-@_-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#,##0_ "/>
    <numFmt numFmtId="217" formatCode="0_);[Red]\(0\)"/>
    <numFmt numFmtId="218" formatCode="0_ "/>
    <numFmt numFmtId="219" formatCode="#,##0.0_ "/>
    <numFmt numFmtId="220" formatCode="0.00000000"/>
    <numFmt numFmtId="221" formatCode="0.0000000000"/>
    <numFmt numFmtId="222" formatCode="0.00000000000"/>
    <numFmt numFmtId="223" formatCode="0.000000000"/>
    <numFmt numFmtId="224" formatCode="#,##0.00_ "/>
    <numFmt numFmtId="225" formatCode="#,##0.000_ "/>
    <numFmt numFmtId="226" formatCode="#\ ###\ ##0"/>
    <numFmt numFmtId="227" formatCode="#,##0_);[Red]\(#,##0\)"/>
    <numFmt numFmtId="228" formatCode="#,##0.00_);[Red]\(#,##0.00\)"/>
    <numFmt numFmtId="229" formatCode="0.0_);[Red]\(0.0\)"/>
    <numFmt numFmtId="230" formatCode="#.0"/>
    <numFmt numFmtId="231" formatCode="#,##0.0_);[Red]\(#,##0.0\)"/>
    <numFmt numFmtId="232" formatCode="#,###"/>
    <numFmt numFmtId="233" formatCode="#,##0\ "/>
    <numFmt numFmtId="234" formatCode="##0"/>
    <numFmt numFmtId="235" formatCode="#,"/>
    <numFmt numFmtId="236" formatCode="#,##0;\-#,##0;_-&quot;-&quot;_-;@"/>
    <numFmt numFmtId="237" formatCode="0_);\(0\)"/>
    <numFmt numFmtId="238" formatCode="0.0_ ;[Red]\-0.0\ "/>
  </numFmts>
  <fonts count="27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돋움체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0"/>
      <name val="바탕체"/>
      <family val="1"/>
    </font>
    <font>
      <sz val="8"/>
      <name val="바탕체"/>
      <family val="1"/>
    </font>
    <font>
      <sz val="16"/>
      <name val="새굴림"/>
      <family val="1"/>
    </font>
    <font>
      <sz val="10"/>
      <name val="새굴림"/>
      <family val="1"/>
    </font>
    <font>
      <b/>
      <sz val="10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6" fillId="0" borderId="0">
      <alignment/>
      <protection/>
    </xf>
    <xf numFmtId="38" fontId="7" fillId="0" borderId="0" applyFill="0" applyBorder="0" applyAlignment="0" applyProtection="0"/>
    <xf numFmtId="187" fontId="9" fillId="0" borderId="0">
      <alignment/>
      <protection/>
    </xf>
    <xf numFmtId="182" fontId="5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183" fontId="9" fillId="0" borderId="0">
      <alignment/>
      <protection/>
    </xf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4" fontId="9" fillId="0" borderId="0">
      <alignment/>
      <protection/>
    </xf>
    <xf numFmtId="38" fontId="10" fillId="2" borderId="0" applyNumberFormat="0" applyBorder="0" applyAlignment="0" applyProtection="0"/>
    <xf numFmtId="10" fontId="10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0" fillId="0" borderId="0">
      <alignment/>
      <protection/>
    </xf>
    <xf numFmtId="0" fontId="11" fillId="0" borderId="0">
      <alignment/>
      <protection/>
    </xf>
  </cellStyleXfs>
  <cellXfs count="303">
    <xf numFmtId="0" fontId="0" fillId="0" borderId="0" xfId="0" applyAlignment="1">
      <alignment/>
    </xf>
    <xf numFmtId="179" fontId="19" fillId="0" borderId="0" xfId="0" applyNumberFormat="1" applyFont="1" applyBorder="1" applyAlignment="1">
      <alignment horizontal="left"/>
    </xf>
    <xf numFmtId="0" fontId="18" fillId="0" borderId="0" xfId="27" applyFont="1" applyBorder="1">
      <alignment/>
      <protection/>
    </xf>
    <xf numFmtId="0" fontId="20" fillId="0" borderId="2" xfId="27" applyFont="1" applyBorder="1" applyAlignment="1">
      <alignment/>
      <protection/>
    </xf>
    <xf numFmtId="2" fontId="20" fillId="0" borderId="2" xfId="27" applyNumberFormat="1" applyFont="1" applyBorder="1" applyAlignment="1">
      <alignment horizontal="center"/>
      <protection/>
    </xf>
    <xf numFmtId="3" fontId="19" fillId="0" borderId="2" xfId="0" applyNumberFormat="1" applyFont="1" applyBorder="1" applyAlignment="1">
      <alignment/>
    </xf>
    <xf numFmtId="2" fontId="21" fillId="0" borderId="2" xfId="27" applyNumberFormat="1" applyFont="1" applyBorder="1">
      <alignment/>
      <protection/>
    </xf>
    <xf numFmtId="179" fontId="19" fillId="0" borderId="2" xfId="0" applyNumberFormat="1" applyFont="1" applyBorder="1" applyAlignment="1">
      <alignment/>
    </xf>
    <xf numFmtId="2" fontId="21" fillId="0" borderId="2" xfId="27" applyNumberFormat="1" applyFont="1" applyBorder="1" applyAlignment="1">
      <alignment horizontal="center"/>
      <protection/>
    </xf>
    <xf numFmtId="2" fontId="19" fillId="0" borderId="2" xfId="0" applyNumberFormat="1" applyFont="1" applyBorder="1" applyAlignment="1">
      <alignment/>
    </xf>
    <xf numFmtId="0" fontId="19" fillId="0" borderId="2" xfId="0" applyFont="1" applyBorder="1" applyAlignment="1">
      <alignment horizontal="center"/>
    </xf>
    <xf numFmtId="0" fontId="21" fillId="0" borderId="2" xfId="27" applyFont="1" applyBorder="1">
      <alignment/>
      <protection/>
    </xf>
    <xf numFmtId="0" fontId="21" fillId="0" borderId="2" xfId="27" applyFont="1" applyBorder="1" applyAlignment="1">
      <alignment horizontal="center"/>
      <protection/>
    </xf>
    <xf numFmtId="0" fontId="20" fillId="0" borderId="2" xfId="0" applyFont="1" applyBorder="1" applyAlignment="1">
      <alignment horizontal="right"/>
    </xf>
    <xf numFmtId="0" fontId="21" fillId="0" borderId="0" xfId="27" applyFont="1" applyBorder="1">
      <alignment/>
      <protection/>
    </xf>
    <xf numFmtId="0" fontId="19" fillId="0" borderId="0" xfId="0" applyFont="1" applyAlignment="1">
      <alignment/>
    </xf>
    <xf numFmtId="0" fontId="20" fillId="0" borderId="3" xfId="0" applyFont="1" applyBorder="1" applyAlignment="1">
      <alignment horizontal="center" vertical="center"/>
    </xf>
    <xf numFmtId="217" fontId="20" fillId="0" borderId="0" xfId="23" applyNumberFormat="1" applyFont="1" applyBorder="1" applyAlignment="1" quotePrefix="1">
      <alignment horizontal="center" vertical="center"/>
    </xf>
    <xf numFmtId="227" fontId="20" fillId="0" borderId="0" xfId="23" applyNumberFormat="1" applyFont="1" applyBorder="1" applyAlignment="1" quotePrefix="1">
      <alignment horizontal="center" vertical="center"/>
    </xf>
    <xf numFmtId="227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217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8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217" fontId="20" fillId="0" borderId="0" xfId="23" applyNumberFormat="1" applyFont="1" applyBorder="1" applyAlignment="1">
      <alignment horizontal="center" vertical="center"/>
    </xf>
    <xf numFmtId="227" fontId="20" fillId="0" borderId="0" xfId="23" applyNumberFormat="1" applyFont="1" applyBorder="1" applyAlignment="1">
      <alignment horizontal="center" vertical="center"/>
    </xf>
    <xf numFmtId="178" fontId="20" fillId="0" borderId="0" xfId="23" applyNumberFormat="1" applyFont="1" applyBorder="1" applyAlignment="1" quotePrefix="1">
      <alignment horizontal="center" vertical="center"/>
    </xf>
    <xf numFmtId="176" fontId="20" fillId="0" borderId="0" xfId="23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217" fontId="21" fillId="0" borderId="0" xfId="23" applyNumberFormat="1" applyFont="1" applyBorder="1" applyAlignment="1" quotePrefix="1">
      <alignment horizontal="center" vertical="center"/>
    </xf>
    <xf numFmtId="190" fontId="21" fillId="0" borderId="0" xfId="23" applyNumberFormat="1" applyFont="1" applyBorder="1" applyAlignment="1" quotePrefix="1">
      <alignment horizontal="center" vertical="center"/>
    </xf>
    <xf numFmtId="227" fontId="21" fillId="0" borderId="0" xfId="23" applyNumberFormat="1" applyFont="1" applyBorder="1" applyAlignment="1" quotePrefix="1">
      <alignment horizontal="center" vertical="center"/>
    </xf>
    <xf numFmtId="227" fontId="21" fillId="0" borderId="0" xfId="23" applyNumberFormat="1" applyFont="1" applyBorder="1" applyAlignment="1">
      <alignment horizontal="center" vertical="center"/>
    </xf>
    <xf numFmtId="178" fontId="21" fillId="0" borderId="0" xfId="23" applyNumberFormat="1" applyFont="1" applyBorder="1" applyAlignment="1" quotePrefix="1">
      <alignment horizontal="center" vertical="center"/>
    </xf>
    <xf numFmtId="229" fontId="21" fillId="0" borderId="0" xfId="23" applyNumberFormat="1" applyFont="1" applyBorder="1" applyAlignment="1" quotePrefix="1">
      <alignment horizontal="center" vertical="center"/>
    </xf>
    <xf numFmtId="0" fontId="20" fillId="0" borderId="3" xfId="0" applyFont="1" applyBorder="1" applyAlignment="1">
      <alignment horizontal="center" vertical="center" wrapText="1" shrinkToFit="1"/>
    </xf>
    <xf numFmtId="190" fontId="20" fillId="0" borderId="0" xfId="23" applyNumberFormat="1" applyFont="1" applyBorder="1" applyAlignment="1" quotePrefix="1">
      <alignment horizontal="center" vertical="center"/>
    </xf>
    <xf numFmtId="190" fontId="20" fillId="0" borderId="0" xfId="0" applyNumberFormat="1" applyFont="1" applyBorder="1" applyAlignment="1">
      <alignment horizontal="center" vertical="center"/>
    </xf>
    <xf numFmtId="190" fontId="20" fillId="0" borderId="0" xfId="23" applyNumberFormat="1" applyFont="1" applyBorder="1" applyAlignment="1">
      <alignment horizontal="center" vertical="center"/>
    </xf>
    <xf numFmtId="176" fontId="20" fillId="0" borderId="0" xfId="23" applyNumberFormat="1" applyFont="1" applyBorder="1" applyAlignment="1" quotePrefix="1">
      <alignment horizontal="center" vertical="center"/>
    </xf>
    <xf numFmtId="229" fontId="20" fillId="0" borderId="0" xfId="23" applyNumberFormat="1" applyFont="1" applyBorder="1" applyAlignment="1" quotePrefix="1">
      <alignment horizontal="center" vertical="center"/>
    </xf>
    <xf numFmtId="0" fontId="21" fillId="0" borderId="0" xfId="0" applyFont="1" applyBorder="1" applyAlignment="1">
      <alignment/>
    </xf>
    <xf numFmtId="227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/>
    </xf>
    <xf numFmtId="217" fontId="20" fillId="0" borderId="0" xfId="0" applyNumberFormat="1" applyFont="1" applyFill="1" applyBorder="1" applyAlignment="1" applyProtection="1">
      <alignment horizontal="center" vertical="center"/>
      <protection locked="0"/>
    </xf>
    <xf numFmtId="190" fontId="20" fillId="0" borderId="0" xfId="0" applyNumberFormat="1" applyFont="1" applyFill="1" applyBorder="1" applyAlignment="1" applyProtection="1">
      <alignment horizontal="center" vertical="center"/>
      <protection locked="0"/>
    </xf>
    <xf numFmtId="188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Font="1" applyBorder="1" applyAlignment="1">
      <alignment horizontal="center" vertical="center" wrapText="1" shrinkToFit="1"/>
    </xf>
    <xf numFmtId="227" fontId="20" fillId="0" borderId="5" xfId="23" applyNumberFormat="1" applyFont="1" applyBorder="1" applyAlignment="1" quotePrefix="1">
      <alignment horizontal="center" vertical="center"/>
    </xf>
    <xf numFmtId="190" fontId="20" fillId="0" borderId="2" xfId="23" applyNumberFormat="1" applyFont="1" applyBorder="1" applyAlignment="1" quotePrefix="1">
      <alignment horizontal="center" vertical="center"/>
    </xf>
    <xf numFmtId="227" fontId="20" fillId="0" borderId="2" xfId="23" applyNumberFormat="1" applyFont="1" applyBorder="1" applyAlignment="1" quotePrefix="1">
      <alignment horizontal="center" vertical="center"/>
    </xf>
    <xf numFmtId="227" fontId="20" fillId="0" borderId="2" xfId="23" applyNumberFormat="1" applyFont="1" applyBorder="1" applyAlignment="1">
      <alignment horizontal="center" vertical="center"/>
    </xf>
    <xf numFmtId="217" fontId="20" fillId="0" borderId="2" xfId="0" applyNumberFormat="1" applyFont="1" applyFill="1" applyBorder="1" applyAlignment="1" applyProtection="1">
      <alignment horizontal="center" vertical="center"/>
      <protection locked="0"/>
    </xf>
    <xf numFmtId="190" fontId="20" fillId="0" borderId="2" xfId="0" applyNumberFormat="1" applyFont="1" applyFill="1" applyBorder="1" applyAlignment="1" applyProtection="1">
      <alignment horizontal="center" vertical="center"/>
      <protection locked="0"/>
    </xf>
    <xf numFmtId="229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0" xfId="27" applyFont="1" applyBorder="1">
      <alignment/>
      <protection/>
    </xf>
    <xf numFmtId="0" fontId="20" fillId="0" borderId="0" xfId="27" applyFont="1" applyBorder="1" applyAlignment="1">
      <alignment horizontal="right"/>
      <protection/>
    </xf>
    <xf numFmtId="2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27" applyFont="1" applyBorder="1" applyAlignment="1">
      <alignment horizontal="left"/>
      <protection/>
    </xf>
    <xf numFmtId="0" fontId="20" fillId="0" borderId="0" xfId="27" applyFont="1" applyBorder="1" applyAlignment="1">
      <alignment horizontal="center"/>
      <protection/>
    </xf>
    <xf numFmtId="3" fontId="20" fillId="0" borderId="0" xfId="27" applyNumberFormat="1" applyFont="1" applyBorder="1">
      <alignment/>
      <protection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2" fontId="20" fillId="0" borderId="0" xfId="27" applyNumberFormat="1" applyFont="1" applyBorder="1">
      <alignment/>
      <protection/>
    </xf>
    <xf numFmtId="179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27" applyFont="1">
      <alignment/>
      <protection/>
    </xf>
    <xf numFmtId="0" fontId="20" fillId="0" borderId="0" xfId="27" applyFont="1" applyAlignment="1">
      <alignment horizontal="right"/>
      <protection/>
    </xf>
    <xf numFmtId="3" fontId="20" fillId="0" borderId="0" xfId="27" applyNumberFormat="1" applyFont="1">
      <alignment/>
      <protection/>
    </xf>
    <xf numFmtId="3" fontId="19" fillId="0" borderId="0" xfId="0" applyNumberFormat="1" applyFont="1" applyAlignment="1">
      <alignment/>
    </xf>
    <xf numFmtId="179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/>
    </xf>
    <xf numFmtId="0" fontId="20" fillId="0" borderId="9" xfId="0" applyFont="1" applyBorder="1" applyAlignment="1" quotePrefix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229" fontId="20" fillId="0" borderId="0" xfId="23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7" fillId="0" borderId="0" xfId="27" applyFont="1" applyBorder="1" applyAlignment="1">
      <alignment horizontal="center" vertical="center"/>
      <protection/>
    </xf>
    <xf numFmtId="0" fontId="17" fillId="0" borderId="0" xfId="27" applyFont="1" applyBorder="1">
      <alignment/>
      <protection/>
    </xf>
    <xf numFmtId="0" fontId="19" fillId="0" borderId="2" xfId="0" applyFont="1" applyBorder="1" applyAlignment="1">
      <alignment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27" fontId="20" fillId="0" borderId="0" xfId="21" applyNumberFormat="1" applyFont="1" applyBorder="1" applyAlignment="1">
      <alignment horizontal="center" vertical="center"/>
    </xf>
    <xf numFmtId="227" fontId="20" fillId="0" borderId="0" xfId="0" applyNumberFormat="1" applyFont="1" applyAlignment="1">
      <alignment horizontal="center" vertical="center"/>
    </xf>
    <xf numFmtId="227" fontId="20" fillId="0" borderId="0" xfId="0" applyNumberFormat="1" applyFont="1" applyBorder="1" applyAlignment="1">
      <alignment/>
    </xf>
    <xf numFmtId="227" fontId="21" fillId="0" borderId="0" xfId="0" applyNumberFormat="1" applyFont="1" applyAlignment="1">
      <alignment horizontal="center" vertical="center"/>
    </xf>
    <xf numFmtId="227" fontId="20" fillId="0" borderId="0" xfId="21" applyNumberFormat="1" applyFont="1" applyBorder="1" applyAlignment="1" applyProtection="1">
      <alignment horizontal="center" vertical="center"/>
      <protection locked="0"/>
    </xf>
    <xf numFmtId="227" fontId="20" fillId="0" borderId="0" xfId="23" applyNumberFormat="1" applyFont="1" applyBorder="1" applyAlignment="1" applyProtection="1">
      <alignment horizontal="center" vertical="center"/>
      <protection locked="0"/>
    </xf>
    <xf numFmtId="227" fontId="20" fillId="0" borderId="0" xfId="23" applyNumberFormat="1" applyFont="1" applyBorder="1" applyAlignment="1" applyProtection="1" quotePrefix="1">
      <alignment horizontal="center" vertical="center"/>
      <protection locked="0"/>
    </xf>
    <xf numFmtId="227" fontId="20" fillId="0" borderId="0" xfId="0" applyNumberFormat="1" applyFont="1" applyBorder="1" applyAlignment="1" applyProtection="1">
      <alignment horizontal="center" vertical="center"/>
      <protection locked="0"/>
    </xf>
    <xf numFmtId="227" fontId="20" fillId="0" borderId="5" xfId="0" applyNumberFormat="1" applyFont="1" applyBorder="1" applyAlignment="1">
      <alignment horizontal="center" vertical="center"/>
    </xf>
    <xf numFmtId="227" fontId="20" fillId="0" borderId="2" xfId="0" applyNumberFormat="1" applyFont="1" applyBorder="1" applyAlignment="1">
      <alignment horizontal="center" vertical="center"/>
    </xf>
    <xf numFmtId="227" fontId="20" fillId="0" borderId="2" xfId="21" applyNumberFormat="1" applyFont="1" applyBorder="1" applyAlignment="1">
      <alignment horizontal="center" vertical="center"/>
    </xf>
    <xf numFmtId="227" fontId="20" fillId="0" borderId="2" xfId="21" applyNumberFormat="1" applyFont="1" applyBorder="1" applyAlignment="1" applyProtection="1">
      <alignment horizontal="center" vertical="center"/>
      <protection locked="0"/>
    </xf>
    <xf numFmtId="227" fontId="20" fillId="0" borderId="2" xfId="0" applyNumberFormat="1" applyFont="1" applyBorder="1" applyAlignment="1" applyProtection="1">
      <alignment horizontal="center" vertical="center"/>
      <protection locked="0"/>
    </xf>
    <xf numFmtId="0" fontId="18" fillId="0" borderId="0" xfId="27" applyFont="1" applyBorder="1" applyAlignment="1">
      <alignment horizontal="center" vertical="center"/>
      <protection/>
    </xf>
    <xf numFmtId="0" fontId="21" fillId="0" borderId="0" xfId="27" applyFont="1" applyBorder="1" applyAlignment="1">
      <alignment horizontal="left"/>
      <protection/>
    </xf>
    <xf numFmtId="0" fontId="20" fillId="0" borderId="0" xfId="0" applyFont="1" applyBorder="1" applyAlignment="1">
      <alignment horizontal="left"/>
    </xf>
    <xf numFmtId="0" fontId="20" fillId="0" borderId="3" xfId="0" applyFont="1" applyBorder="1" applyAlignment="1" quotePrefix="1">
      <alignment horizontal="center" vertical="center"/>
    </xf>
    <xf numFmtId="227" fontId="20" fillId="0" borderId="17" xfId="0" applyNumberFormat="1" applyFont="1" applyBorder="1" applyAlignment="1">
      <alignment horizontal="center" vertical="center"/>
    </xf>
    <xf numFmtId="227" fontId="20" fillId="0" borderId="18" xfId="0" applyNumberFormat="1" applyFont="1" applyBorder="1" applyAlignment="1">
      <alignment horizontal="center" vertical="center"/>
    </xf>
    <xf numFmtId="227" fontId="20" fillId="0" borderId="7" xfId="0" applyNumberFormat="1" applyFont="1" applyBorder="1" applyAlignment="1">
      <alignment horizontal="center" vertical="center"/>
    </xf>
    <xf numFmtId="0" fontId="21" fillId="0" borderId="4" xfId="0" applyFont="1" applyBorder="1" applyAlignment="1" quotePrefix="1">
      <alignment horizontal="center" vertical="center"/>
    </xf>
    <xf numFmtId="227" fontId="21" fillId="0" borderId="5" xfId="0" applyNumberFormat="1" applyFont="1" applyBorder="1" applyAlignment="1">
      <alignment horizontal="center" vertical="center"/>
    </xf>
    <xf numFmtId="227" fontId="21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227" fontId="20" fillId="0" borderId="2" xfId="23" applyNumberFormat="1" applyFont="1" applyBorder="1" applyAlignment="1" applyProtection="1">
      <alignment horizontal="center" vertical="center"/>
      <protection locked="0"/>
    </xf>
    <xf numFmtId="227" fontId="20" fillId="0" borderId="2" xfId="23" applyNumberFormat="1" applyFont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/>
    </xf>
    <xf numFmtId="0" fontId="20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 horizontal="center"/>
    </xf>
    <xf numFmtId="229" fontId="20" fillId="0" borderId="0" xfId="0" applyNumberFormat="1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229" fontId="21" fillId="0" borderId="0" xfId="0" applyNumberFormat="1" applyFont="1" applyBorder="1" applyAlignment="1">
      <alignment horizontal="center" vertical="center"/>
    </xf>
    <xf numFmtId="227" fontId="21" fillId="0" borderId="0" xfId="0" applyNumberFormat="1" applyFont="1" applyBorder="1" applyAlignment="1">
      <alignment horizontal="center" vertical="center"/>
    </xf>
    <xf numFmtId="178" fontId="20" fillId="0" borderId="0" xfId="23" applyNumberFormat="1" applyFont="1" applyBorder="1" applyAlignment="1">
      <alignment horizontal="center" vertical="center"/>
    </xf>
    <xf numFmtId="178" fontId="21" fillId="0" borderId="0" xfId="23" applyNumberFormat="1" applyFont="1" applyBorder="1" applyAlignment="1">
      <alignment horizontal="center" vertical="center"/>
    </xf>
    <xf numFmtId="229" fontId="20" fillId="0" borderId="5" xfId="0" applyNumberFormat="1" applyFont="1" applyBorder="1" applyAlignment="1">
      <alignment horizontal="center" vertical="center"/>
    </xf>
    <xf numFmtId="229" fontId="20" fillId="0" borderId="2" xfId="0" applyNumberFormat="1" applyFont="1" applyBorder="1" applyAlignment="1">
      <alignment horizontal="center" vertical="center"/>
    </xf>
    <xf numFmtId="176" fontId="20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179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4" fontId="18" fillId="0" borderId="0" xfId="0" applyNumberFormat="1" applyFont="1" applyBorder="1" applyAlignment="1">
      <alignment horizontal="center" vertical="center"/>
    </xf>
    <xf numFmtId="4" fontId="20" fillId="0" borderId="2" xfId="27" applyNumberFormat="1" applyFont="1" applyBorder="1" applyAlignment="1">
      <alignment/>
      <protection/>
    </xf>
    <xf numFmtId="4" fontId="19" fillId="0" borderId="2" xfId="0" applyNumberFormat="1" applyFont="1" applyBorder="1" applyAlignment="1">
      <alignment/>
    </xf>
    <xf numFmtId="4" fontId="19" fillId="0" borderId="0" xfId="0" applyNumberFormat="1" applyFont="1" applyBorder="1" applyAlignment="1">
      <alignment horizontal="left"/>
    </xf>
    <xf numFmtId="2" fontId="21" fillId="0" borderId="2" xfId="27" applyNumberFormat="1" applyFont="1" applyBorder="1" applyAlignment="1">
      <alignment/>
      <protection/>
    </xf>
    <xf numFmtId="179" fontId="20" fillId="0" borderId="7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4" fontId="20" fillId="0" borderId="0" xfId="27" applyNumberFormat="1" applyFont="1">
      <alignment/>
      <protection/>
    </xf>
    <xf numFmtId="4" fontId="20" fillId="0" borderId="0" xfId="0" applyNumberFormat="1" applyFont="1" applyAlignment="1">
      <alignment/>
    </xf>
    <xf numFmtId="4" fontId="20" fillId="0" borderId="0" xfId="0" applyNumberFormat="1" applyFont="1" applyBorder="1" applyAlignment="1">
      <alignment horizontal="left"/>
    </xf>
    <xf numFmtId="179" fontId="20" fillId="0" borderId="0" xfId="27" applyNumberFormat="1" applyFont="1" applyBorder="1">
      <alignment/>
      <protection/>
    </xf>
    <xf numFmtId="4" fontId="20" fillId="0" borderId="0" xfId="27" applyNumberFormat="1" applyFont="1" applyBorder="1">
      <alignment/>
      <protection/>
    </xf>
    <xf numFmtId="179" fontId="20" fillId="0" borderId="0" xfId="0" applyNumberFormat="1" applyFont="1" applyAlignment="1">
      <alignment/>
    </xf>
    <xf numFmtId="2" fontId="20" fillId="0" borderId="0" xfId="27" applyNumberFormat="1" applyFont="1" applyBorder="1" applyAlignment="1">
      <alignment/>
      <protection/>
    </xf>
    <xf numFmtId="2" fontId="2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17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/>
    </xf>
    <xf numFmtId="1" fontId="21" fillId="0" borderId="2" xfId="0" applyNumberFormat="1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217" fontId="21" fillId="0" borderId="0" xfId="0" applyNumberFormat="1" applyFont="1" applyBorder="1" applyAlignment="1">
      <alignment horizontal="center" vertical="center"/>
    </xf>
    <xf numFmtId="217" fontId="21" fillId="0" borderId="0" xfId="0" applyNumberFormat="1" applyFont="1" applyBorder="1" applyAlignment="1" quotePrefix="1">
      <alignment horizontal="center" vertical="center"/>
    </xf>
    <xf numFmtId="217" fontId="21" fillId="0" borderId="0" xfId="0" applyNumberFormat="1" applyFont="1" applyBorder="1" applyAlignment="1">
      <alignment horizontal="center" vertical="center" shrinkToFit="1"/>
    </xf>
    <xf numFmtId="217" fontId="20" fillId="0" borderId="0" xfId="21" applyNumberFormat="1" applyFont="1" applyBorder="1" applyAlignment="1">
      <alignment horizontal="center" vertical="center"/>
    </xf>
    <xf numFmtId="217" fontId="20" fillId="0" borderId="0" xfId="0" applyNumberFormat="1" applyFont="1" applyBorder="1" applyAlignment="1" applyProtection="1">
      <alignment horizontal="center" vertical="center"/>
      <protection locked="0"/>
    </xf>
    <xf numFmtId="229" fontId="20" fillId="0" borderId="0" xfId="21" applyNumberFormat="1" applyFont="1" applyBorder="1" applyAlignment="1">
      <alignment horizontal="center" vertical="center"/>
    </xf>
    <xf numFmtId="229" fontId="20" fillId="0" borderId="0" xfId="0" applyNumberFormat="1" applyFont="1" applyBorder="1" applyAlignment="1" applyProtection="1">
      <alignment horizontal="center" vertical="center"/>
      <protection locked="0"/>
    </xf>
    <xf numFmtId="217" fontId="20" fillId="0" borderId="2" xfId="21" applyNumberFormat="1" applyFont="1" applyBorder="1" applyAlignment="1">
      <alignment horizontal="center" vertical="center"/>
    </xf>
    <xf numFmtId="217" fontId="20" fillId="0" borderId="2" xfId="0" applyNumberFormat="1" applyFont="1" applyBorder="1" applyAlignment="1" applyProtection="1">
      <alignment horizontal="center" vertical="center"/>
      <protection locked="0"/>
    </xf>
    <xf numFmtId="1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1" fontId="20" fillId="0" borderId="0" xfId="0" applyNumberFormat="1" applyFont="1" applyBorder="1" applyAlignment="1">
      <alignment horizontal="center" vertical="center"/>
    </xf>
    <xf numFmtId="1" fontId="20" fillId="0" borderId="17" xfId="0" applyNumberFormat="1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1" fontId="20" fillId="0" borderId="11" xfId="0" applyNumberFormat="1" applyFont="1" applyBorder="1" applyAlignment="1">
      <alignment horizontal="center" vertical="center"/>
    </xf>
    <xf numFmtId="227" fontId="20" fillId="0" borderId="7" xfId="23" applyNumberFormat="1" applyFont="1" applyBorder="1" applyAlignment="1" quotePrefix="1">
      <alignment horizontal="center" vertical="center"/>
    </xf>
    <xf numFmtId="227" fontId="21" fillId="0" borderId="7" xfId="23" applyNumberFormat="1" applyFont="1" applyBorder="1" applyAlignment="1" quotePrefix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 quotePrefix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227" fontId="20" fillId="0" borderId="17" xfId="23" applyNumberFormat="1" applyFont="1" applyBorder="1" applyAlignment="1" quotePrefix="1">
      <alignment horizontal="center" vertical="center"/>
    </xf>
    <xf numFmtId="227" fontId="19" fillId="0" borderId="0" xfId="0" applyNumberFormat="1" applyFont="1" applyBorder="1" applyAlignment="1">
      <alignment horizontal="center" vertical="center"/>
    </xf>
    <xf numFmtId="227" fontId="19" fillId="0" borderId="2" xfId="0" applyNumberFormat="1" applyFont="1" applyBorder="1" applyAlignment="1">
      <alignment horizontal="center" vertical="center"/>
    </xf>
    <xf numFmtId="0" fontId="24" fillId="0" borderId="0" xfId="26" applyFont="1" applyFill="1" applyAlignment="1">
      <alignment vertical="center"/>
      <protection/>
    </xf>
    <xf numFmtId="0" fontId="25" fillId="0" borderId="0" xfId="26" applyFont="1" applyFill="1">
      <alignment/>
      <protection/>
    </xf>
    <xf numFmtId="0" fontId="25" fillId="0" borderId="2" xfId="26" applyFont="1" applyFill="1" applyBorder="1" applyAlignment="1">
      <alignment vertical="center"/>
      <protection/>
    </xf>
    <xf numFmtId="0" fontId="25" fillId="0" borderId="0" xfId="26" applyFont="1" applyFill="1" applyAlignment="1">
      <alignment vertical="center"/>
      <protection/>
    </xf>
    <xf numFmtId="0" fontId="26" fillId="0" borderId="0" xfId="26" applyFont="1" applyFill="1" applyAlignment="1">
      <alignment/>
      <protection/>
    </xf>
    <xf numFmtId="176" fontId="25" fillId="0" borderId="0" xfId="18" applyFont="1" applyFill="1" applyBorder="1" applyAlignment="1" applyProtection="1">
      <alignment/>
      <protection/>
    </xf>
    <xf numFmtId="0" fontId="25" fillId="0" borderId="0" xfId="26" applyFont="1" applyFill="1" applyBorder="1">
      <alignment/>
      <protection/>
    </xf>
    <xf numFmtId="0" fontId="25" fillId="0" borderId="0" xfId="26" applyFont="1" applyFill="1" applyAlignment="1">
      <alignment horizontal="right"/>
      <protection/>
    </xf>
    <xf numFmtId="0" fontId="20" fillId="0" borderId="3" xfId="26" applyFont="1" applyFill="1" applyBorder="1" applyAlignment="1">
      <alignment horizontal="center" vertical="center"/>
      <protection/>
    </xf>
    <xf numFmtId="0" fontId="20" fillId="0" borderId="8" xfId="26" applyFont="1" applyFill="1" applyBorder="1" applyAlignment="1">
      <alignment horizontal="center" vertical="center" wrapText="1"/>
      <protection/>
    </xf>
    <xf numFmtId="0" fontId="20" fillId="0" borderId="8" xfId="26" applyFont="1" applyFill="1" applyBorder="1" applyAlignment="1">
      <alignment horizontal="center" vertical="center"/>
      <protection/>
    </xf>
    <xf numFmtId="0" fontId="20" fillId="0" borderId="7" xfId="26" applyFont="1" applyFill="1" applyBorder="1" applyAlignment="1">
      <alignment horizontal="center" vertical="center"/>
      <protection/>
    </xf>
    <xf numFmtId="0" fontId="20" fillId="0" borderId="3" xfId="26" applyFont="1" applyFill="1" applyBorder="1" applyAlignment="1">
      <alignment horizontal="center" vertical="center" wrapText="1"/>
      <protection/>
    </xf>
    <xf numFmtId="0" fontId="20" fillId="0" borderId="16" xfId="26" applyFont="1" applyFill="1" applyBorder="1" applyAlignment="1">
      <alignment horizontal="center" vertical="center" wrapText="1"/>
      <protection/>
    </xf>
    <xf numFmtId="0" fontId="20" fillId="0" borderId="17" xfId="26" applyFont="1" applyFill="1" applyBorder="1" applyAlignment="1">
      <alignment horizontal="center" vertical="center" wrapText="1"/>
      <protection/>
    </xf>
    <xf numFmtId="0" fontId="20" fillId="0" borderId="7" xfId="26" applyFont="1" applyFill="1" applyBorder="1" applyAlignment="1">
      <alignment horizontal="center" vertical="center" wrapText="1"/>
      <protection/>
    </xf>
    <xf numFmtId="0" fontId="20" fillId="0" borderId="9" xfId="26" applyFont="1" applyFill="1" applyBorder="1" applyAlignment="1">
      <alignment horizontal="center" vertical="center"/>
      <protection/>
    </xf>
    <xf numFmtId="0" fontId="20" fillId="0" borderId="10" xfId="26" applyFont="1" applyFill="1" applyBorder="1" applyAlignment="1">
      <alignment horizontal="center" vertical="center" wrapText="1"/>
      <protection/>
    </xf>
    <xf numFmtId="0" fontId="20" fillId="0" borderId="10" xfId="26" applyFont="1" applyFill="1" applyBorder="1" applyAlignment="1">
      <alignment horizontal="center" vertical="center"/>
      <protection/>
    </xf>
    <xf numFmtId="0" fontId="20" fillId="0" borderId="11" xfId="26" applyFont="1" applyFill="1" applyBorder="1" applyAlignment="1">
      <alignment horizontal="center" vertical="center"/>
      <protection/>
    </xf>
    <xf numFmtId="0" fontId="20" fillId="0" borderId="0" xfId="26" applyFont="1" applyFill="1" applyBorder="1" applyAlignment="1">
      <alignment horizontal="center" vertical="center"/>
      <protection/>
    </xf>
    <xf numFmtId="0" fontId="20" fillId="0" borderId="0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vertical="center"/>
      <protection/>
    </xf>
    <xf numFmtId="0" fontId="21" fillId="0" borderId="4" xfId="0" applyFont="1" applyBorder="1" applyAlignment="1">
      <alignment horizontal="center" vertical="center"/>
    </xf>
    <xf numFmtId="0" fontId="20" fillId="0" borderId="0" xfId="26" applyFont="1" applyFill="1">
      <alignment/>
      <protection/>
    </xf>
    <xf numFmtId="0" fontId="20" fillId="0" borderId="18" xfId="26" applyNumberFormat="1" applyFont="1" applyFill="1" applyBorder="1" applyAlignment="1">
      <alignment horizontal="center" vertical="center"/>
      <protection/>
    </xf>
    <xf numFmtId="0" fontId="20" fillId="0" borderId="18" xfId="26" applyNumberFormat="1" applyFont="1" applyFill="1" applyBorder="1" applyAlignment="1">
      <alignment horizontal="center" vertical="center" wrapText="1"/>
      <protection/>
    </xf>
    <xf numFmtId="0" fontId="20" fillId="0" borderId="0" xfId="26" applyNumberFormat="1" applyFont="1" applyFill="1" applyBorder="1" applyAlignment="1">
      <alignment horizontal="center" vertical="center"/>
      <protection/>
    </xf>
    <xf numFmtId="0" fontId="20" fillId="0" borderId="0" xfId="26" applyNumberFormat="1" applyFont="1" applyFill="1" applyBorder="1" applyAlignment="1">
      <alignment horizontal="center" vertical="center" wrapText="1"/>
      <protection/>
    </xf>
    <xf numFmtId="0" fontId="20" fillId="0" borderId="17" xfId="26" applyNumberFormat="1" applyFont="1" applyFill="1" applyBorder="1" applyAlignment="1">
      <alignment horizontal="center" vertical="center"/>
      <protection/>
    </xf>
    <xf numFmtId="0" fontId="20" fillId="0" borderId="7" xfId="26" applyNumberFormat="1" applyFont="1" applyFill="1" applyBorder="1" applyAlignment="1">
      <alignment horizontal="center" vertical="center"/>
      <protection/>
    </xf>
    <xf numFmtId="0" fontId="20" fillId="0" borderId="2" xfId="26" applyFont="1" applyFill="1" applyBorder="1" applyAlignment="1">
      <alignment/>
      <protection/>
    </xf>
    <xf numFmtId="0" fontId="20" fillId="0" borderId="2" xfId="26" applyFont="1" applyFill="1" applyBorder="1" applyAlignment="1">
      <alignment horizontal="right"/>
      <protection/>
    </xf>
    <xf numFmtId="0" fontId="21" fillId="0" borderId="5" xfId="18" applyNumberFormat="1" applyFont="1" applyFill="1" applyBorder="1" applyAlignment="1">
      <alignment horizontal="center" vertical="center"/>
    </xf>
    <xf numFmtId="0" fontId="21" fillId="0" borderId="2" xfId="18" applyNumberFormat="1" applyFont="1" applyFill="1" applyBorder="1" applyAlignment="1">
      <alignment horizontal="center" vertical="center"/>
    </xf>
    <xf numFmtId="0" fontId="21" fillId="0" borderId="0" xfId="18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 shrinkToFit="1"/>
    </xf>
    <xf numFmtId="1" fontId="20" fillId="0" borderId="7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20" fillId="0" borderId="8" xfId="26" applyFont="1" applyFill="1" applyBorder="1" applyAlignment="1">
      <alignment horizontal="center" vertical="center"/>
      <protection/>
    </xf>
    <xf numFmtId="0" fontId="20" fillId="0" borderId="7" xfId="26" applyFont="1" applyFill="1" applyBorder="1" applyAlignment="1">
      <alignment horizontal="center" vertical="center"/>
      <protection/>
    </xf>
    <xf numFmtId="0" fontId="17" fillId="0" borderId="0" xfId="27" applyFont="1" applyBorder="1" applyAlignment="1">
      <alignment horizontal="center" vertical="center"/>
      <protection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79" fontId="17" fillId="0" borderId="0" xfId="0" applyNumberFormat="1" applyFont="1" applyAlignment="1">
      <alignment horizontal="center" vertical="center"/>
    </xf>
    <xf numFmtId="217" fontId="21" fillId="0" borderId="2" xfId="21" applyNumberFormat="1" applyFont="1" applyBorder="1" applyAlignment="1">
      <alignment horizontal="center" vertical="center"/>
    </xf>
    <xf numFmtId="229" fontId="21" fillId="0" borderId="2" xfId="21" applyNumberFormat="1" applyFont="1" applyBorder="1" applyAlignment="1">
      <alignment horizontal="center" vertical="center"/>
    </xf>
    <xf numFmtId="217" fontId="21" fillId="0" borderId="2" xfId="0" applyNumberFormat="1" applyFont="1" applyBorder="1" applyAlignment="1" applyProtection="1">
      <alignment horizontal="center" vertical="center"/>
      <protection locked="0"/>
    </xf>
    <xf numFmtId="229" fontId="21" fillId="0" borderId="2" xfId="0" applyNumberFormat="1" applyFont="1" applyBorder="1" applyAlignment="1" applyProtection="1">
      <alignment horizontal="center" vertical="center"/>
      <protection locked="0"/>
    </xf>
    <xf numFmtId="0" fontId="17" fillId="0" borderId="0" xfId="26" applyFont="1" applyFill="1" applyAlignment="1">
      <alignment horizontal="center" vertical="center"/>
      <protection/>
    </xf>
    <xf numFmtId="0" fontId="24" fillId="0" borderId="0" xfId="26" applyFont="1" applyFill="1" applyAlignment="1">
      <alignment vertical="center"/>
      <protection/>
    </xf>
    <xf numFmtId="0" fontId="17" fillId="0" borderId="0" xfId="26" applyFont="1" applyFill="1" applyAlignment="1">
      <alignment horizontal="center" vertical="center" wrapText="1"/>
      <protection/>
    </xf>
    <xf numFmtId="0" fontId="20" fillId="0" borderId="14" xfId="26" applyFont="1" applyFill="1" applyBorder="1" applyAlignment="1">
      <alignment horizontal="center" vertical="center" wrapText="1"/>
      <protection/>
    </xf>
    <xf numFmtId="0" fontId="20" fillId="0" borderId="14" xfId="26" applyFont="1" applyFill="1" applyBorder="1" applyAlignment="1">
      <alignment horizontal="center" vertical="center"/>
      <protection/>
    </xf>
    <xf numFmtId="0" fontId="20" fillId="0" borderId="15" xfId="26" applyFont="1" applyFill="1" applyBorder="1" applyAlignment="1">
      <alignment horizontal="center" vertical="center"/>
      <protection/>
    </xf>
    <xf numFmtId="0" fontId="20" fillId="0" borderId="8" xfId="26" applyFont="1" applyFill="1" applyBorder="1" applyAlignment="1">
      <alignment horizontal="center" vertical="center" wrapText="1"/>
      <protection/>
    </xf>
    <xf numFmtId="0" fontId="20" fillId="0" borderId="7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79" fontId="20" fillId="0" borderId="21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1" fontId="20" fillId="0" borderId="22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3" xfId="0" applyFont="1" applyBorder="1" applyAlignment="1" quotePrefix="1">
      <alignment horizontal="center" vertical="center"/>
    </xf>
    <xf numFmtId="0" fontId="20" fillId="0" borderId="9" xfId="0" applyFont="1" applyBorder="1" applyAlignment="1" quotePrefix="1">
      <alignment horizontal="center" vertical="center"/>
    </xf>
  </cellXfs>
  <cellStyles count="33">
    <cellStyle name="Normal" xfId="0"/>
    <cellStyle name="Percent" xfId="15"/>
    <cellStyle name="Comma" xfId="16"/>
    <cellStyle name="Comma [0]" xfId="17"/>
    <cellStyle name="쉼표 [0]_06-농업수산" xfId="18"/>
    <cellStyle name="Followed Hyperlink" xfId="19"/>
    <cellStyle name="콤마 [0]_(월초P)" xfId="20"/>
    <cellStyle name="콤마 [0]_2. 행정구역" xfId="21"/>
    <cellStyle name="콤마_1" xfId="22"/>
    <cellStyle name="콤마_2. 행정구역" xfId="23"/>
    <cellStyle name="Currency" xfId="24"/>
    <cellStyle name="Currency [0]" xfId="25"/>
    <cellStyle name="표준_06-농업수산" xfId="26"/>
    <cellStyle name="표준_농업용기구및기계보유 " xfId="27"/>
    <cellStyle name="Hyperlink" xfId="28"/>
    <cellStyle name="category" xfId="29"/>
    <cellStyle name="Comma [0]_ARN (2)" xfId="30"/>
    <cellStyle name="comma zerodec" xfId="31"/>
    <cellStyle name="Comma_Capex" xfId="32"/>
    <cellStyle name="Currency [0]_CCOCPX" xfId="33"/>
    <cellStyle name="Currency_CCOCPX" xfId="34"/>
    <cellStyle name="Currency1" xfId="35"/>
    <cellStyle name="Dezimal [0]_laroux" xfId="36"/>
    <cellStyle name="Dezimal_laroux" xfId="37"/>
    <cellStyle name="Dollar (zero dec)" xfId="38"/>
    <cellStyle name="Grey" xfId="39"/>
    <cellStyle name="Input [yellow]" xfId="40"/>
    <cellStyle name="Milliers [0]_Arabian Spec" xfId="41"/>
    <cellStyle name="Milliers_Arabian Spec" xfId="42"/>
    <cellStyle name="Mon?aire [0]_Arabian Spec" xfId="43"/>
    <cellStyle name="Mon?aire_Arabian Spec" xfId="44"/>
    <cellStyle name="Normal - Style1" xfId="45"/>
    <cellStyle name="Normal_A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70" customWidth="1"/>
    <col min="2" max="2" width="6.88671875" style="70" customWidth="1"/>
    <col min="3" max="3" width="6.88671875" style="15" customWidth="1"/>
    <col min="4" max="4" width="8.3359375" style="70" customWidth="1"/>
    <col min="5" max="5" width="6.77734375" style="73" customWidth="1"/>
    <col min="6" max="6" width="6.88671875" style="66" customWidth="1"/>
    <col min="7" max="7" width="8.3359375" style="66" customWidth="1"/>
    <col min="8" max="8" width="6.99609375" style="74" customWidth="1"/>
    <col min="9" max="9" width="6.99609375" style="15" customWidth="1"/>
    <col min="10" max="10" width="8.77734375" style="74" customWidth="1"/>
    <col min="11" max="11" width="2.77734375" style="1" customWidth="1"/>
    <col min="12" max="12" width="7.77734375" style="75" customWidth="1"/>
    <col min="13" max="13" width="7.77734375" style="76" customWidth="1"/>
    <col min="14" max="15" width="7.77734375" style="57" customWidth="1"/>
    <col min="16" max="16" width="7.77734375" style="62" customWidth="1"/>
    <col min="17" max="18" width="7.77734375" style="57" customWidth="1"/>
    <col min="19" max="19" width="7.77734375" style="62" customWidth="1"/>
    <col min="20" max="20" width="7.77734375" style="57" customWidth="1"/>
    <col min="21" max="16384" width="8.88671875" style="57" customWidth="1"/>
  </cols>
  <sheetData>
    <row r="1" spans="1:20" s="2" customFormat="1" ht="45" customHeight="1">
      <c r="A1" s="256" t="s">
        <v>244</v>
      </c>
      <c r="B1" s="256"/>
      <c r="C1" s="256"/>
      <c r="D1" s="256"/>
      <c r="E1" s="256"/>
      <c r="F1" s="256"/>
      <c r="G1" s="256"/>
      <c r="H1" s="256"/>
      <c r="I1" s="256"/>
      <c r="J1" s="256"/>
      <c r="K1" s="168"/>
      <c r="L1" s="286" t="s">
        <v>152</v>
      </c>
      <c r="M1" s="286"/>
      <c r="N1" s="286"/>
      <c r="O1" s="286"/>
      <c r="P1" s="286"/>
      <c r="Q1" s="286"/>
      <c r="R1" s="286"/>
      <c r="S1" s="286"/>
      <c r="T1" s="286"/>
    </row>
    <row r="2" spans="1:20" s="14" customFormat="1" ht="25.5" customHeight="1" thickBot="1">
      <c r="A2" s="3" t="s">
        <v>105</v>
      </c>
      <c r="B2" s="3"/>
      <c r="C2" s="4"/>
      <c r="D2" s="3"/>
      <c r="E2" s="5"/>
      <c r="F2" s="6"/>
      <c r="G2" s="6"/>
      <c r="H2" s="7"/>
      <c r="I2" s="8"/>
      <c r="J2" s="7"/>
      <c r="K2" s="1"/>
      <c r="L2" s="9"/>
      <c r="M2" s="10"/>
      <c r="N2" s="11"/>
      <c r="O2" s="11"/>
      <c r="P2" s="12"/>
      <c r="Q2" s="11"/>
      <c r="R2" s="11"/>
      <c r="S2" s="12"/>
      <c r="T2" s="13" t="s">
        <v>71</v>
      </c>
    </row>
    <row r="3" spans="1:20" s="15" customFormat="1" ht="16.5" customHeight="1" thickTop="1">
      <c r="A3" s="77" t="s">
        <v>106</v>
      </c>
      <c r="B3" s="260" t="s">
        <v>68</v>
      </c>
      <c r="C3" s="261"/>
      <c r="D3" s="262"/>
      <c r="E3" s="287" t="s">
        <v>112</v>
      </c>
      <c r="F3" s="288"/>
      <c r="G3" s="289"/>
      <c r="H3" s="290" t="s">
        <v>113</v>
      </c>
      <c r="I3" s="288"/>
      <c r="J3" s="288"/>
      <c r="K3" s="78"/>
      <c r="L3" s="261" t="s">
        <v>69</v>
      </c>
      <c r="M3" s="261"/>
      <c r="N3" s="262"/>
      <c r="O3" s="260" t="s">
        <v>70</v>
      </c>
      <c r="P3" s="261"/>
      <c r="Q3" s="262"/>
      <c r="R3" s="260" t="s">
        <v>61</v>
      </c>
      <c r="S3" s="261"/>
      <c r="T3" s="261"/>
    </row>
    <row r="4" spans="1:20" s="15" customFormat="1" ht="16.5" customHeight="1">
      <c r="A4" s="16" t="s">
        <v>107</v>
      </c>
      <c r="B4" s="78" t="s">
        <v>62</v>
      </c>
      <c r="C4" s="79" t="s">
        <v>63</v>
      </c>
      <c r="D4" s="79" t="s">
        <v>64</v>
      </c>
      <c r="E4" s="80" t="s">
        <v>62</v>
      </c>
      <c r="F4" s="79" t="s">
        <v>63</v>
      </c>
      <c r="G4" s="79" t="s">
        <v>64</v>
      </c>
      <c r="H4" s="79" t="s">
        <v>62</v>
      </c>
      <c r="I4" s="79" t="s">
        <v>63</v>
      </c>
      <c r="J4" s="79" t="s">
        <v>64</v>
      </c>
      <c r="K4" s="78"/>
      <c r="L4" s="81" t="s">
        <v>62</v>
      </c>
      <c r="M4" s="79" t="s">
        <v>63</v>
      </c>
      <c r="N4" s="79" t="s">
        <v>64</v>
      </c>
      <c r="O4" s="79" t="s">
        <v>62</v>
      </c>
      <c r="P4" s="79" t="s">
        <v>63</v>
      </c>
      <c r="Q4" s="79" t="s">
        <v>64</v>
      </c>
      <c r="R4" s="79" t="s">
        <v>62</v>
      </c>
      <c r="S4" s="80" t="s">
        <v>63</v>
      </c>
      <c r="T4" s="81" t="s">
        <v>64</v>
      </c>
    </row>
    <row r="5" spans="1:20" s="15" customFormat="1" ht="16.5" customHeight="1">
      <c r="A5" s="16" t="s">
        <v>108</v>
      </c>
      <c r="B5" s="78"/>
      <c r="C5" s="82"/>
      <c r="D5" s="81" t="s">
        <v>65</v>
      </c>
      <c r="E5" s="80"/>
      <c r="F5" s="82"/>
      <c r="G5" s="81" t="s">
        <v>65</v>
      </c>
      <c r="H5" s="79"/>
      <c r="I5" s="83"/>
      <c r="J5" s="79" t="s">
        <v>65</v>
      </c>
      <c r="K5" s="78"/>
      <c r="L5" s="81"/>
      <c r="M5" s="79"/>
      <c r="N5" s="79" t="s">
        <v>65</v>
      </c>
      <c r="O5" s="79"/>
      <c r="P5" s="79"/>
      <c r="Q5" s="79" t="s">
        <v>65</v>
      </c>
      <c r="R5" s="79"/>
      <c r="S5" s="80"/>
      <c r="T5" s="81" t="s">
        <v>65</v>
      </c>
    </row>
    <row r="6" spans="1:20" s="15" customFormat="1" ht="16.5" customHeight="1">
      <c r="A6" s="84" t="s">
        <v>109</v>
      </c>
      <c r="B6" s="85" t="s">
        <v>66</v>
      </c>
      <c r="C6" s="85" t="s">
        <v>56</v>
      </c>
      <c r="D6" s="86" t="s">
        <v>67</v>
      </c>
      <c r="E6" s="85" t="s">
        <v>66</v>
      </c>
      <c r="F6" s="85" t="s">
        <v>56</v>
      </c>
      <c r="G6" s="87" t="s">
        <v>67</v>
      </c>
      <c r="H6" s="86" t="s">
        <v>66</v>
      </c>
      <c r="I6" s="86" t="s">
        <v>56</v>
      </c>
      <c r="J6" s="86" t="s">
        <v>67</v>
      </c>
      <c r="K6" s="78"/>
      <c r="L6" s="88" t="s">
        <v>66</v>
      </c>
      <c r="M6" s="86" t="s">
        <v>56</v>
      </c>
      <c r="N6" s="86" t="s">
        <v>67</v>
      </c>
      <c r="O6" s="86" t="s">
        <v>66</v>
      </c>
      <c r="P6" s="86" t="s">
        <v>56</v>
      </c>
      <c r="Q6" s="86" t="s">
        <v>67</v>
      </c>
      <c r="R6" s="86" t="s">
        <v>66</v>
      </c>
      <c r="S6" s="85" t="s">
        <v>56</v>
      </c>
      <c r="T6" s="88" t="s">
        <v>67</v>
      </c>
    </row>
    <row r="7" spans="1:20" s="24" customFormat="1" ht="41.25" customHeight="1">
      <c r="A7" s="16">
        <v>2001</v>
      </c>
      <c r="B7" s="17">
        <f aca="true" t="shared" si="0" ref="B7:D10">SUM(E7,H7,L7,O7,R7)</f>
        <v>17</v>
      </c>
      <c r="C7" s="41">
        <f t="shared" si="0"/>
        <v>4.12</v>
      </c>
      <c r="D7" s="18">
        <f t="shared" si="0"/>
        <v>14481</v>
      </c>
      <c r="E7" s="19">
        <v>2</v>
      </c>
      <c r="F7" s="20" t="s">
        <v>115</v>
      </c>
      <c r="G7" s="19">
        <v>2</v>
      </c>
      <c r="H7" s="21">
        <v>6</v>
      </c>
      <c r="I7" s="20">
        <v>1.8</v>
      </c>
      <c r="J7" s="19">
        <v>436</v>
      </c>
      <c r="K7" s="22"/>
      <c r="L7" s="21">
        <v>6</v>
      </c>
      <c r="M7" s="23">
        <v>0.22</v>
      </c>
      <c r="N7" s="19">
        <v>8381</v>
      </c>
      <c r="O7" s="21">
        <v>3</v>
      </c>
      <c r="P7" s="20">
        <v>2.1</v>
      </c>
      <c r="Q7" s="19">
        <v>5662</v>
      </c>
      <c r="R7" s="22" t="s">
        <v>115</v>
      </c>
      <c r="S7" s="22" t="s">
        <v>115</v>
      </c>
      <c r="T7" s="22" t="s">
        <v>115</v>
      </c>
    </row>
    <row r="8" spans="1:20" s="24" customFormat="1" ht="41.25" customHeight="1">
      <c r="A8" s="16">
        <v>2002</v>
      </c>
      <c r="B8" s="17">
        <f t="shared" si="0"/>
        <v>11</v>
      </c>
      <c r="C8" s="41">
        <f t="shared" si="0"/>
        <v>1.62</v>
      </c>
      <c r="D8" s="18">
        <f t="shared" si="0"/>
        <v>37671</v>
      </c>
      <c r="E8" s="19">
        <v>1</v>
      </c>
      <c r="F8" s="20" t="s">
        <v>115</v>
      </c>
      <c r="G8" s="19">
        <v>32083</v>
      </c>
      <c r="H8" s="21">
        <v>3</v>
      </c>
      <c r="I8" s="20">
        <v>0.5</v>
      </c>
      <c r="J8" s="19">
        <v>171</v>
      </c>
      <c r="K8" s="22"/>
      <c r="L8" s="21">
        <v>3</v>
      </c>
      <c r="M8" s="23">
        <v>0.12</v>
      </c>
      <c r="N8" s="19">
        <v>1580</v>
      </c>
      <c r="O8" s="21">
        <v>4</v>
      </c>
      <c r="P8" s="20">
        <v>1</v>
      </c>
      <c r="Q8" s="19">
        <v>3837</v>
      </c>
      <c r="R8" s="22" t="s">
        <v>115</v>
      </c>
      <c r="S8" s="22" t="s">
        <v>115</v>
      </c>
      <c r="T8" s="22" t="s">
        <v>115</v>
      </c>
    </row>
    <row r="9" spans="1:20" s="24" customFormat="1" ht="41.25" customHeight="1">
      <c r="A9" s="16">
        <v>2003</v>
      </c>
      <c r="B9" s="25" t="s">
        <v>115</v>
      </c>
      <c r="C9" s="89" t="s">
        <v>115</v>
      </c>
      <c r="D9" s="26" t="s">
        <v>115</v>
      </c>
      <c r="E9" s="19" t="s">
        <v>115</v>
      </c>
      <c r="F9" s="20" t="s">
        <v>115</v>
      </c>
      <c r="G9" s="19" t="s">
        <v>115</v>
      </c>
      <c r="H9" s="21" t="s">
        <v>115</v>
      </c>
      <c r="I9" s="20" t="s">
        <v>115</v>
      </c>
      <c r="J9" s="19" t="s">
        <v>115</v>
      </c>
      <c r="K9" s="22"/>
      <c r="L9" s="21" t="s">
        <v>115</v>
      </c>
      <c r="M9" s="23" t="s">
        <v>115</v>
      </c>
      <c r="N9" s="19" t="s">
        <v>115</v>
      </c>
      <c r="O9" s="21" t="s">
        <v>115</v>
      </c>
      <c r="P9" s="20" t="s">
        <v>115</v>
      </c>
      <c r="Q9" s="19" t="s">
        <v>115</v>
      </c>
      <c r="R9" s="22" t="s">
        <v>115</v>
      </c>
      <c r="S9" s="22" t="s">
        <v>115</v>
      </c>
      <c r="T9" s="22" t="s">
        <v>115</v>
      </c>
    </row>
    <row r="10" spans="1:20" s="24" customFormat="1" ht="41.25" customHeight="1">
      <c r="A10" s="16">
        <v>2004</v>
      </c>
      <c r="B10" s="17">
        <f t="shared" si="0"/>
        <v>5</v>
      </c>
      <c r="C10" s="41">
        <f t="shared" si="0"/>
        <v>3.37</v>
      </c>
      <c r="D10" s="18">
        <f t="shared" si="0"/>
        <v>12003</v>
      </c>
      <c r="E10" s="26" t="s">
        <v>115</v>
      </c>
      <c r="F10" s="20" t="s">
        <v>115</v>
      </c>
      <c r="G10" s="26" t="s">
        <v>115</v>
      </c>
      <c r="H10" s="17">
        <v>1</v>
      </c>
      <c r="I10" s="20">
        <v>3</v>
      </c>
      <c r="J10" s="18">
        <v>3658</v>
      </c>
      <c r="K10" s="27"/>
      <c r="L10" s="17">
        <v>2</v>
      </c>
      <c r="M10" s="23">
        <v>0.37</v>
      </c>
      <c r="N10" s="18">
        <v>8260</v>
      </c>
      <c r="O10" s="17">
        <v>2</v>
      </c>
      <c r="P10" s="20" t="s">
        <v>115</v>
      </c>
      <c r="Q10" s="18">
        <v>85</v>
      </c>
      <c r="R10" s="28" t="s">
        <v>115</v>
      </c>
      <c r="S10" s="28" t="s">
        <v>115</v>
      </c>
      <c r="T10" s="28" t="s">
        <v>115</v>
      </c>
    </row>
    <row r="11" spans="1:20" s="24" customFormat="1" ht="41.25" customHeight="1">
      <c r="A11" s="29">
        <v>2005</v>
      </c>
      <c r="B11" s="32">
        <f>SUM(L11,O11)</f>
        <v>11</v>
      </c>
      <c r="C11" s="31">
        <f aca="true" t="shared" si="1" ref="C11:D18">SUM(M11,P11)</f>
        <v>2.54</v>
      </c>
      <c r="D11" s="32">
        <f t="shared" si="1"/>
        <v>60124</v>
      </c>
      <c r="E11" s="33" t="s">
        <v>115</v>
      </c>
      <c r="F11" s="33" t="s">
        <v>115</v>
      </c>
      <c r="G11" s="33" t="s">
        <v>115</v>
      </c>
      <c r="H11" s="33" t="s">
        <v>115</v>
      </c>
      <c r="I11" s="33" t="s">
        <v>115</v>
      </c>
      <c r="J11" s="33" t="s">
        <v>115</v>
      </c>
      <c r="K11" s="34"/>
      <c r="L11" s="30">
        <f aca="true" t="shared" si="2" ref="L11:Q11">SUM(L12:L18)</f>
        <v>5</v>
      </c>
      <c r="M11" s="31">
        <f t="shared" si="2"/>
        <v>0.9400000000000001</v>
      </c>
      <c r="N11" s="32">
        <f t="shared" si="2"/>
        <v>56829</v>
      </c>
      <c r="O11" s="30">
        <f t="shared" si="2"/>
        <v>6</v>
      </c>
      <c r="P11" s="35">
        <f t="shared" si="2"/>
        <v>1.6</v>
      </c>
      <c r="Q11" s="32">
        <f t="shared" si="2"/>
        <v>3295</v>
      </c>
      <c r="R11" s="33" t="s">
        <v>115</v>
      </c>
      <c r="S11" s="33" t="s">
        <v>115</v>
      </c>
      <c r="T11" s="33" t="s">
        <v>115</v>
      </c>
    </row>
    <row r="12" spans="1:20" s="24" customFormat="1" ht="41.25" customHeight="1">
      <c r="A12" s="36" t="s">
        <v>123</v>
      </c>
      <c r="B12" s="18">
        <f>SUM(L12,O12)</f>
        <v>1</v>
      </c>
      <c r="C12" s="37">
        <f t="shared" si="1"/>
        <v>0.07</v>
      </c>
      <c r="D12" s="18">
        <f t="shared" si="1"/>
        <v>1687</v>
      </c>
      <c r="E12" s="26" t="s">
        <v>115</v>
      </c>
      <c r="F12" s="26" t="s">
        <v>115</v>
      </c>
      <c r="G12" s="26" t="s">
        <v>115</v>
      </c>
      <c r="H12" s="26" t="s">
        <v>115</v>
      </c>
      <c r="I12" s="26" t="s">
        <v>115</v>
      </c>
      <c r="J12" s="26" t="s">
        <v>115</v>
      </c>
      <c r="K12" s="27"/>
      <c r="L12" s="17">
        <v>1</v>
      </c>
      <c r="M12" s="38">
        <v>0.07</v>
      </c>
      <c r="N12" s="18">
        <v>1687</v>
      </c>
      <c r="O12" s="25" t="s">
        <v>115</v>
      </c>
      <c r="P12" s="20" t="s">
        <v>115</v>
      </c>
      <c r="Q12" s="26" t="s">
        <v>115</v>
      </c>
      <c r="R12" s="26" t="s">
        <v>115</v>
      </c>
      <c r="S12" s="26" t="s">
        <v>115</v>
      </c>
      <c r="T12" s="26" t="s">
        <v>115</v>
      </c>
    </row>
    <row r="13" spans="1:20" s="24" customFormat="1" ht="41.25" customHeight="1">
      <c r="A13" s="36" t="s">
        <v>124</v>
      </c>
      <c r="B13" s="18">
        <f aca="true" t="shared" si="3" ref="B13:B18">SUM(L13,O13)</f>
        <v>2</v>
      </c>
      <c r="C13" s="37">
        <f t="shared" si="1"/>
        <v>0.18</v>
      </c>
      <c r="D13" s="18">
        <f t="shared" si="1"/>
        <v>201</v>
      </c>
      <c r="E13" s="26" t="s">
        <v>115</v>
      </c>
      <c r="F13" s="26" t="s">
        <v>115</v>
      </c>
      <c r="G13" s="26" t="s">
        <v>115</v>
      </c>
      <c r="H13" s="26" t="s">
        <v>115</v>
      </c>
      <c r="I13" s="26" t="s">
        <v>115</v>
      </c>
      <c r="J13" s="26" t="s">
        <v>115</v>
      </c>
      <c r="K13" s="27"/>
      <c r="L13" s="17">
        <v>1</v>
      </c>
      <c r="M13" s="38">
        <v>0.08</v>
      </c>
      <c r="N13" s="18">
        <v>201</v>
      </c>
      <c r="O13" s="17">
        <v>1</v>
      </c>
      <c r="P13" s="20">
        <v>0.1</v>
      </c>
      <c r="Q13" s="26" t="s">
        <v>115</v>
      </c>
      <c r="R13" s="26" t="s">
        <v>115</v>
      </c>
      <c r="S13" s="26" t="s">
        <v>115</v>
      </c>
      <c r="T13" s="26" t="s">
        <v>115</v>
      </c>
    </row>
    <row r="14" spans="1:20" s="24" customFormat="1" ht="41.25" customHeight="1">
      <c r="A14" s="36" t="s">
        <v>125</v>
      </c>
      <c r="B14" s="26" t="s">
        <v>115</v>
      </c>
      <c r="C14" s="39" t="s">
        <v>115</v>
      </c>
      <c r="D14" s="26" t="s">
        <v>115</v>
      </c>
      <c r="E14" s="26" t="s">
        <v>115</v>
      </c>
      <c r="F14" s="26" t="s">
        <v>115</v>
      </c>
      <c r="G14" s="26" t="s">
        <v>115</v>
      </c>
      <c r="H14" s="26" t="s">
        <v>115</v>
      </c>
      <c r="I14" s="26" t="s">
        <v>115</v>
      </c>
      <c r="J14" s="26" t="s">
        <v>115</v>
      </c>
      <c r="K14" s="27"/>
      <c r="L14" s="25" t="s">
        <v>115</v>
      </c>
      <c r="M14" s="38" t="s">
        <v>115</v>
      </c>
      <c r="N14" s="26" t="s">
        <v>115</v>
      </c>
      <c r="O14" s="25" t="s">
        <v>115</v>
      </c>
      <c r="P14" s="20" t="s">
        <v>115</v>
      </c>
      <c r="Q14" s="26" t="s">
        <v>115</v>
      </c>
      <c r="R14" s="26" t="s">
        <v>115</v>
      </c>
      <c r="S14" s="26" t="s">
        <v>115</v>
      </c>
      <c r="T14" s="26" t="s">
        <v>115</v>
      </c>
    </row>
    <row r="15" spans="1:20" s="42" customFormat="1" ht="41.25" customHeight="1">
      <c r="A15" s="36" t="s">
        <v>126</v>
      </c>
      <c r="B15" s="18">
        <f t="shared" si="3"/>
        <v>4</v>
      </c>
      <c r="C15" s="37">
        <f t="shared" si="1"/>
        <v>0.99</v>
      </c>
      <c r="D15" s="18">
        <f t="shared" si="1"/>
        <v>8637</v>
      </c>
      <c r="E15" s="26" t="s">
        <v>115</v>
      </c>
      <c r="F15" s="26" t="s">
        <v>115</v>
      </c>
      <c r="G15" s="26" t="s">
        <v>115</v>
      </c>
      <c r="H15" s="26" t="s">
        <v>115</v>
      </c>
      <c r="I15" s="26" t="s">
        <v>115</v>
      </c>
      <c r="J15" s="26" t="s">
        <v>115</v>
      </c>
      <c r="K15" s="40"/>
      <c r="L15" s="17">
        <v>1</v>
      </c>
      <c r="M15" s="37">
        <v>0.09</v>
      </c>
      <c r="N15" s="18">
        <v>6787</v>
      </c>
      <c r="O15" s="17">
        <v>3</v>
      </c>
      <c r="P15" s="41">
        <v>0.9</v>
      </c>
      <c r="Q15" s="18">
        <v>1850</v>
      </c>
      <c r="R15" s="26" t="s">
        <v>115</v>
      </c>
      <c r="S15" s="26" t="s">
        <v>115</v>
      </c>
      <c r="T15" s="26" t="s">
        <v>115</v>
      </c>
    </row>
    <row r="16" spans="1:20" s="45" customFormat="1" ht="41.25" customHeight="1">
      <c r="A16" s="36" t="s">
        <v>127</v>
      </c>
      <c r="B16" s="18">
        <f t="shared" si="3"/>
        <v>2</v>
      </c>
      <c r="C16" s="37">
        <f t="shared" si="1"/>
        <v>0.54</v>
      </c>
      <c r="D16" s="18">
        <f t="shared" si="1"/>
        <v>3286</v>
      </c>
      <c r="E16" s="43" t="s">
        <v>115</v>
      </c>
      <c r="F16" s="43" t="s">
        <v>115</v>
      </c>
      <c r="G16" s="43" t="s">
        <v>115</v>
      </c>
      <c r="H16" s="43" t="s">
        <v>115</v>
      </c>
      <c r="I16" s="43" t="s">
        <v>115</v>
      </c>
      <c r="J16" s="43" t="s">
        <v>115</v>
      </c>
      <c r="K16" s="44"/>
      <c r="L16" s="17">
        <v>1</v>
      </c>
      <c r="M16" s="37">
        <v>0.04</v>
      </c>
      <c r="N16" s="18">
        <v>1841</v>
      </c>
      <c r="O16" s="17">
        <v>1</v>
      </c>
      <c r="P16" s="41">
        <v>0.5</v>
      </c>
      <c r="Q16" s="18">
        <v>1445</v>
      </c>
      <c r="R16" s="43" t="s">
        <v>115</v>
      </c>
      <c r="S16" s="43" t="s">
        <v>115</v>
      </c>
      <c r="T16" s="43" t="s">
        <v>115</v>
      </c>
    </row>
    <row r="17" spans="1:20" s="45" customFormat="1" ht="41.25" customHeight="1">
      <c r="A17" s="36" t="s">
        <v>128</v>
      </c>
      <c r="B17" s="26" t="s">
        <v>115</v>
      </c>
      <c r="C17" s="39" t="s">
        <v>115</v>
      </c>
      <c r="D17" s="26" t="s">
        <v>115</v>
      </c>
      <c r="E17" s="26" t="s">
        <v>115</v>
      </c>
      <c r="F17" s="26" t="s">
        <v>115</v>
      </c>
      <c r="G17" s="26" t="s">
        <v>115</v>
      </c>
      <c r="H17" s="26" t="s">
        <v>115</v>
      </c>
      <c r="I17" s="26" t="s">
        <v>115</v>
      </c>
      <c r="J17" s="26" t="s">
        <v>115</v>
      </c>
      <c r="K17" s="44"/>
      <c r="L17" s="46" t="s">
        <v>115</v>
      </c>
      <c r="M17" s="47" t="s">
        <v>115</v>
      </c>
      <c r="N17" s="43" t="s">
        <v>115</v>
      </c>
      <c r="O17" s="46" t="s">
        <v>115</v>
      </c>
      <c r="P17" s="48" t="s">
        <v>115</v>
      </c>
      <c r="Q17" s="43" t="s">
        <v>115</v>
      </c>
      <c r="R17" s="26" t="s">
        <v>115</v>
      </c>
      <c r="S17" s="26" t="s">
        <v>115</v>
      </c>
      <c r="T17" s="26" t="s">
        <v>115</v>
      </c>
    </row>
    <row r="18" spans="1:20" s="45" customFormat="1" ht="41.25" customHeight="1" thickBot="1">
      <c r="A18" s="49" t="s">
        <v>129</v>
      </c>
      <c r="B18" s="50">
        <f t="shared" si="3"/>
        <v>2</v>
      </c>
      <c r="C18" s="51">
        <f t="shared" si="1"/>
        <v>0.76</v>
      </c>
      <c r="D18" s="52">
        <f t="shared" si="1"/>
        <v>46313</v>
      </c>
      <c r="E18" s="53" t="s">
        <v>115</v>
      </c>
      <c r="F18" s="53" t="s">
        <v>115</v>
      </c>
      <c r="G18" s="53" t="s">
        <v>115</v>
      </c>
      <c r="H18" s="53" t="s">
        <v>115</v>
      </c>
      <c r="I18" s="53" t="s">
        <v>115</v>
      </c>
      <c r="J18" s="53" t="s">
        <v>115</v>
      </c>
      <c r="K18" s="44"/>
      <c r="L18" s="54">
        <v>1</v>
      </c>
      <c r="M18" s="55">
        <v>0.66</v>
      </c>
      <c r="N18" s="52">
        <v>46313</v>
      </c>
      <c r="O18" s="54">
        <v>1</v>
      </c>
      <c r="P18" s="56">
        <v>0.1</v>
      </c>
      <c r="Q18" s="53" t="s">
        <v>115</v>
      </c>
      <c r="R18" s="53" t="s">
        <v>115</v>
      </c>
      <c r="S18" s="53" t="s">
        <v>115</v>
      </c>
      <c r="T18" s="53" t="s">
        <v>115</v>
      </c>
    </row>
    <row r="19" spans="1:20" ht="19.5" customHeight="1" thickTop="1">
      <c r="A19" s="57" t="s">
        <v>110</v>
      </c>
      <c r="B19" s="58"/>
      <c r="C19" s="24"/>
      <c r="D19" s="58"/>
      <c r="E19" s="24"/>
      <c r="F19" s="59"/>
      <c r="G19" s="60"/>
      <c r="H19" s="60"/>
      <c r="I19" s="24"/>
      <c r="J19" s="58"/>
      <c r="K19" s="61"/>
      <c r="L19" s="58"/>
      <c r="M19" s="62"/>
      <c r="P19" s="24"/>
      <c r="Q19" s="63"/>
      <c r="R19" s="58"/>
      <c r="S19" s="24"/>
      <c r="T19" s="58"/>
    </row>
    <row r="20" spans="1:20" ht="13.5">
      <c r="A20" s="57"/>
      <c r="B20" s="58"/>
      <c r="C20" s="64"/>
      <c r="D20" s="63"/>
      <c r="E20" s="65"/>
      <c r="G20" s="64"/>
      <c r="H20" s="67"/>
      <c r="I20" s="64"/>
      <c r="J20" s="67"/>
      <c r="L20" s="68"/>
      <c r="M20" s="69"/>
      <c r="P20" s="64"/>
      <c r="Q20" s="63"/>
      <c r="R20" s="58"/>
      <c r="S20" s="64"/>
      <c r="T20" s="58"/>
    </row>
    <row r="21" spans="2:20" ht="13.5">
      <c r="B21" s="71"/>
      <c r="D21" s="72"/>
      <c r="G21" s="15"/>
      <c r="P21" s="15"/>
      <c r="Q21" s="63"/>
      <c r="R21" s="58"/>
      <c r="S21" s="15"/>
      <c r="T21" s="58"/>
    </row>
  </sheetData>
  <mergeCells count="8">
    <mergeCell ref="L1:T1"/>
    <mergeCell ref="A1:J1"/>
    <mergeCell ref="B3:D3"/>
    <mergeCell ref="L3:N3"/>
    <mergeCell ref="O3:Q3"/>
    <mergeCell ref="R3:T3"/>
    <mergeCell ref="E3:G3"/>
    <mergeCell ref="H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15" customWidth="1"/>
    <col min="2" max="3" width="6.77734375" style="15" customWidth="1"/>
    <col min="4" max="4" width="6.77734375" style="76" customWidth="1"/>
    <col min="5" max="11" width="6.77734375" style="15" customWidth="1"/>
    <col min="12" max="12" width="2.77734375" style="15" customWidth="1"/>
    <col min="13" max="22" width="7.21484375" style="15" customWidth="1"/>
    <col min="23" max="16384" width="8.88671875" style="15" customWidth="1"/>
  </cols>
  <sheetData>
    <row r="1" spans="1:22" ht="45" customHeight="1">
      <c r="A1" s="294" t="s">
        <v>243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169"/>
      <c r="M1" s="298" t="s">
        <v>164</v>
      </c>
      <c r="N1" s="299"/>
      <c r="O1" s="299"/>
      <c r="P1" s="299"/>
      <c r="Q1" s="299"/>
      <c r="R1" s="299"/>
      <c r="S1" s="299"/>
      <c r="T1" s="299"/>
      <c r="U1" s="299"/>
      <c r="V1" s="299"/>
    </row>
    <row r="2" spans="1:22" ht="25.5" customHeight="1" thickBot="1">
      <c r="A2" s="170" t="s">
        <v>118</v>
      </c>
      <c r="B2" s="171"/>
      <c r="C2" s="172"/>
      <c r="D2" s="173"/>
      <c r="E2" s="172"/>
      <c r="F2" s="172"/>
      <c r="G2" s="172"/>
      <c r="H2" s="172"/>
      <c r="I2" s="172"/>
      <c r="J2" s="172"/>
      <c r="K2" s="172"/>
      <c r="L2" s="174"/>
      <c r="M2" s="172"/>
      <c r="N2" s="172"/>
      <c r="O2" s="172"/>
      <c r="P2" s="93"/>
      <c r="Q2" s="93"/>
      <c r="R2" s="172"/>
      <c r="S2" s="13"/>
      <c r="T2" s="175"/>
      <c r="U2" s="175"/>
      <c r="V2" s="13" t="s">
        <v>119</v>
      </c>
    </row>
    <row r="3" spans="1:22" ht="16.5" customHeight="1" thickTop="1">
      <c r="A3" s="300" t="s">
        <v>253</v>
      </c>
      <c r="B3" s="295" t="s">
        <v>168</v>
      </c>
      <c r="C3" s="296"/>
      <c r="D3" s="296"/>
      <c r="E3" s="297"/>
      <c r="F3" s="260" t="s">
        <v>171</v>
      </c>
      <c r="G3" s="261"/>
      <c r="H3" s="261"/>
      <c r="I3" s="262"/>
      <c r="J3" s="260" t="s">
        <v>172</v>
      </c>
      <c r="K3" s="261"/>
      <c r="L3" s="81"/>
      <c r="M3" s="291" t="s">
        <v>173</v>
      </c>
      <c r="N3" s="292"/>
      <c r="O3" s="293" t="s">
        <v>174</v>
      </c>
      <c r="P3" s="291"/>
      <c r="Q3" s="291"/>
      <c r="R3" s="292"/>
      <c r="S3" s="293" t="s">
        <v>175</v>
      </c>
      <c r="T3" s="291"/>
      <c r="U3" s="291"/>
      <c r="V3" s="291"/>
    </row>
    <row r="4" spans="1:22" ht="16.5" customHeight="1">
      <c r="A4" s="301"/>
      <c r="B4" s="192" t="s">
        <v>120</v>
      </c>
      <c r="C4" s="97" t="s">
        <v>121</v>
      </c>
      <c r="D4" s="97" t="s">
        <v>122</v>
      </c>
      <c r="E4" s="97" t="s">
        <v>251</v>
      </c>
      <c r="F4" s="190" t="s">
        <v>120</v>
      </c>
      <c r="G4" s="97" t="s">
        <v>121</v>
      </c>
      <c r="H4" s="97" t="s">
        <v>122</v>
      </c>
      <c r="I4" s="97" t="s">
        <v>251</v>
      </c>
      <c r="J4" s="190" t="s">
        <v>120</v>
      </c>
      <c r="K4" s="98" t="s">
        <v>121</v>
      </c>
      <c r="L4" s="81"/>
      <c r="M4" s="133" t="s">
        <v>122</v>
      </c>
      <c r="N4" s="97" t="s">
        <v>251</v>
      </c>
      <c r="O4" s="191" t="s">
        <v>120</v>
      </c>
      <c r="P4" s="97" t="s">
        <v>121</v>
      </c>
      <c r="Q4" s="97" t="s">
        <v>122</v>
      </c>
      <c r="R4" s="97" t="s">
        <v>251</v>
      </c>
      <c r="S4" s="192" t="s">
        <v>120</v>
      </c>
      <c r="T4" s="97" t="s">
        <v>121</v>
      </c>
      <c r="U4" s="97" t="s">
        <v>122</v>
      </c>
      <c r="V4" s="98" t="s">
        <v>251</v>
      </c>
    </row>
    <row r="5" spans="1:22" ht="16.5" customHeight="1">
      <c r="A5" s="301"/>
      <c r="B5" s="190"/>
      <c r="C5" s="80" t="s">
        <v>169</v>
      </c>
      <c r="D5" s="250"/>
      <c r="E5" s="16" t="s">
        <v>252</v>
      </c>
      <c r="F5" s="190"/>
      <c r="G5" s="80" t="s">
        <v>169</v>
      </c>
      <c r="H5" s="250"/>
      <c r="I5" s="16" t="s">
        <v>252</v>
      </c>
      <c r="J5" s="190"/>
      <c r="K5" s="79" t="s">
        <v>169</v>
      </c>
      <c r="L5" s="81"/>
      <c r="M5" s="253"/>
      <c r="N5" s="16" t="s">
        <v>252</v>
      </c>
      <c r="O5" s="190"/>
      <c r="P5" s="80" t="s">
        <v>169</v>
      </c>
      <c r="Q5" s="250"/>
      <c r="R5" s="16" t="s">
        <v>252</v>
      </c>
      <c r="S5" s="252"/>
      <c r="T5" s="80" t="s">
        <v>169</v>
      </c>
      <c r="U5" s="250"/>
      <c r="V5" s="81" t="s">
        <v>252</v>
      </c>
    </row>
    <row r="6" spans="1:22" ht="16.5" customHeight="1">
      <c r="A6" s="301"/>
      <c r="B6" s="190" t="s">
        <v>167</v>
      </c>
      <c r="C6" s="249" t="s">
        <v>241</v>
      </c>
      <c r="D6" s="80" t="s">
        <v>165</v>
      </c>
      <c r="E6" s="80"/>
      <c r="F6" s="190" t="s">
        <v>167</v>
      </c>
      <c r="G6" s="249" t="s">
        <v>241</v>
      </c>
      <c r="H6" s="80" t="s">
        <v>165</v>
      </c>
      <c r="I6" s="80"/>
      <c r="J6" s="190" t="s">
        <v>167</v>
      </c>
      <c r="K6" s="251" t="s">
        <v>241</v>
      </c>
      <c r="L6" s="81"/>
      <c r="M6" s="16" t="s">
        <v>165</v>
      </c>
      <c r="N6" s="80"/>
      <c r="O6" s="190" t="s">
        <v>167</v>
      </c>
      <c r="P6" s="249" t="s">
        <v>241</v>
      </c>
      <c r="Q6" s="80" t="s">
        <v>165</v>
      </c>
      <c r="R6" s="80"/>
      <c r="S6" s="252" t="s">
        <v>167</v>
      </c>
      <c r="T6" s="249" t="s">
        <v>241</v>
      </c>
      <c r="U6" s="80" t="s">
        <v>165</v>
      </c>
      <c r="V6" s="79"/>
    </row>
    <row r="7" spans="1:22" ht="16.5" customHeight="1">
      <c r="A7" s="302"/>
      <c r="B7" s="193" t="s">
        <v>166</v>
      </c>
      <c r="C7" s="194" t="s">
        <v>242</v>
      </c>
      <c r="D7" s="85" t="s">
        <v>170</v>
      </c>
      <c r="E7" s="85"/>
      <c r="F7" s="193" t="s">
        <v>166</v>
      </c>
      <c r="G7" s="194" t="s">
        <v>242</v>
      </c>
      <c r="H7" s="85" t="s">
        <v>170</v>
      </c>
      <c r="I7" s="85"/>
      <c r="J7" s="193" t="s">
        <v>166</v>
      </c>
      <c r="K7" s="195" t="s">
        <v>242</v>
      </c>
      <c r="L7" s="81"/>
      <c r="M7" s="87" t="s">
        <v>170</v>
      </c>
      <c r="N7" s="85"/>
      <c r="O7" s="193" t="s">
        <v>166</v>
      </c>
      <c r="P7" s="194" t="s">
        <v>242</v>
      </c>
      <c r="Q7" s="85" t="s">
        <v>170</v>
      </c>
      <c r="R7" s="85"/>
      <c r="S7" s="196" t="s">
        <v>166</v>
      </c>
      <c r="T7" s="194" t="s">
        <v>242</v>
      </c>
      <c r="U7" s="85" t="s">
        <v>170</v>
      </c>
      <c r="V7" s="86"/>
    </row>
    <row r="8" spans="1:22" ht="97.5" customHeight="1">
      <c r="A8" s="16">
        <v>2001</v>
      </c>
      <c r="B8" s="21" t="s">
        <v>115</v>
      </c>
      <c r="C8" s="21" t="s">
        <v>115</v>
      </c>
      <c r="D8" s="21" t="s">
        <v>115</v>
      </c>
      <c r="E8" s="21" t="s">
        <v>115</v>
      </c>
      <c r="F8" s="21" t="s">
        <v>115</v>
      </c>
      <c r="G8" s="21" t="s">
        <v>115</v>
      </c>
      <c r="H8" s="21" t="s">
        <v>115</v>
      </c>
      <c r="I8" s="21" t="s">
        <v>115</v>
      </c>
      <c r="J8" s="21" t="s">
        <v>115</v>
      </c>
      <c r="K8" s="21" t="s">
        <v>115</v>
      </c>
      <c r="L8" s="21"/>
      <c r="M8" s="21" t="s">
        <v>115</v>
      </c>
      <c r="N8" s="21" t="s">
        <v>115</v>
      </c>
      <c r="O8" s="21" t="s">
        <v>115</v>
      </c>
      <c r="P8" s="21" t="s">
        <v>115</v>
      </c>
      <c r="Q8" s="21" t="s">
        <v>115</v>
      </c>
      <c r="R8" s="21" t="s">
        <v>115</v>
      </c>
      <c r="S8" s="21" t="s">
        <v>115</v>
      </c>
      <c r="T8" s="21" t="s">
        <v>115</v>
      </c>
      <c r="U8" s="21" t="s">
        <v>115</v>
      </c>
      <c r="V8" s="21" t="s">
        <v>115</v>
      </c>
    </row>
    <row r="9" spans="1:22" ht="97.5" customHeight="1">
      <c r="A9" s="16">
        <v>2002</v>
      </c>
      <c r="B9" s="176" t="s">
        <v>115</v>
      </c>
      <c r="C9" s="176" t="s">
        <v>115</v>
      </c>
      <c r="D9" s="176" t="s">
        <v>115</v>
      </c>
      <c r="E9" s="176" t="s">
        <v>115</v>
      </c>
      <c r="F9" s="176" t="s">
        <v>115</v>
      </c>
      <c r="G9" s="176" t="s">
        <v>115</v>
      </c>
      <c r="H9" s="176" t="s">
        <v>115</v>
      </c>
      <c r="I9" s="176" t="s">
        <v>115</v>
      </c>
      <c r="J9" s="176" t="s">
        <v>115</v>
      </c>
      <c r="K9" s="176" t="s">
        <v>115</v>
      </c>
      <c r="L9" s="177"/>
      <c r="M9" s="178" t="s">
        <v>115</v>
      </c>
      <c r="N9" s="178" t="s">
        <v>115</v>
      </c>
      <c r="O9" s="178" t="s">
        <v>115</v>
      </c>
      <c r="P9" s="178" t="s">
        <v>115</v>
      </c>
      <c r="Q9" s="178" t="s">
        <v>115</v>
      </c>
      <c r="R9" s="178" t="s">
        <v>115</v>
      </c>
      <c r="S9" s="178" t="s">
        <v>115</v>
      </c>
      <c r="T9" s="178" t="s">
        <v>115</v>
      </c>
      <c r="U9" s="178" t="s">
        <v>115</v>
      </c>
      <c r="V9" s="178" t="s">
        <v>115</v>
      </c>
    </row>
    <row r="10" spans="1:22" ht="97.5" customHeight="1">
      <c r="A10" s="16">
        <v>2003</v>
      </c>
      <c r="B10" s="179" t="s">
        <v>115</v>
      </c>
      <c r="C10" s="179" t="s">
        <v>115</v>
      </c>
      <c r="D10" s="179" t="s">
        <v>115</v>
      </c>
      <c r="E10" s="179" t="s">
        <v>115</v>
      </c>
      <c r="F10" s="179" t="s">
        <v>115</v>
      </c>
      <c r="G10" s="179" t="s">
        <v>115</v>
      </c>
      <c r="H10" s="179" t="s">
        <v>115</v>
      </c>
      <c r="I10" s="179" t="s">
        <v>115</v>
      </c>
      <c r="J10" s="179" t="s">
        <v>115</v>
      </c>
      <c r="K10" s="179" t="s">
        <v>115</v>
      </c>
      <c r="L10" s="180"/>
      <c r="M10" s="180" t="s">
        <v>115</v>
      </c>
      <c r="N10" s="180" t="s">
        <v>115</v>
      </c>
      <c r="O10" s="180" t="s">
        <v>115</v>
      </c>
      <c r="P10" s="180" t="s">
        <v>115</v>
      </c>
      <c r="Q10" s="180" t="s">
        <v>115</v>
      </c>
      <c r="R10" s="180" t="s">
        <v>115</v>
      </c>
      <c r="S10" s="180" t="s">
        <v>115</v>
      </c>
      <c r="T10" s="180" t="s">
        <v>115</v>
      </c>
      <c r="U10" s="180" t="s">
        <v>115</v>
      </c>
      <c r="V10" s="180" t="s">
        <v>115</v>
      </c>
    </row>
    <row r="11" spans="1:22" ht="97.5" customHeight="1">
      <c r="A11" s="16">
        <v>2004</v>
      </c>
      <c r="B11" s="179">
        <v>8</v>
      </c>
      <c r="C11" s="179">
        <v>24</v>
      </c>
      <c r="D11" s="100">
        <v>188266</v>
      </c>
      <c r="E11" s="181">
        <v>296</v>
      </c>
      <c r="F11" s="179" t="s">
        <v>115</v>
      </c>
      <c r="G11" s="179" t="s">
        <v>115</v>
      </c>
      <c r="H11" s="179" t="s">
        <v>115</v>
      </c>
      <c r="I11" s="179" t="s">
        <v>115</v>
      </c>
      <c r="J11" s="179" t="s">
        <v>115</v>
      </c>
      <c r="K11" s="179" t="s">
        <v>115</v>
      </c>
      <c r="L11" s="180"/>
      <c r="M11" s="180" t="s">
        <v>115</v>
      </c>
      <c r="N11" s="180" t="s">
        <v>115</v>
      </c>
      <c r="O11" s="180">
        <v>4</v>
      </c>
      <c r="P11" s="180">
        <v>20</v>
      </c>
      <c r="Q11" s="107">
        <v>130038</v>
      </c>
      <c r="R11" s="180">
        <v>180</v>
      </c>
      <c r="S11" s="180">
        <v>4</v>
      </c>
      <c r="T11" s="180">
        <v>4</v>
      </c>
      <c r="U11" s="107">
        <v>58228</v>
      </c>
      <c r="V11" s="182">
        <v>116</v>
      </c>
    </row>
    <row r="12" spans="1:22" ht="97.5" customHeight="1" thickBot="1">
      <c r="A12" s="236">
        <v>2005</v>
      </c>
      <c r="B12" s="264">
        <v>22</v>
      </c>
      <c r="C12" s="264">
        <v>60</v>
      </c>
      <c r="D12" s="265">
        <v>50.1</v>
      </c>
      <c r="E12" s="265">
        <v>476.1</v>
      </c>
      <c r="F12" s="183" t="s">
        <v>115</v>
      </c>
      <c r="G12" s="183" t="s">
        <v>115</v>
      </c>
      <c r="H12" s="183" t="s">
        <v>115</v>
      </c>
      <c r="I12" s="183" t="s">
        <v>115</v>
      </c>
      <c r="J12" s="183" t="s">
        <v>115</v>
      </c>
      <c r="K12" s="183" t="s">
        <v>115</v>
      </c>
      <c r="L12" s="266"/>
      <c r="M12" s="184" t="s">
        <v>115</v>
      </c>
      <c r="N12" s="184" t="s">
        <v>115</v>
      </c>
      <c r="O12" s="266">
        <v>11</v>
      </c>
      <c r="P12" s="266">
        <v>32</v>
      </c>
      <c r="Q12" s="267">
        <v>21.8</v>
      </c>
      <c r="R12" s="267">
        <v>170.9</v>
      </c>
      <c r="S12" s="266">
        <v>11</v>
      </c>
      <c r="T12" s="266">
        <v>28</v>
      </c>
      <c r="U12" s="267">
        <v>28.3</v>
      </c>
      <c r="V12" s="267">
        <v>305.2</v>
      </c>
    </row>
    <row r="13" spans="1:22" ht="17.25" customHeight="1" thickTop="1">
      <c r="A13" s="115" t="s">
        <v>254</v>
      </c>
      <c r="B13" s="185"/>
      <c r="C13" s="186"/>
      <c r="D13" s="187"/>
      <c r="E13" s="186"/>
      <c r="F13" s="73"/>
      <c r="G13" s="73"/>
      <c r="H13" s="73"/>
      <c r="I13" s="73"/>
      <c r="J13" s="186"/>
      <c r="K13" s="186"/>
      <c r="L13" s="188"/>
      <c r="M13" s="186"/>
      <c r="N13" s="186"/>
      <c r="S13" s="189"/>
      <c r="T13" s="189"/>
      <c r="U13" s="189"/>
      <c r="V13" s="189"/>
    </row>
  </sheetData>
  <mergeCells count="9">
    <mergeCell ref="M3:N3"/>
    <mergeCell ref="O3:R3"/>
    <mergeCell ref="S3:V3"/>
    <mergeCell ref="A1:K1"/>
    <mergeCell ref="B3:E3"/>
    <mergeCell ref="F3:I3"/>
    <mergeCell ref="J3:K3"/>
    <mergeCell ref="M1:V1"/>
    <mergeCell ref="A3:A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 Fishery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2" sqref="A2"/>
    </sheetView>
  </sheetViews>
  <sheetFormatPr defaultColWidth="8.88671875" defaultRowHeight="13.5"/>
  <cols>
    <col min="1" max="1" width="9.77734375" style="216" customWidth="1"/>
    <col min="2" max="9" width="9.10546875" style="216" customWidth="1"/>
    <col min="10" max="10" width="2.77734375" style="216" customWidth="1"/>
    <col min="11" max="17" width="10.3359375" style="216" customWidth="1"/>
    <col min="18" max="16384" width="7.10546875" style="216" customWidth="1"/>
  </cols>
  <sheetData>
    <row r="1" spans="1:17" s="214" customFormat="1" ht="45" customHeight="1">
      <c r="A1" s="268" t="s">
        <v>238</v>
      </c>
      <c r="B1" s="269"/>
      <c r="C1" s="269"/>
      <c r="D1" s="269"/>
      <c r="E1" s="269"/>
      <c r="F1" s="269"/>
      <c r="G1" s="269"/>
      <c r="H1" s="269"/>
      <c r="I1" s="269"/>
      <c r="J1" s="213"/>
      <c r="K1" s="270" t="s">
        <v>235</v>
      </c>
      <c r="L1" s="268"/>
      <c r="M1" s="268"/>
      <c r="N1" s="268"/>
      <c r="O1" s="268"/>
      <c r="P1" s="268"/>
      <c r="Q1" s="268"/>
    </row>
    <row r="2" spans="1:17" ht="25.5" customHeight="1" thickBot="1">
      <c r="A2" s="244" t="s">
        <v>236</v>
      </c>
      <c r="B2" s="215"/>
      <c r="C2" s="215"/>
      <c r="D2" s="215"/>
      <c r="E2" s="215"/>
      <c r="F2" s="215"/>
      <c r="G2" s="215"/>
      <c r="H2" s="215"/>
      <c r="I2" s="215"/>
      <c r="J2" s="235"/>
      <c r="K2" s="215"/>
      <c r="L2" s="215"/>
      <c r="M2" s="215"/>
      <c r="N2" s="215"/>
      <c r="O2" s="215"/>
      <c r="P2" s="215"/>
      <c r="Q2" s="245" t="s">
        <v>188</v>
      </c>
    </row>
    <row r="3" spans="1:17" ht="16.5" customHeight="1" thickTop="1">
      <c r="A3" s="221"/>
      <c r="B3" s="222" t="s">
        <v>213</v>
      </c>
      <c r="C3" s="222" t="s">
        <v>214</v>
      </c>
      <c r="D3" s="222" t="s">
        <v>215</v>
      </c>
      <c r="E3" s="274" t="s">
        <v>216</v>
      </c>
      <c r="F3" s="254"/>
      <c r="G3" s="254"/>
      <c r="H3" s="254"/>
      <c r="I3" s="255"/>
      <c r="J3" s="233"/>
      <c r="K3" s="225" t="s">
        <v>217</v>
      </c>
      <c r="L3" s="225" t="s">
        <v>217</v>
      </c>
      <c r="M3" s="271" t="s">
        <v>218</v>
      </c>
      <c r="N3" s="272"/>
      <c r="O3" s="272"/>
      <c r="P3" s="272"/>
      <c r="Q3" s="273"/>
    </row>
    <row r="4" spans="1:17" ht="16.5" customHeight="1">
      <c r="A4" s="221"/>
      <c r="B4" s="223"/>
      <c r="C4" s="221"/>
      <c r="D4" s="221"/>
      <c r="E4" s="226" t="s">
        <v>191</v>
      </c>
      <c r="F4" s="226" t="s">
        <v>192</v>
      </c>
      <c r="G4" s="226" t="s">
        <v>233</v>
      </c>
      <c r="H4" s="226" t="s">
        <v>193</v>
      </c>
      <c r="I4" s="227" t="s">
        <v>194</v>
      </c>
      <c r="J4" s="234"/>
      <c r="K4" s="225" t="s">
        <v>189</v>
      </c>
      <c r="L4" s="225" t="s">
        <v>190</v>
      </c>
      <c r="M4" s="226" t="s">
        <v>191</v>
      </c>
      <c r="N4" s="226" t="s">
        <v>195</v>
      </c>
      <c r="O4" s="226" t="s">
        <v>196</v>
      </c>
      <c r="P4" s="226" t="s">
        <v>197</v>
      </c>
      <c r="Q4" s="227" t="s">
        <v>219</v>
      </c>
    </row>
    <row r="5" spans="1:17" ht="16.5" customHeight="1">
      <c r="A5" s="221" t="s">
        <v>231</v>
      </c>
      <c r="B5" s="221"/>
      <c r="C5" s="221"/>
      <c r="D5" s="221"/>
      <c r="E5" s="222"/>
      <c r="F5" s="222" t="s">
        <v>198</v>
      </c>
      <c r="G5" s="222" t="s">
        <v>234</v>
      </c>
      <c r="H5" s="222"/>
      <c r="I5" s="228"/>
      <c r="J5" s="234"/>
      <c r="K5" s="221" t="s">
        <v>201</v>
      </c>
      <c r="L5" s="221" t="s">
        <v>201</v>
      </c>
      <c r="M5" s="222"/>
      <c r="N5" s="222" t="s">
        <v>199</v>
      </c>
      <c r="O5" s="222" t="s">
        <v>200</v>
      </c>
      <c r="P5" s="222" t="s">
        <v>199</v>
      </c>
      <c r="Q5" s="228" t="s">
        <v>199</v>
      </c>
    </row>
    <row r="6" spans="1:17" ht="16.5" customHeight="1">
      <c r="A6" s="221" t="s">
        <v>232</v>
      </c>
      <c r="B6" s="221"/>
      <c r="C6" s="221" t="s">
        <v>187</v>
      </c>
      <c r="D6" s="221" t="s">
        <v>202</v>
      </c>
      <c r="E6" s="223"/>
      <c r="F6" s="223" t="s">
        <v>203</v>
      </c>
      <c r="G6" s="223" t="s">
        <v>204</v>
      </c>
      <c r="H6" s="223" t="s">
        <v>202</v>
      </c>
      <c r="I6" s="224" t="s">
        <v>205</v>
      </c>
      <c r="J6" s="233"/>
      <c r="K6" s="221" t="s">
        <v>206</v>
      </c>
      <c r="L6" s="221" t="s">
        <v>206</v>
      </c>
      <c r="M6" s="223"/>
      <c r="N6" s="223" t="s">
        <v>204</v>
      </c>
      <c r="O6" s="223" t="s">
        <v>220</v>
      </c>
      <c r="P6" s="223" t="s">
        <v>221</v>
      </c>
      <c r="Q6" s="233" t="s">
        <v>222</v>
      </c>
    </row>
    <row r="7" spans="1:17" ht="16.5" customHeight="1">
      <c r="A7" s="221"/>
      <c r="B7" s="221"/>
      <c r="C7" s="221" t="s">
        <v>207</v>
      </c>
      <c r="D7" s="221" t="s">
        <v>208</v>
      </c>
      <c r="E7" s="223"/>
      <c r="F7" s="223" t="s">
        <v>209</v>
      </c>
      <c r="G7" s="223" t="s">
        <v>210</v>
      </c>
      <c r="H7" s="223" t="s">
        <v>209</v>
      </c>
      <c r="I7" s="224" t="s">
        <v>209</v>
      </c>
      <c r="J7" s="233"/>
      <c r="K7" s="221" t="s">
        <v>211</v>
      </c>
      <c r="L7" s="221" t="s">
        <v>212</v>
      </c>
      <c r="M7" s="223"/>
      <c r="N7" s="223" t="s">
        <v>223</v>
      </c>
      <c r="O7" s="223" t="s">
        <v>224</v>
      </c>
      <c r="P7" s="223" t="s">
        <v>225</v>
      </c>
      <c r="Q7" s="224" t="s">
        <v>226</v>
      </c>
    </row>
    <row r="8" spans="1:17" ht="16.5" customHeight="1">
      <c r="A8" s="229"/>
      <c r="B8" s="229" t="s">
        <v>227</v>
      </c>
      <c r="C8" s="229" t="s">
        <v>228</v>
      </c>
      <c r="D8" s="229" t="s">
        <v>228</v>
      </c>
      <c r="E8" s="230" t="s">
        <v>229</v>
      </c>
      <c r="F8" s="231" t="s">
        <v>228</v>
      </c>
      <c r="G8" s="231" t="s">
        <v>228</v>
      </c>
      <c r="H8" s="231" t="s">
        <v>228</v>
      </c>
      <c r="I8" s="232" t="s">
        <v>228</v>
      </c>
      <c r="J8" s="233"/>
      <c r="K8" s="229" t="s">
        <v>228</v>
      </c>
      <c r="L8" s="229" t="s">
        <v>228</v>
      </c>
      <c r="M8" s="230" t="s">
        <v>229</v>
      </c>
      <c r="N8" s="231" t="s">
        <v>228</v>
      </c>
      <c r="O8" s="231" t="s">
        <v>228</v>
      </c>
      <c r="P8" s="231" t="s">
        <v>228</v>
      </c>
      <c r="Q8" s="232" t="s">
        <v>230</v>
      </c>
    </row>
    <row r="9" spans="1:17" ht="91.5" customHeight="1">
      <c r="A9" s="16">
        <v>2001</v>
      </c>
      <c r="B9" s="242" t="s">
        <v>237</v>
      </c>
      <c r="C9" s="238" t="s">
        <v>237</v>
      </c>
      <c r="D9" s="238" t="s">
        <v>237</v>
      </c>
      <c r="E9" s="239" t="s">
        <v>237</v>
      </c>
      <c r="F9" s="238" t="s">
        <v>237</v>
      </c>
      <c r="G9" s="238" t="s">
        <v>237</v>
      </c>
      <c r="H9" s="238" t="s">
        <v>237</v>
      </c>
      <c r="I9" s="238" t="s">
        <v>237</v>
      </c>
      <c r="J9" s="240"/>
      <c r="K9" s="238" t="s">
        <v>237</v>
      </c>
      <c r="L9" s="238" t="s">
        <v>237</v>
      </c>
      <c r="M9" s="239" t="s">
        <v>237</v>
      </c>
      <c r="N9" s="238" t="s">
        <v>237</v>
      </c>
      <c r="O9" s="238" t="s">
        <v>237</v>
      </c>
      <c r="P9" s="238" t="s">
        <v>237</v>
      </c>
      <c r="Q9" s="238" t="s">
        <v>237</v>
      </c>
    </row>
    <row r="10" spans="1:17" ht="91.5" customHeight="1">
      <c r="A10" s="16">
        <v>2002</v>
      </c>
      <c r="B10" s="243" t="s">
        <v>237</v>
      </c>
      <c r="C10" s="240" t="s">
        <v>237</v>
      </c>
      <c r="D10" s="240" t="s">
        <v>237</v>
      </c>
      <c r="E10" s="241" t="s">
        <v>237</v>
      </c>
      <c r="F10" s="240" t="s">
        <v>237</v>
      </c>
      <c r="G10" s="240" t="s">
        <v>237</v>
      </c>
      <c r="H10" s="240" t="s">
        <v>237</v>
      </c>
      <c r="I10" s="240" t="s">
        <v>237</v>
      </c>
      <c r="J10" s="240"/>
      <c r="K10" s="240" t="s">
        <v>237</v>
      </c>
      <c r="L10" s="240" t="s">
        <v>237</v>
      </c>
      <c r="M10" s="241" t="s">
        <v>237</v>
      </c>
      <c r="N10" s="240" t="s">
        <v>237</v>
      </c>
      <c r="O10" s="240" t="s">
        <v>237</v>
      </c>
      <c r="P10" s="240" t="s">
        <v>237</v>
      </c>
      <c r="Q10" s="240" t="s">
        <v>237</v>
      </c>
    </row>
    <row r="11" spans="1:17" ht="91.5" customHeight="1">
      <c r="A11" s="16">
        <v>2003</v>
      </c>
      <c r="B11" s="243" t="s">
        <v>237</v>
      </c>
      <c r="C11" s="240" t="s">
        <v>237</v>
      </c>
      <c r="D11" s="240" t="s">
        <v>237</v>
      </c>
      <c r="E11" s="241" t="s">
        <v>237</v>
      </c>
      <c r="F11" s="240" t="s">
        <v>237</v>
      </c>
      <c r="G11" s="240" t="s">
        <v>237</v>
      </c>
      <c r="H11" s="240" t="s">
        <v>237</v>
      </c>
      <c r="I11" s="240" t="s">
        <v>237</v>
      </c>
      <c r="J11" s="240"/>
      <c r="K11" s="240" t="s">
        <v>237</v>
      </c>
      <c r="L11" s="240" t="s">
        <v>237</v>
      </c>
      <c r="M11" s="241" t="s">
        <v>237</v>
      </c>
      <c r="N11" s="240" t="s">
        <v>237</v>
      </c>
      <c r="O11" s="240" t="s">
        <v>237</v>
      </c>
      <c r="P11" s="240" t="s">
        <v>237</v>
      </c>
      <c r="Q11" s="240" t="s">
        <v>237</v>
      </c>
    </row>
    <row r="12" spans="1:17" ht="91.5" customHeight="1">
      <c r="A12" s="16">
        <v>2004</v>
      </c>
      <c r="B12" s="243" t="s">
        <v>237</v>
      </c>
      <c r="C12" s="240" t="s">
        <v>237</v>
      </c>
      <c r="D12" s="240" t="s">
        <v>237</v>
      </c>
      <c r="E12" s="241" t="s">
        <v>237</v>
      </c>
      <c r="F12" s="240" t="s">
        <v>237</v>
      </c>
      <c r="G12" s="240" t="s">
        <v>237</v>
      </c>
      <c r="H12" s="240" t="s">
        <v>237</v>
      </c>
      <c r="I12" s="240" t="s">
        <v>237</v>
      </c>
      <c r="J12" s="240"/>
      <c r="K12" s="240" t="s">
        <v>237</v>
      </c>
      <c r="L12" s="240" t="s">
        <v>237</v>
      </c>
      <c r="M12" s="241" t="s">
        <v>237</v>
      </c>
      <c r="N12" s="240" t="s">
        <v>237</v>
      </c>
      <c r="O12" s="240" t="s">
        <v>237</v>
      </c>
      <c r="P12" s="240" t="s">
        <v>237</v>
      </c>
      <c r="Q12" s="240" t="s">
        <v>237</v>
      </c>
    </row>
    <row r="13" spans="1:17" s="217" customFormat="1" ht="91.5" customHeight="1" thickBot="1">
      <c r="A13" s="236">
        <v>2005</v>
      </c>
      <c r="B13" s="246">
        <f>SUM(C13:E13,K13:M13)</f>
        <v>40</v>
      </c>
      <c r="C13" s="247">
        <v>1</v>
      </c>
      <c r="D13" s="247" t="s">
        <v>237</v>
      </c>
      <c r="E13" s="247">
        <f>SUM(F13:I13)</f>
        <v>3</v>
      </c>
      <c r="F13" s="247">
        <v>1</v>
      </c>
      <c r="G13" s="247">
        <v>2</v>
      </c>
      <c r="H13" s="247" t="s">
        <v>237</v>
      </c>
      <c r="I13" s="247" t="s">
        <v>237</v>
      </c>
      <c r="J13" s="248"/>
      <c r="K13" s="247" t="s">
        <v>237</v>
      </c>
      <c r="L13" s="247">
        <v>2</v>
      </c>
      <c r="M13" s="247">
        <f>SUM(N13:Q13)</f>
        <v>34</v>
      </c>
      <c r="N13" s="247">
        <v>30</v>
      </c>
      <c r="O13" s="247">
        <v>1</v>
      </c>
      <c r="P13" s="247">
        <v>3</v>
      </c>
      <c r="Q13" s="247" t="s">
        <v>237</v>
      </c>
    </row>
    <row r="14" spans="1:16" s="214" customFormat="1" ht="16.5" customHeight="1" thickTop="1">
      <c r="A14" s="237" t="s">
        <v>110</v>
      </c>
      <c r="B14" s="218"/>
      <c r="C14" s="218"/>
      <c r="D14" s="218"/>
      <c r="E14" s="218"/>
      <c r="F14" s="218"/>
      <c r="G14" s="218"/>
      <c r="K14" s="219"/>
      <c r="O14" s="218"/>
      <c r="P14" s="220"/>
    </row>
  </sheetData>
  <sheetProtection/>
  <protectedRanges>
    <protectedRange sqref="C13:D13 F13:L13 N13:Q13" name="범위1"/>
  </protectedRanges>
  <mergeCells count="4">
    <mergeCell ref="A1:I1"/>
    <mergeCell ref="K1:Q1"/>
    <mergeCell ref="M3:Q3"/>
    <mergeCell ref="E3:I3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70" customWidth="1"/>
    <col min="2" max="3" width="15.77734375" style="15" customWidth="1"/>
    <col min="4" max="4" width="15.77734375" style="57" customWidth="1"/>
    <col min="5" max="5" width="18.4453125" style="57" customWidth="1"/>
    <col min="6" max="6" width="2.77734375" style="57" customWidth="1"/>
    <col min="7" max="10" width="16.21484375" style="57" customWidth="1"/>
    <col min="11" max="11" width="8.88671875" style="57" customWidth="1"/>
    <col min="12" max="12" width="5.3359375" style="57" customWidth="1"/>
    <col min="13" max="16384" width="8.88671875" style="57" customWidth="1"/>
  </cols>
  <sheetData>
    <row r="1" spans="1:10" s="92" customFormat="1" ht="45" customHeight="1">
      <c r="A1" s="256" t="s">
        <v>250</v>
      </c>
      <c r="B1" s="256"/>
      <c r="C1" s="256"/>
      <c r="D1" s="256"/>
      <c r="E1" s="256"/>
      <c r="F1" s="91"/>
      <c r="G1" s="256" t="s">
        <v>2</v>
      </c>
      <c r="H1" s="256"/>
      <c r="I1" s="256"/>
      <c r="J1" s="256"/>
    </row>
    <row r="2" spans="1:10" s="14" customFormat="1" ht="25.5" customHeight="1" thickBot="1">
      <c r="A2" s="3" t="s">
        <v>73</v>
      </c>
      <c r="B2" s="93"/>
      <c r="C2" s="93"/>
      <c r="D2" s="11"/>
      <c r="E2" s="11"/>
      <c r="G2" s="11"/>
      <c r="H2" s="11"/>
      <c r="I2" s="11"/>
      <c r="J2" s="13" t="s">
        <v>3</v>
      </c>
    </row>
    <row r="3" spans="1:10" s="96" customFormat="1" ht="16.5" customHeight="1" thickTop="1">
      <c r="A3" s="77" t="s">
        <v>106</v>
      </c>
      <c r="B3" s="94" t="s">
        <v>74</v>
      </c>
      <c r="C3" s="257" t="s">
        <v>130</v>
      </c>
      <c r="D3" s="258"/>
      <c r="E3" s="258"/>
      <c r="F3" s="81"/>
      <c r="G3" s="258" t="s">
        <v>75</v>
      </c>
      <c r="H3" s="258"/>
      <c r="I3" s="259"/>
      <c r="J3" s="95" t="s">
        <v>76</v>
      </c>
    </row>
    <row r="4" spans="1:10" s="96" customFormat="1" ht="16.5" customHeight="1">
      <c r="A4" s="16" t="s">
        <v>107</v>
      </c>
      <c r="B4" s="80"/>
      <c r="C4" s="81"/>
      <c r="D4" s="97" t="s">
        <v>133</v>
      </c>
      <c r="E4" s="98" t="s">
        <v>134</v>
      </c>
      <c r="F4" s="81"/>
      <c r="G4" s="81"/>
      <c r="H4" s="97" t="s">
        <v>77</v>
      </c>
      <c r="I4" s="97" t="s">
        <v>114</v>
      </c>
      <c r="J4" s="99"/>
    </row>
    <row r="5" spans="1:10" s="96" customFormat="1" ht="16.5" customHeight="1">
      <c r="A5" s="16" t="s">
        <v>108</v>
      </c>
      <c r="B5" s="80"/>
      <c r="C5" s="81" t="s">
        <v>4</v>
      </c>
      <c r="D5" s="80" t="s">
        <v>132</v>
      </c>
      <c r="E5" s="81" t="s">
        <v>78</v>
      </c>
      <c r="F5" s="81"/>
      <c r="G5" s="81" t="s">
        <v>79</v>
      </c>
      <c r="H5" s="80" t="s">
        <v>80</v>
      </c>
      <c r="I5" s="81" t="s">
        <v>137</v>
      </c>
      <c r="J5" s="79" t="s">
        <v>81</v>
      </c>
    </row>
    <row r="6" spans="1:10" s="96" customFormat="1" ht="16.5" customHeight="1">
      <c r="A6" s="84" t="s">
        <v>109</v>
      </c>
      <c r="B6" s="85" t="s">
        <v>1</v>
      </c>
      <c r="C6" s="88" t="s">
        <v>5</v>
      </c>
      <c r="D6" s="85" t="s">
        <v>131</v>
      </c>
      <c r="E6" s="88" t="s">
        <v>6</v>
      </c>
      <c r="F6" s="81"/>
      <c r="G6" s="87" t="s">
        <v>82</v>
      </c>
      <c r="H6" s="85" t="s">
        <v>5</v>
      </c>
      <c r="I6" s="88" t="s">
        <v>7</v>
      </c>
      <c r="J6" s="86" t="s">
        <v>83</v>
      </c>
    </row>
    <row r="7" spans="1:10" s="24" customFormat="1" ht="41.25" customHeight="1">
      <c r="A7" s="16">
        <v>2001</v>
      </c>
      <c r="B7" s="18">
        <f>SUM(C7,J7,G7)</f>
        <v>40835</v>
      </c>
      <c r="C7" s="100">
        <v>8190</v>
      </c>
      <c r="D7" s="100">
        <v>7994</v>
      </c>
      <c r="E7" s="19">
        <v>196</v>
      </c>
      <c r="F7" s="19"/>
      <c r="G7" s="100">
        <f>SUM(H7:I7)</f>
        <v>5050</v>
      </c>
      <c r="H7" s="19">
        <v>1001</v>
      </c>
      <c r="I7" s="19">
        <v>4049</v>
      </c>
      <c r="J7" s="19">
        <v>27595</v>
      </c>
    </row>
    <row r="8" spans="1:10" s="24" customFormat="1" ht="41.25" customHeight="1">
      <c r="A8" s="16">
        <v>2002</v>
      </c>
      <c r="B8" s="18">
        <f>SUM(C8,J8,G8)</f>
        <v>40743</v>
      </c>
      <c r="C8" s="100">
        <v>8220</v>
      </c>
      <c r="D8" s="100">
        <v>8089</v>
      </c>
      <c r="E8" s="19">
        <v>131</v>
      </c>
      <c r="F8" s="19"/>
      <c r="G8" s="100">
        <f>SUM(H8:I8)</f>
        <v>5053</v>
      </c>
      <c r="H8" s="19">
        <v>1001</v>
      </c>
      <c r="I8" s="19">
        <v>4052</v>
      </c>
      <c r="J8" s="19">
        <v>27470</v>
      </c>
    </row>
    <row r="9" spans="1:10" s="24" customFormat="1" ht="41.25" customHeight="1">
      <c r="A9" s="16">
        <v>2003</v>
      </c>
      <c r="B9" s="18">
        <f>SUM(C9,J9,G9)</f>
        <v>40712</v>
      </c>
      <c r="C9" s="100">
        <v>8285</v>
      </c>
      <c r="D9" s="100">
        <v>8154</v>
      </c>
      <c r="E9" s="19">
        <v>131</v>
      </c>
      <c r="F9" s="19"/>
      <c r="G9" s="100">
        <f>SUM(H9:I9)</f>
        <v>5053</v>
      </c>
      <c r="H9" s="19">
        <v>1001</v>
      </c>
      <c r="I9" s="19">
        <v>4052</v>
      </c>
      <c r="J9" s="19">
        <v>27374</v>
      </c>
    </row>
    <row r="10" spans="1:13" s="24" customFormat="1" ht="41.25" customHeight="1">
      <c r="A10" s="16">
        <v>2004</v>
      </c>
      <c r="B10" s="18">
        <f>SUM(C10,J10,G10)</f>
        <v>40734</v>
      </c>
      <c r="C10" s="101">
        <v>9261</v>
      </c>
      <c r="D10" s="101">
        <v>9129</v>
      </c>
      <c r="E10" s="101">
        <v>132</v>
      </c>
      <c r="F10" s="19"/>
      <c r="G10" s="100">
        <f>SUM(H10:I10)</f>
        <v>5053</v>
      </c>
      <c r="H10" s="101">
        <v>1001</v>
      </c>
      <c r="I10" s="101">
        <v>4052</v>
      </c>
      <c r="J10" s="19">
        <v>26420</v>
      </c>
      <c r="M10" s="102"/>
    </row>
    <row r="11" spans="1:10" s="24" customFormat="1" ht="41.25" customHeight="1">
      <c r="A11" s="29">
        <v>2005</v>
      </c>
      <c r="B11" s="32">
        <f>SUM(C11,J11,G11)</f>
        <v>40711</v>
      </c>
      <c r="C11" s="103">
        <f aca="true" t="shared" si="0" ref="C11:J11">SUM(C12:C18)</f>
        <v>9530</v>
      </c>
      <c r="D11" s="103">
        <f t="shared" si="0"/>
        <v>9398</v>
      </c>
      <c r="E11" s="103">
        <f t="shared" si="0"/>
        <v>132</v>
      </c>
      <c r="F11" s="103"/>
      <c r="G11" s="103">
        <f t="shared" si="0"/>
        <v>5054</v>
      </c>
      <c r="H11" s="103">
        <f t="shared" si="0"/>
        <v>1001</v>
      </c>
      <c r="I11" s="103">
        <f t="shared" si="0"/>
        <v>4053</v>
      </c>
      <c r="J11" s="103">
        <f t="shared" si="0"/>
        <v>26127</v>
      </c>
    </row>
    <row r="12" spans="1:10" s="24" customFormat="1" ht="41.25" customHeight="1">
      <c r="A12" s="36" t="s">
        <v>123</v>
      </c>
      <c r="B12" s="101">
        <f>SUM(C12,G12,J12)</f>
        <v>7294</v>
      </c>
      <c r="C12" s="19">
        <f>SUM(D12,E12)</f>
        <v>1903</v>
      </c>
      <c r="D12" s="101">
        <v>1878</v>
      </c>
      <c r="E12" s="101">
        <v>25</v>
      </c>
      <c r="F12" s="19"/>
      <c r="G12" s="101">
        <f aca="true" t="shared" si="1" ref="G12:G18">SUM(H12,I12)</f>
        <v>579</v>
      </c>
      <c r="H12" s="101" t="s">
        <v>115</v>
      </c>
      <c r="I12" s="101">
        <v>579</v>
      </c>
      <c r="J12" s="19">
        <v>4812</v>
      </c>
    </row>
    <row r="13" spans="1:10" s="24" customFormat="1" ht="41.25" customHeight="1">
      <c r="A13" s="36" t="s">
        <v>124</v>
      </c>
      <c r="B13" s="101">
        <f aca="true" t="shared" si="2" ref="B13:B18">SUM(C13,G13,J13)</f>
        <v>2850</v>
      </c>
      <c r="C13" s="19">
        <f aca="true" t="shared" si="3" ref="C13:C18">SUM(D13,E13)</f>
        <v>51</v>
      </c>
      <c r="D13" s="101">
        <v>50</v>
      </c>
      <c r="E13" s="101">
        <v>1</v>
      </c>
      <c r="F13" s="19"/>
      <c r="G13" s="101">
        <f t="shared" si="1"/>
        <v>114</v>
      </c>
      <c r="H13" s="101" t="s">
        <v>115</v>
      </c>
      <c r="I13" s="101">
        <v>114</v>
      </c>
      <c r="J13" s="19">
        <v>2685</v>
      </c>
    </row>
    <row r="14" spans="1:10" s="24" customFormat="1" ht="41.25" customHeight="1">
      <c r="A14" s="36" t="s">
        <v>125</v>
      </c>
      <c r="B14" s="101">
        <f t="shared" si="2"/>
        <v>10431</v>
      </c>
      <c r="C14" s="19">
        <f t="shared" si="3"/>
        <v>3024</v>
      </c>
      <c r="D14" s="101">
        <v>3009</v>
      </c>
      <c r="E14" s="101">
        <v>15</v>
      </c>
      <c r="F14" s="19"/>
      <c r="G14" s="101">
        <f t="shared" si="1"/>
        <v>1002</v>
      </c>
      <c r="H14" s="101" t="s">
        <v>115</v>
      </c>
      <c r="I14" s="101">
        <v>1002</v>
      </c>
      <c r="J14" s="19">
        <v>6405</v>
      </c>
    </row>
    <row r="15" spans="1:10" s="42" customFormat="1" ht="41.25" customHeight="1">
      <c r="A15" s="36" t="s">
        <v>126</v>
      </c>
      <c r="B15" s="101">
        <f t="shared" si="2"/>
        <v>5076</v>
      </c>
      <c r="C15" s="19">
        <f t="shared" si="3"/>
        <v>1055</v>
      </c>
      <c r="D15" s="101">
        <v>1043</v>
      </c>
      <c r="E15" s="101">
        <v>12</v>
      </c>
      <c r="F15" s="103"/>
      <c r="G15" s="101">
        <f t="shared" si="1"/>
        <v>1605</v>
      </c>
      <c r="H15" s="101">
        <v>1001</v>
      </c>
      <c r="I15" s="101">
        <v>604</v>
      </c>
      <c r="J15" s="19">
        <v>2416</v>
      </c>
    </row>
    <row r="16" spans="1:16" s="64" customFormat="1" ht="41.25" customHeight="1">
      <c r="A16" s="36" t="s">
        <v>127</v>
      </c>
      <c r="B16" s="101">
        <f t="shared" si="2"/>
        <v>6739</v>
      </c>
      <c r="C16" s="19">
        <f t="shared" si="3"/>
        <v>1033</v>
      </c>
      <c r="D16" s="100">
        <v>1028</v>
      </c>
      <c r="E16" s="104">
        <v>5</v>
      </c>
      <c r="F16" s="18"/>
      <c r="G16" s="101">
        <f t="shared" si="1"/>
        <v>911</v>
      </c>
      <c r="H16" s="105" t="s">
        <v>115</v>
      </c>
      <c r="I16" s="106">
        <v>911</v>
      </c>
      <c r="J16" s="106">
        <v>4795</v>
      </c>
      <c r="K16" s="24"/>
      <c r="L16" s="24"/>
      <c r="M16" s="24"/>
      <c r="N16" s="24"/>
      <c r="O16" s="24"/>
      <c r="P16" s="24"/>
    </row>
    <row r="17" spans="1:16" s="64" customFormat="1" ht="41.25" customHeight="1">
      <c r="A17" s="36" t="s">
        <v>128</v>
      </c>
      <c r="B17" s="101">
        <f t="shared" si="2"/>
        <v>3456</v>
      </c>
      <c r="C17" s="19">
        <f t="shared" si="3"/>
        <v>728</v>
      </c>
      <c r="D17" s="100">
        <v>660</v>
      </c>
      <c r="E17" s="104">
        <v>68</v>
      </c>
      <c r="F17" s="19"/>
      <c r="G17" s="101">
        <f t="shared" si="1"/>
        <v>541</v>
      </c>
      <c r="H17" s="107" t="s">
        <v>115</v>
      </c>
      <c r="I17" s="107">
        <v>541</v>
      </c>
      <c r="J17" s="107">
        <v>2187</v>
      </c>
      <c r="K17" s="24"/>
      <c r="L17" s="24"/>
      <c r="M17" s="24"/>
      <c r="N17" s="24"/>
      <c r="O17" s="24"/>
      <c r="P17" s="24"/>
    </row>
    <row r="18" spans="1:16" s="64" customFormat="1" ht="41.25" customHeight="1" thickBot="1">
      <c r="A18" s="49" t="s">
        <v>129</v>
      </c>
      <c r="B18" s="108">
        <f t="shared" si="2"/>
        <v>4865</v>
      </c>
      <c r="C18" s="109">
        <f t="shared" si="3"/>
        <v>1736</v>
      </c>
      <c r="D18" s="110">
        <v>1730</v>
      </c>
      <c r="E18" s="111">
        <v>6</v>
      </c>
      <c r="F18" s="19"/>
      <c r="G18" s="109">
        <f t="shared" si="1"/>
        <v>302</v>
      </c>
      <c r="H18" s="112" t="s">
        <v>115</v>
      </c>
      <c r="I18" s="112">
        <v>302</v>
      </c>
      <c r="J18" s="112">
        <v>2827</v>
      </c>
      <c r="K18" s="24"/>
      <c r="L18" s="24"/>
      <c r="M18" s="24"/>
      <c r="N18" s="24"/>
      <c r="O18" s="24"/>
      <c r="P18" s="24"/>
    </row>
    <row r="19" spans="1:4" ht="19.5" customHeight="1" thickTop="1">
      <c r="A19" s="70" t="s">
        <v>110</v>
      </c>
      <c r="D19" s="58"/>
    </row>
    <row r="20" ht="15.75" customHeight="1">
      <c r="D20" s="58"/>
    </row>
    <row r="21" ht="13.5">
      <c r="D21" s="58"/>
    </row>
    <row r="22" ht="13.5">
      <c r="D22" s="58"/>
    </row>
    <row r="23" ht="13.5">
      <c r="D23" s="58"/>
    </row>
    <row r="24" ht="13.5">
      <c r="D24" s="58"/>
    </row>
    <row r="25" ht="13.5">
      <c r="D25" s="58"/>
    </row>
    <row r="26" ht="13.5">
      <c r="D26" s="58"/>
    </row>
    <row r="27" ht="13.5">
      <c r="D27" s="58"/>
    </row>
    <row r="28" ht="13.5">
      <c r="D28" s="58"/>
    </row>
    <row r="29" ht="13.5">
      <c r="D29" s="58"/>
    </row>
    <row r="30" ht="13.5">
      <c r="D30" s="58"/>
    </row>
    <row r="31" ht="13.5">
      <c r="D31" s="58"/>
    </row>
    <row r="32" ht="13.5">
      <c r="D32" s="58"/>
    </row>
  </sheetData>
  <mergeCells count="4">
    <mergeCell ref="A1:E1"/>
    <mergeCell ref="G1:J1"/>
    <mergeCell ref="C3:E3"/>
    <mergeCell ref="G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A1">
      <selection activeCell="A2" sqref="A2"/>
    </sheetView>
  </sheetViews>
  <sheetFormatPr defaultColWidth="8.88671875" defaultRowHeight="13.5"/>
  <cols>
    <col min="1" max="1" width="9.77734375" style="70" customWidth="1"/>
    <col min="2" max="3" width="11.21484375" style="15" customWidth="1"/>
    <col min="4" max="7" width="11.21484375" style="57" customWidth="1"/>
    <col min="8" max="8" width="2.77734375" style="61" customWidth="1"/>
    <col min="9" max="10" width="13.21484375" style="57" customWidth="1"/>
    <col min="11" max="11" width="13.21484375" style="15" customWidth="1"/>
    <col min="12" max="13" width="13.21484375" style="57" customWidth="1"/>
    <col min="14" max="16384" width="8.88671875" style="57" customWidth="1"/>
  </cols>
  <sheetData>
    <row r="1" spans="1:13" s="2" customFormat="1" ht="45" customHeight="1">
      <c r="A1" s="256" t="s">
        <v>249</v>
      </c>
      <c r="B1" s="256"/>
      <c r="C1" s="256"/>
      <c r="D1" s="256"/>
      <c r="E1" s="256"/>
      <c r="F1" s="256"/>
      <c r="G1" s="256"/>
      <c r="H1" s="113"/>
      <c r="I1" s="256" t="s">
        <v>8</v>
      </c>
      <c r="J1" s="256"/>
      <c r="K1" s="256"/>
      <c r="L1" s="256"/>
      <c r="M1" s="256"/>
    </row>
    <row r="2" spans="1:13" s="14" customFormat="1" ht="25.5" customHeight="1" thickBot="1">
      <c r="A2" s="3" t="s">
        <v>84</v>
      </c>
      <c r="B2" s="93"/>
      <c r="C2" s="93"/>
      <c r="D2" s="11"/>
      <c r="E2" s="11"/>
      <c r="F2" s="11"/>
      <c r="G2" s="11"/>
      <c r="H2" s="114"/>
      <c r="I2" s="11"/>
      <c r="J2" s="11"/>
      <c r="K2" s="93"/>
      <c r="L2" s="11"/>
      <c r="M2" s="13" t="s">
        <v>3</v>
      </c>
    </row>
    <row r="3" spans="1:13" s="96" customFormat="1" ht="16.5" customHeight="1" thickTop="1">
      <c r="A3" s="81"/>
      <c r="B3" s="94" t="s">
        <v>85</v>
      </c>
      <c r="C3" s="260" t="s">
        <v>240</v>
      </c>
      <c r="D3" s="261"/>
      <c r="E3" s="261"/>
      <c r="F3" s="261"/>
      <c r="G3" s="261"/>
      <c r="H3" s="81"/>
      <c r="I3" s="261" t="s">
        <v>86</v>
      </c>
      <c r="J3" s="261"/>
      <c r="K3" s="261"/>
      <c r="L3" s="261"/>
      <c r="M3" s="261"/>
    </row>
    <row r="4" spans="1:13" s="96" customFormat="1" ht="16.5" customHeight="1">
      <c r="A4" s="81" t="s">
        <v>46</v>
      </c>
      <c r="B4" s="80"/>
      <c r="C4" s="97" t="s">
        <v>0</v>
      </c>
      <c r="D4" s="97" t="s">
        <v>87</v>
      </c>
      <c r="E4" s="97" t="s">
        <v>88</v>
      </c>
      <c r="F4" s="97" t="s">
        <v>89</v>
      </c>
      <c r="G4" s="98" t="s">
        <v>90</v>
      </c>
      <c r="H4" s="81"/>
      <c r="I4" s="133" t="s">
        <v>0</v>
      </c>
      <c r="J4" s="97" t="s">
        <v>9</v>
      </c>
      <c r="K4" s="97" t="s">
        <v>91</v>
      </c>
      <c r="L4" s="97" t="s">
        <v>92</v>
      </c>
      <c r="M4" s="98" t="s">
        <v>93</v>
      </c>
    </row>
    <row r="5" spans="1:13" s="96" customFormat="1" ht="16.5" customHeight="1">
      <c r="A5" s="81" t="s">
        <v>138</v>
      </c>
      <c r="B5" s="80" t="s">
        <v>10</v>
      </c>
      <c r="C5" s="80"/>
      <c r="D5" s="80"/>
      <c r="E5" s="80"/>
      <c r="F5" s="80"/>
      <c r="G5" s="79"/>
      <c r="H5" s="81"/>
      <c r="I5" s="16"/>
      <c r="J5" s="80"/>
      <c r="K5" s="80"/>
      <c r="L5" s="80"/>
      <c r="M5" s="79"/>
    </row>
    <row r="6" spans="1:13" s="96" customFormat="1" ht="16.5" customHeight="1">
      <c r="A6" s="88"/>
      <c r="B6" s="85" t="s">
        <v>1</v>
      </c>
      <c r="C6" s="85" t="s">
        <v>1</v>
      </c>
      <c r="D6" s="85" t="s">
        <v>72</v>
      </c>
      <c r="E6" s="85" t="s">
        <v>11</v>
      </c>
      <c r="F6" s="85" t="s">
        <v>12</v>
      </c>
      <c r="G6" s="86" t="s">
        <v>13</v>
      </c>
      <c r="H6" s="81"/>
      <c r="I6" s="87" t="s">
        <v>1</v>
      </c>
      <c r="J6" s="85" t="s">
        <v>14</v>
      </c>
      <c r="K6" s="85" t="s">
        <v>94</v>
      </c>
      <c r="L6" s="85" t="s">
        <v>95</v>
      </c>
      <c r="M6" s="86" t="s">
        <v>15</v>
      </c>
    </row>
    <row r="7" spans="1:13" s="24" customFormat="1" ht="99.75" customHeight="1">
      <c r="A7" s="116">
        <v>2001</v>
      </c>
      <c r="B7" s="117">
        <f>SUM(C7,I7)</f>
        <v>40835</v>
      </c>
      <c r="C7" s="118">
        <f>SUM(D7:G7)</f>
        <v>40720</v>
      </c>
      <c r="D7" s="101">
        <v>17240</v>
      </c>
      <c r="E7" s="101">
        <v>15175</v>
      </c>
      <c r="F7" s="101">
        <v>8303</v>
      </c>
      <c r="G7" s="101">
        <v>2</v>
      </c>
      <c r="H7" s="101"/>
      <c r="I7" s="101">
        <f>SUM(J7:M7)</f>
        <v>115</v>
      </c>
      <c r="J7" s="101">
        <v>5</v>
      </c>
      <c r="K7" s="101" t="s">
        <v>115</v>
      </c>
      <c r="L7" s="101" t="s">
        <v>115</v>
      </c>
      <c r="M7" s="101">
        <v>110</v>
      </c>
    </row>
    <row r="8" spans="1:13" s="24" customFormat="1" ht="99.75" customHeight="1">
      <c r="A8" s="116">
        <v>2002</v>
      </c>
      <c r="B8" s="119">
        <f>SUM(C8,I8)</f>
        <v>40743</v>
      </c>
      <c r="C8" s="19">
        <f>SUM(D8:G8)</f>
        <v>39883</v>
      </c>
      <c r="D8" s="101">
        <v>16647</v>
      </c>
      <c r="E8" s="101">
        <v>14859</v>
      </c>
      <c r="F8" s="101">
        <v>8375</v>
      </c>
      <c r="G8" s="101">
        <v>2</v>
      </c>
      <c r="H8" s="101"/>
      <c r="I8" s="101">
        <f>SUM(J8:M8)</f>
        <v>860</v>
      </c>
      <c r="J8" s="101">
        <v>511</v>
      </c>
      <c r="K8" s="101" t="s">
        <v>115</v>
      </c>
      <c r="L8" s="101" t="s">
        <v>115</v>
      </c>
      <c r="M8" s="101">
        <v>349</v>
      </c>
    </row>
    <row r="9" spans="1:13" s="24" customFormat="1" ht="99.75" customHeight="1">
      <c r="A9" s="116">
        <v>2003</v>
      </c>
      <c r="B9" s="119">
        <f>SUM(C9,I9)</f>
        <v>39712</v>
      </c>
      <c r="C9" s="19">
        <f>SUM(D9:G9)</f>
        <v>38981</v>
      </c>
      <c r="D9" s="101">
        <v>16415</v>
      </c>
      <c r="E9" s="101">
        <v>15168</v>
      </c>
      <c r="F9" s="101">
        <v>7396</v>
      </c>
      <c r="G9" s="101">
        <v>2</v>
      </c>
      <c r="H9" s="101"/>
      <c r="I9" s="101">
        <f>SUM(J9:M9)</f>
        <v>731</v>
      </c>
      <c r="J9" s="101">
        <v>377</v>
      </c>
      <c r="K9" s="101" t="s">
        <v>115</v>
      </c>
      <c r="L9" s="101" t="s">
        <v>115</v>
      </c>
      <c r="M9" s="101">
        <v>354</v>
      </c>
    </row>
    <row r="10" spans="1:13" s="24" customFormat="1" ht="99.75" customHeight="1">
      <c r="A10" s="116">
        <v>2004</v>
      </c>
      <c r="B10" s="119">
        <f>SUM(C10,I10)</f>
        <v>40734</v>
      </c>
      <c r="C10" s="19">
        <f>SUM(D10:G10)</f>
        <v>39871</v>
      </c>
      <c r="D10" s="101">
        <v>16101</v>
      </c>
      <c r="E10" s="101">
        <v>15353</v>
      </c>
      <c r="F10" s="101">
        <v>8415</v>
      </c>
      <c r="G10" s="101">
        <v>2</v>
      </c>
      <c r="H10" s="101"/>
      <c r="I10" s="101">
        <f>SUM(J10:M10)</f>
        <v>863</v>
      </c>
      <c r="J10" s="101">
        <v>481</v>
      </c>
      <c r="K10" s="101" t="s">
        <v>115</v>
      </c>
      <c r="L10" s="101" t="s">
        <v>115</v>
      </c>
      <c r="M10" s="101">
        <v>382</v>
      </c>
    </row>
    <row r="11" spans="1:13" s="42" customFormat="1" ht="99.75" customHeight="1" thickBot="1">
      <c r="A11" s="120">
        <v>2005</v>
      </c>
      <c r="B11" s="121">
        <f>SUM(C11,I11)</f>
        <v>40711</v>
      </c>
      <c r="C11" s="122">
        <f>SUM(D11:G11)</f>
        <v>39677</v>
      </c>
      <c r="D11" s="122">
        <v>15692</v>
      </c>
      <c r="E11" s="122">
        <v>15567</v>
      </c>
      <c r="F11" s="122">
        <v>8416</v>
      </c>
      <c r="G11" s="122">
        <v>2</v>
      </c>
      <c r="H11" s="103"/>
      <c r="I11" s="122">
        <f>SUM(J11:M11)</f>
        <v>1034</v>
      </c>
      <c r="J11" s="122">
        <v>612</v>
      </c>
      <c r="K11" s="122">
        <v>40</v>
      </c>
      <c r="L11" s="122" t="s">
        <v>115</v>
      </c>
      <c r="M11" s="122">
        <v>382</v>
      </c>
    </row>
    <row r="12" spans="1:13" ht="19.5" customHeight="1" thickTop="1">
      <c r="A12" s="70" t="s">
        <v>110</v>
      </c>
      <c r="G12" s="62"/>
      <c r="K12" s="123"/>
      <c r="M12" s="63"/>
    </row>
    <row r="13" spans="7:13" ht="15.75" customHeight="1">
      <c r="G13" s="62"/>
      <c r="K13" s="123"/>
      <c r="M13" s="63"/>
    </row>
    <row r="14" spans="7:13" ht="13.5">
      <c r="G14" s="62"/>
      <c r="K14" s="123"/>
      <c r="M14" s="63"/>
    </row>
    <row r="15" spans="7:13" ht="13.5">
      <c r="G15" s="62"/>
      <c r="K15" s="123"/>
      <c r="M15" s="63"/>
    </row>
    <row r="16" spans="7:13" ht="13.5">
      <c r="G16" s="62"/>
      <c r="K16" s="123"/>
      <c r="M16" s="63"/>
    </row>
    <row r="17" spans="7:13" ht="13.5">
      <c r="G17" s="62"/>
      <c r="K17" s="123"/>
      <c r="M17" s="63"/>
    </row>
    <row r="18" spans="7:13" ht="13.5">
      <c r="G18" s="62"/>
      <c r="K18" s="123"/>
      <c r="M18" s="63"/>
    </row>
    <row r="19" spans="7:13" ht="13.5">
      <c r="G19" s="62"/>
      <c r="K19" s="123"/>
      <c r="M19" s="63"/>
    </row>
    <row r="20" spans="7:11" ht="13.5">
      <c r="G20" s="62"/>
      <c r="K20" s="123"/>
    </row>
    <row r="21" spans="7:11" ht="13.5">
      <c r="G21" s="62"/>
      <c r="K21" s="123"/>
    </row>
    <row r="22" spans="7:11" ht="13.5">
      <c r="G22" s="62"/>
      <c r="K22" s="123"/>
    </row>
    <row r="23" spans="7:11" ht="13.5">
      <c r="G23" s="62"/>
      <c r="K23" s="123"/>
    </row>
    <row r="24" spans="7:11" ht="13.5">
      <c r="G24" s="62"/>
      <c r="K24" s="123"/>
    </row>
    <row r="25" spans="7:11" ht="13.5">
      <c r="G25" s="62"/>
      <c r="K25" s="123"/>
    </row>
    <row r="26" spans="7:11" ht="13.5">
      <c r="G26" s="62"/>
      <c r="K26" s="123"/>
    </row>
    <row r="27" spans="7:11" ht="13.5">
      <c r="G27" s="62"/>
      <c r="K27" s="123"/>
    </row>
    <row r="28" spans="7:11" ht="13.5">
      <c r="G28" s="62"/>
      <c r="K28" s="123"/>
    </row>
    <row r="29" spans="7:11" ht="13.5">
      <c r="G29" s="62"/>
      <c r="K29" s="123"/>
    </row>
    <row r="30" spans="7:11" ht="13.5">
      <c r="G30" s="62"/>
      <c r="K30" s="123"/>
    </row>
    <row r="31" spans="7:11" ht="13.5">
      <c r="G31" s="62"/>
      <c r="K31" s="123"/>
    </row>
    <row r="32" spans="7:11" ht="13.5">
      <c r="G32" s="62"/>
      <c r="K32" s="123"/>
    </row>
    <row r="33" spans="7:11" ht="13.5">
      <c r="G33" s="62"/>
      <c r="K33" s="123"/>
    </row>
    <row r="34" spans="7:11" ht="13.5">
      <c r="G34" s="62"/>
      <c r="K34" s="123"/>
    </row>
    <row r="35" spans="7:11" ht="13.5">
      <c r="G35" s="62"/>
      <c r="K35" s="123"/>
    </row>
    <row r="36" spans="7:11" ht="13.5">
      <c r="G36" s="62"/>
      <c r="K36" s="123"/>
    </row>
    <row r="37" spans="7:11" ht="13.5">
      <c r="G37" s="62"/>
      <c r="K37" s="123"/>
    </row>
    <row r="38" spans="7:11" ht="13.5">
      <c r="G38" s="62"/>
      <c r="K38" s="123"/>
    </row>
    <row r="39" spans="7:11" ht="13.5">
      <c r="G39" s="62"/>
      <c r="K39" s="123"/>
    </row>
    <row r="40" spans="7:11" ht="13.5">
      <c r="G40" s="62"/>
      <c r="K40" s="123"/>
    </row>
    <row r="41" spans="7:11" ht="13.5">
      <c r="G41" s="62"/>
      <c r="K41" s="123"/>
    </row>
    <row r="42" spans="7:11" ht="13.5">
      <c r="G42" s="62"/>
      <c r="K42" s="123"/>
    </row>
    <row r="43" spans="7:11" ht="13.5">
      <c r="G43" s="62"/>
      <c r="K43" s="123"/>
    </row>
    <row r="44" spans="7:11" ht="13.5">
      <c r="G44" s="62"/>
      <c r="K44" s="123"/>
    </row>
    <row r="45" spans="7:11" ht="13.5">
      <c r="G45" s="62"/>
      <c r="K45" s="123"/>
    </row>
    <row r="46" spans="7:11" ht="13.5">
      <c r="G46" s="62"/>
      <c r="K46" s="123"/>
    </row>
    <row r="47" spans="7:11" ht="13.5">
      <c r="G47" s="62"/>
      <c r="K47" s="123"/>
    </row>
    <row r="48" spans="7:11" ht="13.5">
      <c r="G48" s="62"/>
      <c r="K48" s="123"/>
    </row>
    <row r="49" spans="7:11" ht="13.5">
      <c r="G49" s="62"/>
      <c r="K49" s="123"/>
    </row>
    <row r="50" spans="7:11" ht="13.5">
      <c r="G50" s="62"/>
      <c r="K50" s="123"/>
    </row>
    <row r="51" ht="13.5">
      <c r="G51" s="62"/>
    </row>
    <row r="52" ht="13.5">
      <c r="G52" s="62"/>
    </row>
    <row r="53" ht="13.5">
      <c r="G53" s="62"/>
    </row>
    <row r="54" ht="13.5">
      <c r="G54" s="62"/>
    </row>
    <row r="55" ht="13.5">
      <c r="G55" s="62"/>
    </row>
    <row r="56" ht="13.5">
      <c r="G56" s="62"/>
    </row>
    <row r="57" ht="13.5">
      <c r="G57" s="62"/>
    </row>
    <row r="58" ht="13.5">
      <c r="G58" s="62"/>
    </row>
    <row r="59" ht="13.5">
      <c r="G59" s="62"/>
    </row>
    <row r="60" ht="13.5">
      <c r="G60" s="62"/>
    </row>
    <row r="61" ht="13.5">
      <c r="G61" s="62"/>
    </row>
    <row r="62" ht="13.5">
      <c r="G62" s="62"/>
    </row>
    <row r="63" ht="13.5">
      <c r="G63" s="62"/>
    </row>
    <row r="64" ht="13.5">
      <c r="G64" s="62"/>
    </row>
    <row r="65" ht="13.5">
      <c r="G65" s="62"/>
    </row>
    <row r="66" ht="13.5">
      <c r="G66" s="62"/>
    </row>
    <row r="67" ht="13.5">
      <c r="G67" s="62"/>
    </row>
    <row r="68" ht="13.5">
      <c r="G68" s="62"/>
    </row>
    <row r="69" ht="13.5">
      <c r="G69" s="62"/>
    </row>
    <row r="70" ht="13.5">
      <c r="G70" s="62"/>
    </row>
    <row r="71" ht="13.5">
      <c r="G71" s="62"/>
    </row>
    <row r="72" ht="13.5">
      <c r="G72" s="62"/>
    </row>
    <row r="73" ht="13.5">
      <c r="G73" s="62"/>
    </row>
    <row r="74" ht="13.5">
      <c r="G74" s="62"/>
    </row>
    <row r="75" ht="13.5">
      <c r="G75" s="62"/>
    </row>
    <row r="76" ht="13.5">
      <c r="G76" s="62"/>
    </row>
    <row r="77" ht="13.5">
      <c r="G77" s="62"/>
    </row>
    <row r="78" ht="13.5">
      <c r="G78" s="62"/>
    </row>
    <row r="79" ht="13.5">
      <c r="G79" s="62"/>
    </row>
    <row r="80" ht="13.5">
      <c r="G80" s="62"/>
    </row>
    <row r="81" ht="13.5">
      <c r="G81" s="62"/>
    </row>
    <row r="82" ht="13.5">
      <c r="G82" s="62"/>
    </row>
    <row r="83" ht="13.5">
      <c r="G83" s="62"/>
    </row>
    <row r="84" ht="13.5">
      <c r="G84" s="62"/>
    </row>
    <row r="85" ht="13.5">
      <c r="G85" s="62"/>
    </row>
    <row r="86" ht="13.5">
      <c r="G86" s="62"/>
    </row>
    <row r="87" ht="13.5">
      <c r="G87" s="62"/>
    </row>
    <row r="88" ht="13.5">
      <c r="G88" s="62"/>
    </row>
    <row r="89" ht="13.5">
      <c r="G89" s="62"/>
    </row>
    <row r="90" ht="13.5">
      <c r="G90" s="62"/>
    </row>
    <row r="91" ht="13.5">
      <c r="G91" s="62"/>
    </row>
    <row r="92" ht="13.5">
      <c r="G92" s="62"/>
    </row>
    <row r="93" ht="13.5">
      <c r="G93" s="62"/>
    </row>
    <row r="94" ht="13.5">
      <c r="G94" s="62"/>
    </row>
    <row r="95" ht="13.5">
      <c r="G95" s="62"/>
    </row>
    <row r="96" ht="13.5">
      <c r="G96" s="62"/>
    </row>
    <row r="97" ht="13.5">
      <c r="G97" s="62"/>
    </row>
    <row r="98" ht="13.5">
      <c r="G98" s="62"/>
    </row>
    <row r="99" ht="13.5">
      <c r="G99" s="62"/>
    </row>
    <row r="100" ht="13.5">
      <c r="G100" s="62"/>
    </row>
    <row r="101" ht="13.5">
      <c r="G101" s="62"/>
    </row>
    <row r="102" ht="13.5">
      <c r="G102" s="62"/>
    </row>
    <row r="103" ht="13.5">
      <c r="G103" s="62"/>
    </row>
    <row r="104" ht="13.5">
      <c r="G104" s="62"/>
    </row>
    <row r="105" ht="13.5">
      <c r="G105" s="62"/>
    </row>
    <row r="106" ht="13.5">
      <c r="G106" s="62"/>
    </row>
    <row r="107" ht="13.5">
      <c r="G107" s="62"/>
    </row>
    <row r="108" ht="13.5">
      <c r="G108" s="62"/>
    </row>
  </sheetData>
  <mergeCells count="4">
    <mergeCell ref="A1:G1"/>
    <mergeCell ref="I1:M1"/>
    <mergeCell ref="C3:G3"/>
    <mergeCell ref="I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2" sqref="A2"/>
    </sheetView>
  </sheetViews>
  <sheetFormatPr defaultColWidth="8.88671875" defaultRowHeight="13.5"/>
  <cols>
    <col min="1" max="1" width="9.77734375" style="70" customWidth="1"/>
    <col min="2" max="3" width="34.88671875" style="15" customWidth="1"/>
    <col min="4" max="4" width="2.77734375" style="61" customWidth="1"/>
    <col min="5" max="7" width="23.10546875" style="57" customWidth="1"/>
    <col min="8" max="15" width="8.88671875" style="57" customWidth="1"/>
    <col min="16" max="16" width="5.3359375" style="57" customWidth="1"/>
    <col min="17" max="16384" width="8.88671875" style="57" customWidth="1"/>
  </cols>
  <sheetData>
    <row r="1" spans="1:7" s="2" customFormat="1" ht="45" customHeight="1">
      <c r="A1" s="256" t="s">
        <v>248</v>
      </c>
      <c r="B1" s="256"/>
      <c r="C1" s="256"/>
      <c r="D1" s="113"/>
      <c r="E1" s="256" t="s">
        <v>135</v>
      </c>
      <c r="F1" s="256"/>
      <c r="G1" s="256"/>
    </row>
    <row r="2" spans="1:7" s="14" customFormat="1" ht="25.5" customHeight="1" thickBot="1">
      <c r="A2" s="3" t="s">
        <v>96</v>
      </c>
      <c r="B2" s="93"/>
      <c r="C2" s="93"/>
      <c r="D2" s="114"/>
      <c r="E2" s="11"/>
      <c r="F2" s="11"/>
      <c r="G2" s="13" t="s">
        <v>97</v>
      </c>
    </row>
    <row r="3" spans="1:7" s="96" customFormat="1" ht="16.5" customHeight="1" thickTop="1">
      <c r="A3" s="81"/>
      <c r="B3" s="94" t="s">
        <v>139</v>
      </c>
      <c r="C3" s="81" t="s">
        <v>98</v>
      </c>
      <c r="D3" s="81"/>
      <c r="E3" s="77" t="s">
        <v>99</v>
      </c>
      <c r="F3" s="94" t="s">
        <v>100</v>
      </c>
      <c r="G3" s="95" t="s">
        <v>101</v>
      </c>
    </row>
    <row r="4" spans="1:7" s="96" customFormat="1" ht="16.5" customHeight="1">
      <c r="A4" s="81" t="s">
        <v>46</v>
      </c>
      <c r="B4" s="80"/>
      <c r="C4" s="81"/>
      <c r="D4" s="81"/>
      <c r="E4" s="16"/>
      <c r="F4" s="80"/>
      <c r="G4" s="79"/>
    </row>
    <row r="5" spans="1:7" s="96" customFormat="1" ht="16.5" customHeight="1">
      <c r="A5" s="81" t="s">
        <v>138</v>
      </c>
      <c r="B5" s="80"/>
      <c r="C5" s="81"/>
      <c r="D5" s="81"/>
      <c r="E5" s="16"/>
      <c r="F5" s="80"/>
      <c r="G5" s="79"/>
    </row>
    <row r="6" spans="1:7" s="96" customFormat="1" ht="16.5" customHeight="1">
      <c r="A6" s="88"/>
      <c r="B6" s="85" t="s">
        <v>1</v>
      </c>
      <c r="C6" s="88" t="s">
        <v>140</v>
      </c>
      <c r="D6" s="81"/>
      <c r="E6" s="87" t="s">
        <v>16</v>
      </c>
      <c r="F6" s="85" t="s">
        <v>17</v>
      </c>
      <c r="G6" s="86" t="s">
        <v>18</v>
      </c>
    </row>
    <row r="7" spans="1:7" s="24" customFormat="1" ht="99.75" customHeight="1">
      <c r="A7" s="116">
        <v>2001</v>
      </c>
      <c r="B7" s="117">
        <f>SUM(C7:G7)</f>
        <v>3762543</v>
      </c>
      <c r="C7" s="101">
        <v>1438141</v>
      </c>
      <c r="D7" s="101"/>
      <c r="E7" s="101">
        <v>1162201</v>
      </c>
      <c r="F7" s="101">
        <v>1162201</v>
      </c>
      <c r="G7" s="19" t="s">
        <v>115</v>
      </c>
    </row>
    <row r="8" spans="1:7" s="24" customFormat="1" ht="99.75" customHeight="1">
      <c r="A8" s="116">
        <v>2002</v>
      </c>
      <c r="B8" s="119">
        <f>SUM(C8:G8)</f>
        <v>3319117</v>
      </c>
      <c r="C8" s="101">
        <v>1478425</v>
      </c>
      <c r="D8" s="101"/>
      <c r="E8" s="101">
        <v>1206827</v>
      </c>
      <c r="F8" s="101">
        <v>633865</v>
      </c>
      <c r="G8" s="19" t="s">
        <v>115</v>
      </c>
    </row>
    <row r="9" spans="1:7" s="24" customFormat="1" ht="99.75" customHeight="1">
      <c r="A9" s="116">
        <v>2003</v>
      </c>
      <c r="B9" s="119">
        <f>SUM(C9:G9)</f>
        <v>3419032</v>
      </c>
      <c r="C9" s="101">
        <v>1511992</v>
      </c>
      <c r="D9" s="101"/>
      <c r="E9" s="101">
        <v>1247437</v>
      </c>
      <c r="F9" s="101">
        <v>659603</v>
      </c>
      <c r="G9" s="19" t="s">
        <v>115</v>
      </c>
    </row>
    <row r="10" spans="1:7" s="24" customFormat="1" ht="99.75" customHeight="1">
      <c r="A10" s="116">
        <v>2004</v>
      </c>
      <c r="B10" s="119">
        <f>SUM(C10:G10)</f>
        <v>3508376</v>
      </c>
      <c r="C10" s="101">
        <v>1538098</v>
      </c>
      <c r="D10" s="101"/>
      <c r="E10" s="19">
        <v>1286332</v>
      </c>
      <c r="F10" s="19">
        <v>683946</v>
      </c>
      <c r="G10" s="19" t="s">
        <v>115</v>
      </c>
    </row>
    <row r="11" spans="1:7" s="42" customFormat="1" ht="99.75" customHeight="1" thickBot="1">
      <c r="A11" s="120">
        <v>2005</v>
      </c>
      <c r="B11" s="121">
        <f>SUM(C11:G11)</f>
        <v>3603941</v>
      </c>
      <c r="C11" s="122">
        <v>1562115</v>
      </c>
      <c r="D11" s="103"/>
      <c r="E11" s="122">
        <v>1329539</v>
      </c>
      <c r="F11" s="122">
        <v>712287</v>
      </c>
      <c r="G11" s="122" t="s">
        <v>239</v>
      </c>
    </row>
    <row r="12" spans="1:18" ht="19.5" customHeight="1" thickTop="1">
      <c r="A12" s="70" t="s">
        <v>111</v>
      </c>
      <c r="H12" s="62"/>
      <c r="M12" s="123"/>
      <c r="N12" s="15"/>
      <c r="P12" s="63"/>
      <c r="Q12" s="63"/>
      <c r="R12" s="15"/>
    </row>
    <row r="18" ht="13.5">
      <c r="B18" s="57"/>
    </row>
  </sheetData>
  <mergeCells count="2">
    <mergeCell ref="A1:C1"/>
    <mergeCell ref="E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70" customWidth="1"/>
    <col min="2" max="7" width="10.88671875" style="15" customWidth="1"/>
    <col min="8" max="8" width="2.77734375" style="64" customWidth="1"/>
    <col min="9" max="14" width="10.99609375" style="15" customWidth="1"/>
    <col min="15" max="16384" width="8.88671875" style="57" customWidth="1"/>
  </cols>
  <sheetData>
    <row r="1" spans="1:14" s="2" customFormat="1" ht="45" customHeight="1">
      <c r="A1" s="256" t="s">
        <v>247</v>
      </c>
      <c r="B1" s="256"/>
      <c r="C1" s="256"/>
      <c r="D1" s="256"/>
      <c r="E1" s="256"/>
      <c r="F1" s="256"/>
      <c r="G1" s="256"/>
      <c r="H1" s="125"/>
      <c r="I1" s="256" t="s">
        <v>136</v>
      </c>
      <c r="J1" s="256"/>
      <c r="K1" s="256"/>
      <c r="L1" s="256"/>
      <c r="M1" s="256"/>
      <c r="N1" s="256"/>
    </row>
    <row r="2" spans="1:14" s="14" customFormat="1" ht="25.5" customHeight="1" thickBot="1">
      <c r="A2" s="3" t="s">
        <v>141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60" t="s">
        <v>142</v>
      </c>
    </row>
    <row r="3" spans="1:14" s="96" customFormat="1" ht="16.5" customHeight="1" thickTop="1">
      <c r="A3" s="77" t="s">
        <v>106</v>
      </c>
      <c r="B3" s="126" t="s">
        <v>143</v>
      </c>
      <c r="C3" s="126" t="s">
        <v>144</v>
      </c>
      <c r="D3" s="126" t="s">
        <v>145</v>
      </c>
      <c r="E3" s="126" t="s">
        <v>146</v>
      </c>
      <c r="F3" s="126" t="s">
        <v>147</v>
      </c>
      <c r="G3" s="127" t="s">
        <v>148</v>
      </c>
      <c r="H3" s="128"/>
      <c r="I3" s="129" t="s">
        <v>19</v>
      </c>
      <c r="J3" s="126" t="s">
        <v>20</v>
      </c>
      <c r="K3" s="126" t="s">
        <v>21</v>
      </c>
      <c r="L3" s="126" t="s">
        <v>149</v>
      </c>
      <c r="M3" s="126" t="s">
        <v>22</v>
      </c>
      <c r="N3" s="127" t="s">
        <v>23</v>
      </c>
    </row>
    <row r="4" spans="1:14" s="96" customFormat="1" ht="16.5" customHeight="1">
      <c r="A4" s="16" t="s">
        <v>107</v>
      </c>
      <c r="B4" s="80" t="s">
        <v>24</v>
      </c>
      <c r="C4" s="80" t="s">
        <v>25</v>
      </c>
      <c r="D4" s="80" t="s">
        <v>26</v>
      </c>
      <c r="E4" s="80" t="s">
        <v>27</v>
      </c>
      <c r="F4" s="80" t="s">
        <v>28</v>
      </c>
      <c r="G4" s="79" t="s">
        <v>28</v>
      </c>
      <c r="H4" s="81"/>
      <c r="I4" s="81" t="s">
        <v>28</v>
      </c>
      <c r="J4" s="79" t="s">
        <v>28</v>
      </c>
      <c r="K4" s="79" t="s">
        <v>28</v>
      </c>
      <c r="L4" s="79" t="s">
        <v>28</v>
      </c>
      <c r="M4" s="79" t="s">
        <v>28</v>
      </c>
      <c r="N4" s="79" t="s">
        <v>28</v>
      </c>
    </row>
    <row r="5" spans="1:14" s="96" customFormat="1" ht="16.5" customHeight="1">
      <c r="A5" s="16" t="s">
        <v>108</v>
      </c>
      <c r="B5" s="80"/>
      <c r="C5" s="80"/>
      <c r="D5" s="80"/>
      <c r="E5" s="80" t="s">
        <v>29</v>
      </c>
      <c r="F5" s="80" t="s">
        <v>30</v>
      </c>
      <c r="G5" s="79"/>
      <c r="H5" s="81"/>
      <c r="I5" s="81"/>
      <c r="J5" s="80"/>
      <c r="K5" s="80"/>
      <c r="L5" s="80" t="s">
        <v>31</v>
      </c>
      <c r="M5" s="80" t="s">
        <v>32</v>
      </c>
      <c r="N5" s="79" t="s">
        <v>33</v>
      </c>
    </row>
    <row r="6" spans="1:14" s="96" customFormat="1" ht="16.5" customHeight="1">
      <c r="A6" s="84" t="s">
        <v>109</v>
      </c>
      <c r="B6" s="85" t="s">
        <v>34</v>
      </c>
      <c r="C6" s="85" t="s">
        <v>35</v>
      </c>
      <c r="D6" s="85" t="s">
        <v>36</v>
      </c>
      <c r="E6" s="85" t="s">
        <v>37</v>
      </c>
      <c r="F6" s="85" t="s">
        <v>38</v>
      </c>
      <c r="G6" s="86" t="s">
        <v>39</v>
      </c>
      <c r="H6" s="81"/>
      <c r="I6" s="88" t="s">
        <v>40</v>
      </c>
      <c r="J6" s="85" t="s">
        <v>41</v>
      </c>
      <c r="K6" s="85" t="s">
        <v>42</v>
      </c>
      <c r="L6" s="85" t="s">
        <v>43</v>
      </c>
      <c r="M6" s="85" t="s">
        <v>44</v>
      </c>
      <c r="N6" s="86" t="s">
        <v>45</v>
      </c>
    </row>
    <row r="7" spans="1:14" s="24" customFormat="1" ht="41.25" customHeight="1">
      <c r="A7" s="16">
        <v>2001</v>
      </c>
      <c r="B7" s="18">
        <v>16880</v>
      </c>
      <c r="C7" s="26" t="s">
        <v>115</v>
      </c>
      <c r="D7" s="26" t="s">
        <v>115</v>
      </c>
      <c r="E7" s="26" t="s">
        <v>115</v>
      </c>
      <c r="F7" s="18">
        <v>167755</v>
      </c>
      <c r="G7" s="18">
        <v>125088</v>
      </c>
      <c r="H7" s="18"/>
      <c r="I7" s="26" t="s">
        <v>115</v>
      </c>
      <c r="J7" s="26" t="s">
        <v>115</v>
      </c>
      <c r="K7" s="19" t="s">
        <v>115</v>
      </c>
      <c r="L7" s="26" t="s">
        <v>115</v>
      </c>
      <c r="M7" s="26" t="s">
        <v>115</v>
      </c>
      <c r="N7" s="18">
        <v>80123</v>
      </c>
    </row>
    <row r="8" spans="1:14" s="24" customFormat="1" ht="41.25" customHeight="1">
      <c r="A8" s="16">
        <v>2002</v>
      </c>
      <c r="B8" s="18">
        <v>14596</v>
      </c>
      <c r="C8" s="26" t="s">
        <v>115</v>
      </c>
      <c r="D8" s="26" t="s">
        <v>115</v>
      </c>
      <c r="E8" s="26" t="s">
        <v>115</v>
      </c>
      <c r="F8" s="18">
        <v>164971</v>
      </c>
      <c r="G8" s="18">
        <v>132430</v>
      </c>
      <c r="H8" s="18"/>
      <c r="I8" s="26" t="s">
        <v>115</v>
      </c>
      <c r="J8" s="26" t="s">
        <v>115</v>
      </c>
      <c r="K8" s="19" t="s">
        <v>115</v>
      </c>
      <c r="L8" s="26" t="s">
        <v>115</v>
      </c>
      <c r="M8" s="26" t="s">
        <v>115</v>
      </c>
      <c r="N8" s="18">
        <v>81462</v>
      </c>
    </row>
    <row r="9" spans="1:14" s="24" customFormat="1" ht="41.25" customHeight="1">
      <c r="A9" s="16">
        <v>2003</v>
      </c>
      <c r="B9" s="18">
        <v>20868</v>
      </c>
      <c r="C9" s="26" t="s">
        <v>115</v>
      </c>
      <c r="D9" s="26" t="s">
        <v>115</v>
      </c>
      <c r="E9" s="26" t="s">
        <v>115</v>
      </c>
      <c r="F9" s="18">
        <v>277153</v>
      </c>
      <c r="G9" s="18">
        <v>155957</v>
      </c>
      <c r="H9" s="18"/>
      <c r="I9" s="26" t="s">
        <v>115</v>
      </c>
      <c r="J9" s="26" t="s">
        <v>115</v>
      </c>
      <c r="K9" s="19" t="s">
        <v>115</v>
      </c>
      <c r="L9" s="26" t="s">
        <v>115</v>
      </c>
      <c r="M9" s="26" t="s">
        <v>115</v>
      </c>
      <c r="N9" s="18">
        <v>80512</v>
      </c>
    </row>
    <row r="10" spans="1:14" s="24" customFormat="1" ht="41.25" customHeight="1">
      <c r="A10" s="16">
        <v>2004</v>
      </c>
      <c r="B10" s="18">
        <v>24802</v>
      </c>
      <c r="C10" s="26" t="s">
        <v>115</v>
      </c>
      <c r="D10" s="26" t="s">
        <v>115</v>
      </c>
      <c r="E10" s="26" t="s">
        <v>115</v>
      </c>
      <c r="F10" s="18">
        <v>275280</v>
      </c>
      <c r="G10" s="18">
        <v>11215</v>
      </c>
      <c r="H10" s="18"/>
      <c r="I10" s="26" t="s">
        <v>115</v>
      </c>
      <c r="J10" s="26" t="s">
        <v>115</v>
      </c>
      <c r="K10" s="26" t="s">
        <v>115</v>
      </c>
      <c r="L10" s="26" t="s">
        <v>115</v>
      </c>
      <c r="M10" s="26" t="s">
        <v>115</v>
      </c>
      <c r="N10" s="18">
        <v>73432</v>
      </c>
    </row>
    <row r="11" spans="1:14" s="24" customFormat="1" ht="41.25" customHeight="1">
      <c r="A11" s="29">
        <v>2005</v>
      </c>
      <c r="B11" s="32">
        <f>SUM(B12:B18)</f>
        <v>26415</v>
      </c>
      <c r="C11" s="33" t="s">
        <v>115</v>
      </c>
      <c r="D11" s="32">
        <f>SUM(D12:D18)</f>
        <v>2866</v>
      </c>
      <c r="E11" s="32">
        <f>SUM(E12:E18)</f>
        <v>160</v>
      </c>
      <c r="F11" s="32">
        <f aca="true" t="shared" si="0" ref="F11:N11">SUM(F12:F18)</f>
        <v>294060</v>
      </c>
      <c r="G11" s="32">
        <f t="shared" si="0"/>
        <v>160028</v>
      </c>
      <c r="H11" s="32"/>
      <c r="I11" s="33" t="s">
        <v>115</v>
      </c>
      <c r="J11" s="33" t="s">
        <v>115</v>
      </c>
      <c r="K11" s="33" t="s">
        <v>115</v>
      </c>
      <c r="L11" s="32">
        <f t="shared" si="0"/>
        <v>21260</v>
      </c>
      <c r="M11" s="33" t="s">
        <v>115</v>
      </c>
      <c r="N11" s="32">
        <f t="shared" si="0"/>
        <v>73477</v>
      </c>
    </row>
    <row r="12" spans="1:14" s="24" customFormat="1" ht="41.25" customHeight="1">
      <c r="A12" s="36" t="s">
        <v>123</v>
      </c>
      <c r="B12" s="18">
        <v>2385</v>
      </c>
      <c r="C12" s="26" t="s">
        <v>115</v>
      </c>
      <c r="D12" s="18">
        <v>303</v>
      </c>
      <c r="E12" s="18">
        <v>160</v>
      </c>
      <c r="F12" s="18">
        <v>2900</v>
      </c>
      <c r="G12" s="18">
        <v>67400</v>
      </c>
      <c r="H12" s="18"/>
      <c r="I12" s="26" t="s">
        <v>115</v>
      </c>
      <c r="J12" s="26" t="s">
        <v>115</v>
      </c>
      <c r="K12" s="26" t="s">
        <v>115</v>
      </c>
      <c r="L12" s="18">
        <v>1500</v>
      </c>
      <c r="M12" s="26" t="s">
        <v>115</v>
      </c>
      <c r="N12" s="18">
        <v>14800</v>
      </c>
    </row>
    <row r="13" spans="1:14" s="24" customFormat="1" ht="41.25" customHeight="1">
      <c r="A13" s="36" t="s">
        <v>124</v>
      </c>
      <c r="B13" s="26" t="s">
        <v>115</v>
      </c>
      <c r="C13" s="26" t="s">
        <v>115</v>
      </c>
      <c r="D13" s="26" t="s">
        <v>115</v>
      </c>
      <c r="E13" s="26" t="s">
        <v>115</v>
      </c>
      <c r="F13" s="18">
        <v>12600</v>
      </c>
      <c r="G13" s="18">
        <v>50</v>
      </c>
      <c r="H13" s="18"/>
      <c r="I13" s="26" t="s">
        <v>115</v>
      </c>
      <c r="J13" s="26" t="s">
        <v>115</v>
      </c>
      <c r="K13" s="26" t="s">
        <v>115</v>
      </c>
      <c r="L13" s="26" t="s">
        <v>115</v>
      </c>
      <c r="M13" s="26" t="s">
        <v>115</v>
      </c>
      <c r="N13" s="18">
        <v>1044</v>
      </c>
    </row>
    <row r="14" spans="1:14" s="24" customFormat="1" ht="41.25" customHeight="1">
      <c r="A14" s="36" t="s">
        <v>125</v>
      </c>
      <c r="B14" s="18">
        <v>4025</v>
      </c>
      <c r="C14" s="26" t="s">
        <v>115</v>
      </c>
      <c r="D14" s="26" t="s">
        <v>115</v>
      </c>
      <c r="E14" s="26" t="s">
        <v>115</v>
      </c>
      <c r="F14" s="18">
        <v>35660</v>
      </c>
      <c r="G14" s="18">
        <v>48300</v>
      </c>
      <c r="H14" s="18"/>
      <c r="I14" s="26" t="s">
        <v>115</v>
      </c>
      <c r="J14" s="26" t="s">
        <v>115</v>
      </c>
      <c r="K14" s="26" t="s">
        <v>115</v>
      </c>
      <c r="L14" s="18">
        <v>1300</v>
      </c>
      <c r="M14" s="26" t="s">
        <v>115</v>
      </c>
      <c r="N14" s="18">
        <v>30796</v>
      </c>
    </row>
    <row r="15" spans="1:14" s="42" customFormat="1" ht="41.25" customHeight="1">
      <c r="A15" s="36" t="s">
        <v>126</v>
      </c>
      <c r="B15" s="18">
        <v>9550</v>
      </c>
      <c r="C15" s="26" t="s">
        <v>115</v>
      </c>
      <c r="D15" s="26" t="s">
        <v>115</v>
      </c>
      <c r="E15" s="26" t="s">
        <v>115</v>
      </c>
      <c r="F15" s="18">
        <v>27080</v>
      </c>
      <c r="G15" s="18">
        <v>48</v>
      </c>
      <c r="H15" s="26"/>
      <c r="I15" s="26" t="s">
        <v>115</v>
      </c>
      <c r="J15" s="26" t="s">
        <v>115</v>
      </c>
      <c r="K15" s="26" t="s">
        <v>115</v>
      </c>
      <c r="L15" s="18">
        <v>1900</v>
      </c>
      <c r="M15" s="26" t="s">
        <v>115</v>
      </c>
      <c r="N15" s="18">
        <v>1720</v>
      </c>
    </row>
    <row r="16" spans="1:14" s="64" customFormat="1" ht="41.25" customHeight="1">
      <c r="A16" s="36" t="s">
        <v>127</v>
      </c>
      <c r="B16" s="18">
        <v>5429</v>
      </c>
      <c r="C16" s="26" t="s">
        <v>115</v>
      </c>
      <c r="D16" s="18">
        <v>13</v>
      </c>
      <c r="E16" s="26" t="s">
        <v>115</v>
      </c>
      <c r="F16" s="106">
        <v>146640</v>
      </c>
      <c r="G16" s="18">
        <v>44000</v>
      </c>
      <c r="H16" s="18"/>
      <c r="I16" s="26" t="s">
        <v>115</v>
      </c>
      <c r="J16" s="26" t="s">
        <v>115</v>
      </c>
      <c r="K16" s="26" t="s">
        <v>115</v>
      </c>
      <c r="L16" s="18">
        <v>1410</v>
      </c>
      <c r="M16" s="26" t="s">
        <v>115</v>
      </c>
      <c r="N16" s="106">
        <v>7818</v>
      </c>
    </row>
    <row r="17" spans="1:14" s="64" customFormat="1" ht="41.25" customHeight="1">
      <c r="A17" s="36" t="s">
        <v>128</v>
      </c>
      <c r="B17" s="18">
        <v>1802</v>
      </c>
      <c r="C17" s="26" t="s">
        <v>115</v>
      </c>
      <c r="D17" s="18">
        <v>2300</v>
      </c>
      <c r="E17" s="26" t="s">
        <v>115</v>
      </c>
      <c r="F17" s="106">
        <v>34810</v>
      </c>
      <c r="G17" s="26" t="s">
        <v>115</v>
      </c>
      <c r="H17" s="18"/>
      <c r="I17" s="26" t="s">
        <v>115</v>
      </c>
      <c r="J17" s="26" t="s">
        <v>115</v>
      </c>
      <c r="K17" s="26" t="s">
        <v>115</v>
      </c>
      <c r="L17" s="106">
        <v>1400</v>
      </c>
      <c r="M17" s="26" t="s">
        <v>115</v>
      </c>
      <c r="N17" s="106">
        <v>10680</v>
      </c>
    </row>
    <row r="18" spans="1:14" s="64" customFormat="1" ht="41.25" customHeight="1" thickBot="1">
      <c r="A18" s="49" t="s">
        <v>129</v>
      </c>
      <c r="B18" s="50">
        <v>3224</v>
      </c>
      <c r="C18" s="53" t="s">
        <v>115</v>
      </c>
      <c r="D18" s="52">
        <v>250</v>
      </c>
      <c r="E18" s="130" t="s">
        <v>115</v>
      </c>
      <c r="F18" s="131">
        <v>34370</v>
      </c>
      <c r="G18" s="131">
        <v>230</v>
      </c>
      <c r="H18" s="18"/>
      <c r="I18" s="53" t="s">
        <v>115</v>
      </c>
      <c r="J18" s="53" t="s">
        <v>115</v>
      </c>
      <c r="K18" s="53" t="s">
        <v>115</v>
      </c>
      <c r="L18" s="52">
        <v>13750</v>
      </c>
      <c r="M18" s="130" t="s">
        <v>115</v>
      </c>
      <c r="N18" s="131">
        <v>6619</v>
      </c>
    </row>
    <row r="19" spans="1:14" ht="19.5" customHeight="1" thickTop="1">
      <c r="A19" s="70" t="s">
        <v>110</v>
      </c>
      <c r="B19" s="132"/>
      <c r="C19" s="132"/>
      <c r="D19" s="132"/>
      <c r="E19" s="132"/>
      <c r="F19" s="132"/>
      <c r="G19" s="132"/>
      <c r="H19" s="24"/>
      <c r="I19" s="132"/>
      <c r="J19" s="132"/>
      <c r="K19" s="132"/>
      <c r="L19" s="132"/>
      <c r="M19" s="132"/>
      <c r="N19" s="132"/>
    </row>
  </sheetData>
  <mergeCells count="2">
    <mergeCell ref="I1:N1"/>
    <mergeCell ref="A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70" customWidth="1"/>
    <col min="2" max="4" width="13.6640625" style="70" customWidth="1"/>
    <col min="5" max="6" width="13.6640625" style="15" customWidth="1"/>
    <col min="7" max="7" width="2.77734375" style="15" customWidth="1"/>
    <col min="8" max="9" width="14.4453125" style="57" customWidth="1"/>
    <col min="10" max="10" width="14.4453125" style="62" customWidth="1"/>
    <col min="11" max="11" width="14.4453125" style="76" customWidth="1"/>
    <col min="12" max="12" width="14.4453125" style="15" customWidth="1"/>
    <col min="13" max="16384" width="8.88671875" style="57" customWidth="1"/>
  </cols>
  <sheetData>
    <row r="1" spans="1:12" s="2" customFormat="1" ht="45" customHeight="1">
      <c r="A1" s="256" t="s">
        <v>246</v>
      </c>
      <c r="B1" s="256"/>
      <c r="C1" s="256"/>
      <c r="D1" s="256"/>
      <c r="E1" s="256"/>
      <c r="F1" s="256"/>
      <c r="G1" s="134"/>
      <c r="H1" s="256" t="s">
        <v>150</v>
      </c>
      <c r="I1" s="256"/>
      <c r="J1" s="256"/>
      <c r="K1" s="256"/>
      <c r="L1" s="256"/>
    </row>
    <row r="2" spans="1:12" s="14" customFormat="1" ht="25.5" customHeight="1" thickBot="1">
      <c r="A2" s="3" t="s">
        <v>153</v>
      </c>
      <c r="B2" s="3"/>
      <c r="C2" s="3"/>
      <c r="D2" s="3"/>
      <c r="E2" s="135"/>
      <c r="F2" s="135"/>
      <c r="G2" s="24"/>
      <c r="H2" s="11"/>
      <c r="I2" s="11"/>
      <c r="J2" s="12"/>
      <c r="K2" s="136"/>
      <c r="L2" s="13" t="s">
        <v>154</v>
      </c>
    </row>
    <row r="3" spans="1:12" s="96" customFormat="1" ht="16.5" customHeight="1" thickTop="1">
      <c r="A3" s="77" t="s">
        <v>106</v>
      </c>
      <c r="B3" s="260" t="s">
        <v>116</v>
      </c>
      <c r="C3" s="261"/>
      <c r="D3" s="262"/>
      <c r="E3" s="260" t="s">
        <v>155</v>
      </c>
      <c r="F3" s="261"/>
      <c r="G3" s="125"/>
      <c r="H3" s="90" t="s">
        <v>117</v>
      </c>
      <c r="I3" s="261" t="s">
        <v>156</v>
      </c>
      <c r="J3" s="262"/>
      <c r="K3" s="260" t="s">
        <v>157</v>
      </c>
      <c r="L3" s="261"/>
    </row>
    <row r="4" spans="1:12" s="96" customFormat="1" ht="16.5" customHeight="1">
      <c r="A4" s="16" t="s">
        <v>107</v>
      </c>
      <c r="B4" s="97" t="s">
        <v>47</v>
      </c>
      <c r="C4" s="97" t="s">
        <v>48</v>
      </c>
      <c r="D4" s="81" t="s">
        <v>49</v>
      </c>
      <c r="E4" s="97" t="s">
        <v>47</v>
      </c>
      <c r="F4" s="98" t="s">
        <v>48</v>
      </c>
      <c r="G4" s="81"/>
      <c r="H4" s="133" t="s">
        <v>49</v>
      </c>
      <c r="I4" s="133" t="s">
        <v>50</v>
      </c>
      <c r="J4" s="97" t="s">
        <v>51</v>
      </c>
      <c r="K4" s="16" t="s">
        <v>52</v>
      </c>
      <c r="L4" s="81" t="s">
        <v>49</v>
      </c>
    </row>
    <row r="5" spans="1:12" s="96" customFormat="1" ht="16.5" customHeight="1">
      <c r="A5" s="16" t="s">
        <v>108</v>
      </c>
      <c r="B5" s="80"/>
      <c r="C5" s="80" t="s">
        <v>53</v>
      </c>
      <c r="D5" s="81" t="s">
        <v>54</v>
      </c>
      <c r="E5" s="80"/>
      <c r="F5" s="79" t="s">
        <v>53</v>
      </c>
      <c r="G5" s="81"/>
      <c r="H5" s="16" t="s">
        <v>54</v>
      </c>
      <c r="I5" s="16" t="s">
        <v>55</v>
      </c>
      <c r="J5" s="80" t="s">
        <v>102</v>
      </c>
      <c r="K5" s="16"/>
      <c r="L5" s="81" t="s">
        <v>54</v>
      </c>
    </row>
    <row r="6" spans="1:12" s="96" customFormat="1" ht="16.5" customHeight="1">
      <c r="A6" s="84" t="s">
        <v>109</v>
      </c>
      <c r="B6" s="85" t="s">
        <v>56</v>
      </c>
      <c r="C6" s="85" t="s">
        <v>57</v>
      </c>
      <c r="D6" s="88" t="s">
        <v>58</v>
      </c>
      <c r="E6" s="85" t="s">
        <v>56</v>
      </c>
      <c r="F6" s="86" t="s">
        <v>57</v>
      </c>
      <c r="G6" s="81"/>
      <c r="H6" s="87" t="s">
        <v>58</v>
      </c>
      <c r="I6" s="87" t="s">
        <v>58</v>
      </c>
      <c r="J6" s="85" t="s">
        <v>59</v>
      </c>
      <c r="K6" s="87" t="s">
        <v>60</v>
      </c>
      <c r="L6" s="88" t="s">
        <v>58</v>
      </c>
    </row>
    <row r="7" spans="1:12" s="24" customFormat="1" ht="41.25" customHeight="1">
      <c r="A7" s="16">
        <v>2001</v>
      </c>
      <c r="B7" s="137">
        <f aca="true" t="shared" si="0" ref="B7:C13">E7</f>
        <v>1</v>
      </c>
      <c r="C7" s="137">
        <f t="shared" si="0"/>
        <v>4</v>
      </c>
      <c r="D7" s="19">
        <f>SUM(H7,I7,L7)</f>
        <v>449909</v>
      </c>
      <c r="E7" s="137">
        <v>1</v>
      </c>
      <c r="F7" s="137">
        <v>4</v>
      </c>
      <c r="G7" s="138"/>
      <c r="H7" s="19">
        <v>64130</v>
      </c>
      <c r="I7" s="19">
        <v>199770</v>
      </c>
      <c r="J7" s="137">
        <v>1</v>
      </c>
      <c r="K7" s="19">
        <v>2</v>
      </c>
      <c r="L7" s="19">
        <v>186009</v>
      </c>
    </row>
    <row r="8" spans="1:12" s="24" customFormat="1" ht="41.25" customHeight="1">
      <c r="A8" s="16">
        <v>2002</v>
      </c>
      <c r="B8" s="137" t="str">
        <f t="shared" si="0"/>
        <v>-</v>
      </c>
      <c r="C8" s="137" t="str">
        <f t="shared" si="0"/>
        <v>-</v>
      </c>
      <c r="D8" s="19">
        <f>SUM(H8,I8,L8)</f>
        <v>376988</v>
      </c>
      <c r="E8" s="137" t="s">
        <v>115</v>
      </c>
      <c r="F8" s="137" t="s">
        <v>115</v>
      </c>
      <c r="G8" s="138"/>
      <c r="H8" s="19" t="s">
        <v>115</v>
      </c>
      <c r="I8" s="19">
        <v>235897</v>
      </c>
      <c r="J8" s="137">
        <v>2</v>
      </c>
      <c r="K8" s="19">
        <v>1</v>
      </c>
      <c r="L8" s="19">
        <v>141091</v>
      </c>
    </row>
    <row r="9" spans="1:12" s="24" customFormat="1" ht="41.25" customHeight="1">
      <c r="A9" s="16">
        <v>2003</v>
      </c>
      <c r="B9" s="137">
        <f t="shared" si="0"/>
        <v>1</v>
      </c>
      <c r="C9" s="137">
        <f t="shared" si="0"/>
        <v>3</v>
      </c>
      <c r="D9" s="19">
        <f>SUM(H9,I9,L9)</f>
        <v>482025</v>
      </c>
      <c r="E9" s="137">
        <v>1</v>
      </c>
      <c r="F9" s="137">
        <v>3</v>
      </c>
      <c r="G9" s="138"/>
      <c r="H9" s="19">
        <v>59653</v>
      </c>
      <c r="I9" s="19">
        <v>137992</v>
      </c>
      <c r="J9" s="137">
        <v>1</v>
      </c>
      <c r="K9" s="19">
        <v>2</v>
      </c>
      <c r="L9" s="19">
        <v>284380</v>
      </c>
    </row>
    <row r="10" spans="1:12" s="24" customFormat="1" ht="41.25" customHeight="1">
      <c r="A10" s="16">
        <v>2004</v>
      </c>
      <c r="B10" s="137">
        <f t="shared" si="0"/>
        <v>2</v>
      </c>
      <c r="C10" s="137">
        <f t="shared" si="0"/>
        <v>2</v>
      </c>
      <c r="D10" s="19">
        <f>SUM(H10,I10,L10)</f>
        <v>606419</v>
      </c>
      <c r="E10" s="41">
        <v>2</v>
      </c>
      <c r="F10" s="41">
        <v>2</v>
      </c>
      <c r="G10" s="27"/>
      <c r="H10" s="18">
        <v>90516</v>
      </c>
      <c r="I10" s="18">
        <v>296470</v>
      </c>
      <c r="J10" s="41">
        <v>2</v>
      </c>
      <c r="K10" s="18">
        <v>1</v>
      </c>
      <c r="L10" s="18">
        <v>219433</v>
      </c>
    </row>
    <row r="11" spans="1:12" s="24" customFormat="1" ht="41.25" customHeight="1">
      <c r="A11" s="29">
        <v>2005</v>
      </c>
      <c r="B11" s="139">
        <f t="shared" si="0"/>
        <v>2</v>
      </c>
      <c r="C11" s="139">
        <f t="shared" si="0"/>
        <v>0.2</v>
      </c>
      <c r="D11" s="140">
        <f>SUM(H11,I11,L11)</f>
        <v>485822</v>
      </c>
      <c r="E11" s="35">
        <f>SUM(E12:E18)</f>
        <v>2</v>
      </c>
      <c r="F11" s="35">
        <v>0.2</v>
      </c>
      <c r="G11" s="34"/>
      <c r="H11" s="32">
        <f>SUM(H12:H18)</f>
        <v>97084</v>
      </c>
      <c r="I11" s="32">
        <f>SUM(I12:I18)</f>
        <v>168441</v>
      </c>
      <c r="J11" s="35">
        <f>SUM(J12:J18)</f>
        <v>1</v>
      </c>
      <c r="K11" s="32">
        <f>SUM(K12:K18)</f>
        <v>1</v>
      </c>
      <c r="L11" s="32">
        <f>SUM(L12:L18)</f>
        <v>220297</v>
      </c>
    </row>
    <row r="12" spans="1:12" s="24" customFormat="1" ht="41.25" customHeight="1">
      <c r="A12" s="36" t="s">
        <v>123</v>
      </c>
      <c r="B12" s="137">
        <f t="shared" si="0"/>
        <v>0.5</v>
      </c>
      <c r="C12" s="38">
        <f t="shared" si="0"/>
        <v>0.05</v>
      </c>
      <c r="D12" s="19">
        <f aca="true" t="shared" si="1" ref="D12:D17">SUM(H12,I12,L12)</f>
        <v>26300</v>
      </c>
      <c r="E12" s="41">
        <v>0.5</v>
      </c>
      <c r="F12" s="37">
        <v>0.05</v>
      </c>
      <c r="G12" s="27"/>
      <c r="H12" s="18">
        <v>26300</v>
      </c>
      <c r="I12" s="26" t="s">
        <v>115</v>
      </c>
      <c r="J12" s="141" t="s">
        <v>115</v>
      </c>
      <c r="K12" s="28" t="s">
        <v>115</v>
      </c>
      <c r="L12" s="28" t="s">
        <v>115</v>
      </c>
    </row>
    <row r="13" spans="1:12" s="24" customFormat="1" ht="41.25" customHeight="1">
      <c r="A13" s="36" t="s">
        <v>124</v>
      </c>
      <c r="B13" s="137">
        <f t="shared" si="0"/>
        <v>1.5</v>
      </c>
      <c r="C13" s="38">
        <f t="shared" si="0"/>
        <v>0.15</v>
      </c>
      <c r="D13" s="19">
        <f t="shared" si="1"/>
        <v>70784</v>
      </c>
      <c r="E13" s="41">
        <v>1.5</v>
      </c>
      <c r="F13" s="37">
        <v>0.15</v>
      </c>
      <c r="G13" s="27"/>
      <c r="H13" s="18">
        <v>70784</v>
      </c>
      <c r="I13" s="26" t="s">
        <v>115</v>
      </c>
      <c r="J13" s="141" t="s">
        <v>115</v>
      </c>
      <c r="K13" s="28" t="s">
        <v>115</v>
      </c>
      <c r="L13" s="28" t="s">
        <v>115</v>
      </c>
    </row>
    <row r="14" spans="1:12" s="24" customFormat="1" ht="41.25" customHeight="1">
      <c r="A14" s="36" t="s">
        <v>125</v>
      </c>
      <c r="B14" s="137" t="s">
        <v>115</v>
      </c>
      <c r="C14" s="137" t="s">
        <v>115</v>
      </c>
      <c r="D14" s="19">
        <f t="shared" si="1"/>
        <v>168441</v>
      </c>
      <c r="E14" s="141" t="s">
        <v>115</v>
      </c>
      <c r="F14" s="141" t="s">
        <v>115</v>
      </c>
      <c r="G14" s="27"/>
      <c r="H14" s="26" t="s">
        <v>115</v>
      </c>
      <c r="I14" s="18">
        <v>168441</v>
      </c>
      <c r="J14" s="41">
        <v>1</v>
      </c>
      <c r="K14" s="28" t="s">
        <v>115</v>
      </c>
      <c r="L14" s="28" t="s">
        <v>115</v>
      </c>
    </row>
    <row r="15" spans="1:12" s="42" customFormat="1" ht="41.25" customHeight="1">
      <c r="A15" s="36" t="s">
        <v>126</v>
      </c>
      <c r="B15" s="137" t="s">
        <v>115</v>
      </c>
      <c r="C15" s="137" t="s">
        <v>115</v>
      </c>
      <c r="D15" s="19" t="s">
        <v>115</v>
      </c>
      <c r="E15" s="142" t="s">
        <v>115</v>
      </c>
      <c r="F15" s="142" t="s">
        <v>115</v>
      </c>
      <c r="G15" s="34"/>
      <c r="H15" s="33" t="s">
        <v>115</v>
      </c>
      <c r="I15" s="33" t="s">
        <v>115</v>
      </c>
      <c r="J15" s="142" t="s">
        <v>115</v>
      </c>
      <c r="K15" s="142" t="s">
        <v>115</v>
      </c>
      <c r="L15" s="142" t="s">
        <v>115</v>
      </c>
    </row>
    <row r="16" spans="1:12" s="64" customFormat="1" ht="41.25" customHeight="1">
      <c r="A16" s="36" t="s">
        <v>127</v>
      </c>
      <c r="B16" s="137" t="s">
        <v>115</v>
      </c>
      <c r="C16" s="137" t="s">
        <v>115</v>
      </c>
      <c r="D16" s="19" t="s">
        <v>115</v>
      </c>
      <c r="E16" s="22" t="s">
        <v>115</v>
      </c>
      <c r="F16" s="22" t="s">
        <v>115</v>
      </c>
      <c r="G16" s="22"/>
      <c r="H16" s="19" t="s">
        <v>115</v>
      </c>
      <c r="I16" s="19" t="s">
        <v>115</v>
      </c>
      <c r="J16" s="22" t="s">
        <v>115</v>
      </c>
      <c r="K16" s="22" t="s">
        <v>115</v>
      </c>
      <c r="L16" s="22" t="s">
        <v>115</v>
      </c>
    </row>
    <row r="17" spans="1:12" s="64" customFormat="1" ht="41.25" customHeight="1">
      <c r="A17" s="36" t="s">
        <v>128</v>
      </c>
      <c r="B17" s="137" t="s">
        <v>115</v>
      </c>
      <c r="C17" s="137" t="s">
        <v>115</v>
      </c>
      <c r="D17" s="19">
        <f t="shared" si="1"/>
        <v>220297</v>
      </c>
      <c r="E17" s="22" t="s">
        <v>115</v>
      </c>
      <c r="F17" s="22" t="s">
        <v>115</v>
      </c>
      <c r="G17" s="22"/>
      <c r="H17" s="19" t="s">
        <v>115</v>
      </c>
      <c r="I17" s="19" t="s">
        <v>115</v>
      </c>
      <c r="J17" s="22" t="s">
        <v>115</v>
      </c>
      <c r="K17" s="21">
        <v>1</v>
      </c>
      <c r="L17" s="19">
        <v>220297</v>
      </c>
    </row>
    <row r="18" spans="1:12" s="64" customFormat="1" ht="41.25" customHeight="1" thickBot="1">
      <c r="A18" s="49" t="s">
        <v>129</v>
      </c>
      <c r="B18" s="143" t="s">
        <v>115</v>
      </c>
      <c r="C18" s="144" t="s">
        <v>115</v>
      </c>
      <c r="D18" s="109" t="s">
        <v>115</v>
      </c>
      <c r="E18" s="145" t="s">
        <v>115</v>
      </c>
      <c r="F18" s="145" t="s">
        <v>115</v>
      </c>
      <c r="G18" s="22"/>
      <c r="H18" s="109" t="s">
        <v>115</v>
      </c>
      <c r="I18" s="109" t="s">
        <v>115</v>
      </c>
      <c r="J18" s="145" t="s">
        <v>115</v>
      </c>
      <c r="K18" s="145" t="s">
        <v>115</v>
      </c>
      <c r="L18" s="145" t="s">
        <v>115</v>
      </c>
    </row>
    <row r="19" spans="1:12" ht="19.5" customHeight="1" thickTop="1">
      <c r="A19" s="70" t="s">
        <v>110</v>
      </c>
      <c r="E19" s="146"/>
      <c r="F19" s="147"/>
      <c r="G19" s="147"/>
      <c r="H19" s="58"/>
      <c r="I19" s="58"/>
      <c r="K19" s="148"/>
      <c r="L19" s="149"/>
    </row>
    <row r="20" spans="5:12" ht="15.75" customHeight="1">
      <c r="E20" s="146"/>
      <c r="F20" s="147"/>
      <c r="G20" s="147"/>
      <c r="H20" s="58"/>
      <c r="I20" s="58"/>
      <c r="K20" s="148"/>
      <c r="L20" s="149"/>
    </row>
    <row r="21" spans="5:12" ht="11.25">
      <c r="E21" s="146"/>
      <c r="F21" s="147"/>
      <c r="G21" s="147"/>
      <c r="H21" s="58"/>
      <c r="I21" s="58"/>
      <c r="K21" s="148"/>
      <c r="L21" s="149"/>
    </row>
    <row r="22" spans="5:12" ht="11.25">
      <c r="E22" s="146"/>
      <c r="F22" s="147"/>
      <c r="G22" s="147"/>
      <c r="H22" s="58"/>
      <c r="I22" s="58"/>
      <c r="K22" s="148"/>
      <c r="L22" s="149"/>
    </row>
    <row r="23" spans="5:12" ht="11.25">
      <c r="E23" s="146"/>
      <c r="F23" s="146"/>
      <c r="G23" s="146"/>
      <c r="H23" s="58"/>
      <c r="I23" s="58"/>
      <c r="K23" s="148"/>
      <c r="L23" s="149"/>
    </row>
    <row r="24" spans="5:12" ht="11.25">
      <c r="E24" s="146"/>
      <c r="F24" s="146"/>
      <c r="G24" s="146"/>
      <c r="H24" s="58"/>
      <c r="I24" s="58"/>
      <c r="K24" s="148"/>
      <c r="L24" s="149"/>
    </row>
    <row r="25" spans="5:12" ht="11.25">
      <c r="E25" s="132"/>
      <c r="F25" s="132"/>
      <c r="G25" s="132"/>
      <c r="K25" s="148"/>
      <c r="L25" s="150"/>
    </row>
    <row r="26" spans="11:12" ht="13.5">
      <c r="K26" s="148"/>
      <c r="L26" s="150"/>
    </row>
    <row r="27" spans="11:12" ht="13.5">
      <c r="K27" s="148"/>
      <c r="L27" s="150"/>
    </row>
    <row r="28" spans="11:12" ht="13.5">
      <c r="K28" s="148"/>
      <c r="L28" s="150"/>
    </row>
  </sheetData>
  <mergeCells count="6">
    <mergeCell ref="A1:F1"/>
    <mergeCell ref="H1:L1"/>
    <mergeCell ref="B3:D3"/>
    <mergeCell ref="E3:F3"/>
    <mergeCell ref="I3:J3"/>
    <mergeCell ref="K3:L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30"/>
  <sheetViews>
    <sheetView workbookViewId="0" topLeftCell="A1">
      <selection activeCell="A2" sqref="A2"/>
    </sheetView>
  </sheetViews>
  <sheetFormatPr defaultColWidth="8.88671875" defaultRowHeight="13.5"/>
  <cols>
    <col min="1" max="1" width="14.4453125" style="70" customWidth="1"/>
    <col min="2" max="2" width="11.3359375" style="70" customWidth="1"/>
    <col min="3" max="3" width="11.3359375" style="159" customWidth="1"/>
    <col min="4" max="4" width="11.3359375" style="70" customWidth="1"/>
    <col min="5" max="5" width="11.3359375" style="167" customWidth="1"/>
    <col min="6" max="6" width="11.3359375" style="70" customWidth="1"/>
    <col min="7" max="7" width="11.3359375" style="167" customWidth="1"/>
    <col min="8" max="8" width="2.77734375" style="154" customWidth="1"/>
    <col min="9" max="9" width="8.5546875" style="162" customWidth="1"/>
    <col min="10" max="10" width="8.5546875" style="66" customWidth="1"/>
    <col min="11" max="11" width="8.5546875" style="74" customWidth="1"/>
    <col min="12" max="12" width="8.5546875" style="165" customWidth="1"/>
    <col min="13" max="13" width="8.5546875" style="74" customWidth="1"/>
    <col min="14" max="14" width="8.5546875" style="75" customWidth="1"/>
    <col min="15" max="16" width="8.5546875" style="57" customWidth="1"/>
    <col min="17" max="16384" width="8.88671875" style="57" customWidth="1"/>
  </cols>
  <sheetData>
    <row r="1" spans="1:16" s="2" customFormat="1" ht="45.75" customHeight="1">
      <c r="A1" s="256" t="s">
        <v>245</v>
      </c>
      <c r="B1" s="256"/>
      <c r="C1" s="256"/>
      <c r="D1" s="256"/>
      <c r="E1" s="256"/>
      <c r="F1" s="256"/>
      <c r="G1" s="256"/>
      <c r="H1" s="151"/>
      <c r="I1" s="263" t="s">
        <v>151</v>
      </c>
      <c r="J1" s="263"/>
      <c r="K1" s="263"/>
      <c r="L1" s="263"/>
      <c r="M1" s="263"/>
      <c r="N1" s="263"/>
      <c r="O1" s="263"/>
      <c r="P1" s="263"/>
    </row>
    <row r="2" spans="1:16" s="14" customFormat="1" ht="25.5" customHeight="1" thickBot="1">
      <c r="A2" s="3" t="s">
        <v>103</v>
      </c>
      <c r="B2" s="3"/>
      <c r="C2" s="152"/>
      <c r="D2" s="3"/>
      <c r="E2" s="153"/>
      <c r="F2" s="3"/>
      <c r="G2" s="153"/>
      <c r="H2" s="154"/>
      <c r="I2" s="7"/>
      <c r="J2" s="155"/>
      <c r="K2" s="7"/>
      <c r="L2" s="9"/>
      <c r="M2" s="7"/>
      <c r="P2" s="156" t="s">
        <v>158</v>
      </c>
    </row>
    <row r="3" spans="1:16" s="124" customFormat="1" ht="16.5" customHeight="1" thickTop="1">
      <c r="A3" s="199" t="s">
        <v>106</v>
      </c>
      <c r="B3" s="279" t="s">
        <v>159</v>
      </c>
      <c r="C3" s="281"/>
      <c r="D3" s="279" t="s">
        <v>176</v>
      </c>
      <c r="E3" s="284"/>
      <c r="F3" s="279" t="s">
        <v>160</v>
      </c>
      <c r="G3" s="281"/>
      <c r="H3" s="20"/>
      <c r="I3" s="281" t="s">
        <v>177</v>
      </c>
      <c r="J3" s="284"/>
      <c r="K3" s="281" t="s">
        <v>178</v>
      </c>
      <c r="L3" s="282"/>
      <c r="M3" s="279" t="s">
        <v>179</v>
      </c>
      <c r="N3" s="282"/>
      <c r="O3" s="279" t="s">
        <v>180</v>
      </c>
      <c r="P3" s="280"/>
    </row>
    <row r="4" spans="1:16" s="124" customFormat="1" ht="16.5" customHeight="1">
      <c r="A4" s="200" t="s">
        <v>107</v>
      </c>
      <c r="B4" s="283" t="s">
        <v>161</v>
      </c>
      <c r="C4" s="277"/>
      <c r="D4" s="283" t="s">
        <v>181</v>
      </c>
      <c r="E4" s="285"/>
      <c r="F4" s="277" t="s">
        <v>162</v>
      </c>
      <c r="G4" s="277"/>
      <c r="H4" s="20"/>
      <c r="I4" s="277" t="s">
        <v>182</v>
      </c>
      <c r="J4" s="285"/>
      <c r="K4" s="283" t="s">
        <v>183</v>
      </c>
      <c r="L4" s="278"/>
      <c r="M4" s="277" t="s">
        <v>184</v>
      </c>
      <c r="N4" s="278"/>
      <c r="O4" s="275" t="s">
        <v>185</v>
      </c>
      <c r="P4" s="276"/>
    </row>
    <row r="5" spans="1:16" s="96" customFormat="1" ht="16.5" customHeight="1">
      <c r="A5" s="200" t="s">
        <v>108</v>
      </c>
      <c r="B5" s="204" t="s">
        <v>47</v>
      </c>
      <c r="C5" s="205" t="s">
        <v>104</v>
      </c>
      <c r="D5" s="204" t="s">
        <v>47</v>
      </c>
      <c r="E5" s="206" t="s">
        <v>104</v>
      </c>
      <c r="F5" s="204" t="s">
        <v>47</v>
      </c>
      <c r="G5" s="205" t="s">
        <v>104</v>
      </c>
      <c r="H5" s="20"/>
      <c r="I5" s="206" t="s">
        <v>47</v>
      </c>
      <c r="J5" s="204" t="s">
        <v>104</v>
      </c>
      <c r="K5" s="204" t="s">
        <v>47</v>
      </c>
      <c r="L5" s="204" t="s">
        <v>104</v>
      </c>
      <c r="M5" s="204" t="s">
        <v>47</v>
      </c>
      <c r="N5" s="204" t="s">
        <v>163</v>
      </c>
      <c r="O5" s="204" t="s">
        <v>47</v>
      </c>
      <c r="P5" s="207" t="s">
        <v>163</v>
      </c>
    </row>
    <row r="6" spans="1:16" s="96" customFormat="1" ht="16.5" customHeight="1">
      <c r="A6" s="208" t="s">
        <v>109</v>
      </c>
      <c r="B6" s="209" t="s">
        <v>56</v>
      </c>
      <c r="C6" s="202" t="s">
        <v>53</v>
      </c>
      <c r="D6" s="209" t="s">
        <v>56</v>
      </c>
      <c r="E6" s="203" t="s">
        <v>53</v>
      </c>
      <c r="F6" s="209" t="s">
        <v>56</v>
      </c>
      <c r="G6" s="202" t="s">
        <v>53</v>
      </c>
      <c r="H6" s="20"/>
      <c r="I6" s="203" t="s">
        <v>56</v>
      </c>
      <c r="J6" s="209" t="s">
        <v>53</v>
      </c>
      <c r="K6" s="209" t="s">
        <v>56</v>
      </c>
      <c r="L6" s="209" t="s">
        <v>53</v>
      </c>
      <c r="M6" s="209" t="s">
        <v>56</v>
      </c>
      <c r="N6" s="209" t="s">
        <v>53</v>
      </c>
      <c r="O6" s="209" t="s">
        <v>56</v>
      </c>
      <c r="P6" s="201" t="s">
        <v>53</v>
      </c>
    </row>
    <row r="7" spans="1:16" s="24" customFormat="1" ht="41.25" customHeight="1">
      <c r="A7" s="16">
        <v>2001</v>
      </c>
      <c r="B7" s="210">
        <f aca="true" t="shared" si="0" ref="B7:C11">SUM(D7,F7,I7,K7,M7,O7)</f>
        <v>350</v>
      </c>
      <c r="C7" s="18">
        <f t="shared" si="0"/>
        <v>1042</v>
      </c>
      <c r="D7" s="18">
        <v>290</v>
      </c>
      <c r="E7" s="18">
        <v>955</v>
      </c>
      <c r="F7" s="18">
        <v>4</v>
      </c>
      <c r="G7" s="18">
        <v>4</v>
      </c>
      <c r="H7" s="19"/>
      <c r="I7" s="19" t="s">
        <v>186</v>
      </c>
      <c r="J7" s="19" t="s">
        <v>186</v>
      </c>
      <c r="K7" s="19">
        <v>38</v>
      </c>
      <c r="L7" s="19">
        <v>57</v>
      </c>
      <c r="M7" s="19">
        <v>18</v>
      </c>
      <c r="N7" s="19">
        <v>26</v>
      </c>
      <c r="O7" s="19" t="s">
        <v>186</v>
      </c>
      <c r="P7" s="19" t="s">
        <v>186</v>
      </c>
    </row>
    <row r="8" spans="1:16" s="24" customFormat="1" ht="41.25" customHeight="1">
      <c r="A8" s="16">
        <v>2002</v>
      </c>
      <c r="B8" s="197">
        <f t="shared" si="0"/>
        <v>310</v>
      </c>
      <c r="C8" s="18">
        <f t="shared" si="0"/>
        <v>990</v>
      </c>
      <c r="D8" s="18">
        <v>253</v>
      </c>
      <c r="E8" s="18">
        <v>931</v>
      </c>
      <c r="F8" s="18">
        <v>12</v>
      </c>
      <c r="G8" s="18">
        <v>8</v>
      </c>
      <c r="H8" s="19"/>
      <c r="I8" s="19" t="s">
        <v>186</v>
      </c>
      <c r="J8" s="19" t="s">
        <v>186</v>
      </c>
      <c r="K8" s="19">
        <v>30</v>
      </c>
      <c r="L8" s="19">
        <v>45</v>
      </c>
      <c r="M8" s="19">
        <v>15</v>
      </c>
      <c r="N8" s="19">
        <v>6</v>
      </c>
      <c r="O8" s="19" t="s">
        <v>186</v>
      </c>
      <c r="P8" s="19" t="s">
        <v>186</v>
      </c>
    </row>
    <row r="9" spans="1:16" s="24" customFormat="1" ht="41.25" customHeight="1">
      <c r="A9" s="16">
        <v>2003</v>
      </c>
      <c r="B9" s="197">
        <f t="shared" si="0"/>
        <v>329</v>
      </c>
      <c r="C9" s="18">
        <f t="shared" si="0"/>
        <v>990</v>
      </c>
      <c r="D9" s="18">
        <v>283</v>
      </c>
      <c r="E9" s="18">
        <v>889</v>
      </c>
      <c r="F9" s="18">
        <v>11</v>
      </c>
      <c r="G9" s="18">
        <v>3</v>
      </c>
      <c r="H9" s="19"/>
      <c r="I9" s="19" t="s">
        <v>186</v>
      </c>
      <c r="J9" s="19" t="s">
        <v>186</v>
      </c>
      <c r="K9" s="19">
        <v>11</v>
      </c>
      <c r="L9" s="19">
        <v>16</v>
      </c>
      <c r="M9" s="19">
        <v>24</v>
      </c>
      <c r="N9" s="19">
        <v>82</v>
      </c>
      <c r="O9" s="19" t="s">
        <v>186</v>
      </c>
      <c r="P9" s="19" t="s">
        <v>186</v>
      </c>
    </row>
    <row r="10" spans="1:16" s="24" customFormat="1" ht="41.25" customHeight="1">
      <c r="A10" s="16">
        <v>2004</v>
      </c>
      <c r="B10" s="197">
        <f t="shared" si="0"/>
        <v>291</v>
      </c>
      <c r="C10" s="18">
        <f t="shared" si="0"/>
        <v>943</v>
      </c>
      <c r="D10" s="18">
        <v>230</v>
      </c>
      <c r="E10" s="18">
        <v>770</v>
      </c>
      <c r="F10" s="18">
        <v>12</v>
      </c>
      <c r="G10" s="18">
        <v>7</v>
      </c>
      <c r="H10" s="18"/>
      <c r="I10" s="26" t="s">
        <v>186</v>
      </c>
      <c r="J10" s="26" t="s">
        <v>186</v>
      </c>
      <c r="K10" s="18">
        <v>25</v>
      </c>
      <c r="L10" s="18">
        <v>38</v>
      </c>
      <c r="M10" s="18">
        <v>24</v>
      </c>
      <c r="N10" s="18">
        <v>128</v>
      </c>
      <c r="O10" s="19" t="s">
        <v>186</v>
      </c>
      <c r="P10" s="19" t="s">
        <v>186</v>
      </c>
    </row>
    <row r="11" spans="1:16" s="24" customFormat="1" ht="41.25" customHeight="1">
      <c r="A11" s="29">
        <v>2005</v>
      </c>
      <c r="B11" s="198">
        <f t="shared" si="0"/>
        <v>320</v>
      </c>
      <c r="C11" s="32">
        <f t="shared" si="0"/>
        <v>914</v>
      </c>
      <c r="D11" s="32">
        <f>SUM(D12:D18)</f>
        <v>276</v>
      </c>
      <c r="E11" s="32">
        <f aca="true" t="shared" si="1" ref="E11:N11">SUM(E12:E18)</f>
        <v>869</v>
      </c>
      <c r="F11" s="32">
        <f t="shared" si="1"/>
        <v>11</v>
      </c>
      <c r="G11" s="32">
        <f t="shared" si="1"/>
        <v>7</v>
      </c>
      <c r="H11" s="32"/>
      <c r="I11" s="33" t="s">
        <v>186</v>
      </c>
      <c r="J11" s="33" t="s">
        <v>186</v>
      </c>
      <c r="K11" s="32">
        <f t="shared" si="1"/>
        <v>15</v>
      </c>
      <c r="L11" s="32">
        <f t="shared" si="1"/>
        <v>23</v>
      </c>
      <c r="M11" s="32">
        <f t="shared" si="1"/>
        <v>18</v>
      </c>
      <c r="N11" s="32">
        <f t="shared" si="1"/>
        <v>15</v>
      </c>
      <c r="O11" s="33" t="s">
        <v>186</v>
      </c>
      <c r="P11" s="33" t="s">
        <v>186</v>
      </c>
    </row>
    <row r="12" spans="1:16" s="24" customFormat="1" ht="41.25" customHeight="1">
      <c r="A12" s="36" t="s">
        <v>123</v>
      </c>
      <c r="B12" s="197">
        <f aca="true" t="shared" si="2" ref="B12:B18">SUM(D12,F12,I12,K12,M12,O12)</f>
        <v>32</v>
      </c>
      <c r="C12" s="18">
        <f aca="true" t="shared" si="3" ref="C12:C18">SUM(E12,G12,J12,L12,N12,P12)</f>
        <v>91</v>
      </c>
      <c r="D12" s="18">
        <v>27</v>
      </c>
      <c r="E12" s="18">
        <v>87</v>
      </c>
      <c r="F12" s="26" t="s">
        <v>186</v>
      </c>
      <c r="G12" s="26" t="s">
        <v>186</v>
      </c>
      <c r="H12" s="18"/>
      <c r="I12" s="26" t="s">
        <v>186</v>
      </c>
      <c r="J12" s="26" t="s">
        <v>186</v>
      </c>
      <c r="K12" s="26" t="s">
        <v>186</v>
      </c>
      <c r="L12" s="26" t="s">
        <v>186</v>
      </c>
      <c r="M12" s="19">
        <v>5</v>
      </c>
      <c r="N12" s="19">
        <v>4</v>
      </c>
      <c r="O12" s="19" t="s">
        <v>186</v>
      </c>
      <c r="P12" s="19" t="s">
        <v>186</v>
      </c>
    </row>
    <row r="13" spans="1:16" s="24" customFormat="1" ht="41.25" customHeight="1">
      <c r="A13" s="36" t="s">
        <v>124</v>
      </c>
      <c r="B13" s="197">
        <f t="shared" si="2"/>
        <v>5</v>
      </c>
      <c r="C13" s="18">
        <f t="shared" si="3"/>
        <v>3</v>
      </c>
      <c r="D13" s="26" t="s">
        <v>186</v>
      </c>
      <c r="E13" s="26" t="s">
        <v>186</v>
      </c>
      <c r="F13" s="18">
        <v>5</v>
      </c>
      <c r="G13" s="18">
        <v>3</v>
      </c>
      <c r="H13" s="18"/>
      <c r="I13" s="26" t="s">
        <v>186</v>
      </c>
      <c r="J13" s="26" t="s">
        <v>186</v>
      </c>
      <c r="K13" s="26" t="s">
        <v>186</v>
      </c>
      <c r="L13" s="26" t="s">
        <v>186</v>
      </c>
      <c r="M13" s="19" t="s">
        <v>186</v>
      </c>
      <c r="N13" s="19" t="s">
        <v>186</v>
      </c>
      <c r="O13" s="19" t="s">
        <v>186</v>
      </c>
      <c r="P13" s="19" t="s">
        <v>186</v>
      </c>
    </row>
    <row r="14" spans="1:16" s="24" customFormat="1" ht="41.25" customHeight="1">
      <c r="A14" s="36" t="s">
        <v>125</v>
      </c>
      <c r="B14" s="197">
        <f t="shared" si="2"/>
        <v>31</v>
      </c>
      <c r="C14" s="18">
        <f t="shared" si="3"/>
        <v>71</v>
      </c>
      <c r="D14" s="18">
        <v>20</v>
      </c>
      <c r="E14" s="18">
        <v>60</v>
      </c>
      <c r="F14" s="18">
        <v>6</v>
      </c>
      <c r="G14" s="18">
        <v>4</v>
      </c>
      <c r="H14" s="18"/>
      <c r="I14" s="26" t="s">
        <v>186</v>
      </c>
      <c r="J14" s="26" t="s">
        <v>186</v>
      </c>
      <c r="K14" s="18">
        <v>5</v>
      </c>
      <c r="L14" s="18">
        <v>7</v>
      </c>
      <c r="M14" s="19" t="s">
        <v>186</v>
      </c>
      <c r="N14" s="19" t="s">
        <v>186</v>
      </c>
      <c r="O14" s="19" t="s">
        <v>186</v>
      </c>
      <c r="P14" s="19" t="s">
        <v>186</v>
      </c>
    </row>
    <row r="15" spans="1:16" s="42" customFormat="1" ht="41.25" customHeight="1">
      <c r="A15" s="36" t="s">
        <v>126</v>
      </c>
      <c r="B15" s="197">
        <f t="shared" si="2"/>
        <v>89</v>
      </c>
      <c r="C15" s="18">
        <f t="shared" si="3"/>
        <v>279</v>
      </c>
      <c r="D15" s="26">
        <v>87</v>
      </c>
      <c r="E15" s="26">
        <v>275</v>
      </c>
      <c r="F15" s="26" t="s">
        <v>186</v>
      </c>
      <c r="G15" s="26" t="s">
        <v>186</v>
      </c>
      <c r="H15" s="26"/>
      <c r="I15" s="26" t="s">
        <v>186</v>
      </c>
      <c r="J15" s="26" t="s">
        <v>186</v>
      </c>
      <c r="K15" s="26">
        <v>2</v>
      </c>
      <c r="L15" s="26">
        <v>4</v>
      </c>
      <c r="M15" s="19" t="s">
        <v>186</v>
      </c>
      <c r="N15" s="19" t="s">
        <v>186</v>
      </c>
      <c r="O15" s="140" t="s">
        <v>186</v>
      </c>
      <c r="P15" s="140" t="s">
        <v>186</v>
      </c>
    </row>
    <row r="16" spans="1:16" s="64" customFormat="1" ht="41.25" customHeight="1">
      <c r="A16" s="36" t="s">
        <v>127</v>
      </c>
      <c r="B16" s="197">
        <f t="shared" si="2"/>
        <v>81</v>
      </c>
      <c r="C16" s="18">
        <v>260</v>
      </c>
      <c r="D16" s="19">
        <v>73</v>
      </c>
      <c r="E16" s="19">
        <v>248</v>
      </c>
      <c r="F16" s="19" t="s">
        <v>186</v>
      </c>
      <c r="G16" s="19" t="s">
        <v>186</v>
      </c>
      <c r="H16" s="107"/>
      <c r="I16" s="107" t="s">
        <v>186</v>
      </c>
      <c r="J16" s="107" t="s">
        <v>186</v>
      </c>
      <c r="K16" s="107">
        <v>8</v>
      </c>
      <c r="L16" s="107">
        <v>12</v>
      </c>
      <c r="M16" s="19" t="s">
        <v>186</v>
      </c>
      <c r="N16" s="19" t="s">
        <v>186</v>
      </c>
      <c r="O16" s="211" t="s">
        <v>186</v>
      </c>
      <c r="P16" s="211" t="s">
        <v>186</v>
      </c>
    </row>
    <row r="17" spans="1:16" s="64" customFormat="1" ht="41.25" customHeight="1">
      <c r="A17" s="36" t="s">
        <v>128</v>
      </c>
      <c r="B17" s="197">
        <f t="shared" si="2"/>
        <v>26</v>
      </c>
      <c r="C17" s="18">
        <f t="shared" si="3"/>
        <v>49</v>
      </c>
      <c r="D17" s="106">
        <v>13</v>
      </c>
      <c r="E17" s="106">
        <v>38</v>
      </c>
      <c r="F17" s="105" t="s">
        <v>186</v>
      </c>
      <c r="G17" s="105" t="s">
        <v>186</v>
      </c>
      <c r="H17" s="107"/>
      <c r="I17" s="107" t="s">
        <v>186</v>
      </c>
      <c r="J17" s="107" t="s">
        <v>186</v>
      </c>
      <c r="K17" s="107" t="s">
        <v>186</v>
      </c>
      <c r="L17" s="107" t="s">
        <v>186</v>
      </c>
      <c r="M17" s="19">
        <v>13</v>
      </c>
      <c r="N17" s="19">
        <v>11</v>
      </c>
      <c r="O17" s="211" t="s">
        <v>186</v>
      </c>
      <c r="P17" s="211" t="s">
        <v>186</v>
      </c>
    </row>
    <row r="18" spans="1:16" s="64" customFormat="1" ht="41.25" customHeight="1" thickBot="1">
      <c r="A18" s="49" t="s">
        <v>129</v>
      </c>
      <c r="B18" s="50">
        <f t="shared" si="2"/>
        <v>56</v>
      </c>
      <c r="C18" s="52">
        <f t="shared" si="3"/>
        <v>161</v>
      </c>
      <c r="D18" s="131">
        <v>56</v>
      </c>
      <c r="E18" s="131">
        <v>161</v>
      </c>
      <c r="F18" s="130" t="s">
        <v>186</v>
      </c>
      <c r="G18" s="130" t="s">
        <v>186</v>
      </c>
      <c r="H18" s="107"/>
      <c r="I18" s="112" t="s">
        <v>186</v>
      </c>
      <c r="J18" s="112" t="s">
        <v>186</v>
      </c>
      <c r="K18" s="112" t="s">
        <v>186</v>
      </c>
      <c r="L18" s="112" t="s">
        <v>186</v>
      </c>
      <c r="M18" s="109" t="s">
        <v>186</v>
      </c>
      <c r="N18" s="109" t="s">
        <v>186</v>
      </c>
      <c r="O18" s="212" t="s">
        <v>186</v>
      </c>
      <c r="P18" s="212" t="s">
        <v>186</v>
      </c>
    </row>
    <row r="19" spans="1:14" ht="19.5" customHeight="1" thickTop="1">
      <c r="A19" s="70" t="s">
        <v>110</v>
      </c>
      <c r="B19" s="71"/>
      <c r="C19" s="71"/>
      <c r="D19" s="71"/>
      <c r="E19" s="146"/>
      <c r="F19" s="71"/>
      <c r="G19" s="146"/>
      <c r="H19" s="115"/>
      <c r="I19" s="157"/>
      <c r="J19" s="158"/>
      <c r="K19" s="58"/>
      <c r="L19" s="58"/>
      <c r="M19" s="58"/>
      <c r="N19" s="58"/>
    </row>
    <row r="20" spans="5:14" ht="11.25">
      <c r="E20" s="160"/>
      <c r="G20" s="160"/>
      <c r="H20" s="161"/>
      <c r="J20" s="163"/>
      <c r="K20" s="164"/>
      <c r="M20" s="164"/>
      <c r="N20" s="166"/>
    </row>
    <row r="21" spans="5:14" ht="11.25">
      <c r="E21" s="160"/>
      <c r="G21" s="160"/>
      <c r="H21" s="161"/>
      <c r="J21" s="163"/>
      <c r="K21" s="164"/>
      <c r="M21" s="164"/>
      <c r="N21" s="166"/>
    </row>
    <row r="22" spans="5:14" ht="11.25">
      <c r="E22" s="160"/>
      <c r="G22" s="160"/>
      <c r="H22" s="161"/>
      <c r="J22" s="163"/>
      <c r="K22" s="164"/>
      <c r="M22" s="164"/>
      <c r="N22" s="166"/>
    </row>
    <row r="23" spans="5:14" ht="11.25">
      <c r="E23" s="160"/>
      <c r="G23" s="160"/>
      <c r="H23" s="161"/>
      <c r="J23" s="163"/>
      <c r="K23" s="164"/>
      <c r="M23" s="164"/>
      <c r="N23" s="166"/>
    </row>
    <row r="24" spans="5:14" ht="11.25">
      <c r="E24" s="160"/>
      <c r="G24" s="160"/>
      <c r="H24" s="161"/>
      <c r="J24" s="163"/>
      <c r="K24" s="164"/>
      <c r="M24" s="164"/>
      <c r="N24" s="166"/>
    </row>
    <row r="25" spans="5:14" ht="11.25">
      <c r="E25" s="160"/>
      <c r="G25" s="160"/>
      <c r="H25" s="161"/>
      <c r="J25" s="163"/>
      <c r="K25" s="164"/>
      <c r="M25" s="164"/>
      <c r="N25" s="166"/>
    </row>
    <row r="26" spans="5:14" ht="11.25">
      <c r="E26" s="160"/>
      <c r="G26" s="160"/>
      <c r="H26" s="161"/>
      <c r="J26" s="163"/>
      <c r="K26" s="164"/>
      <c r="M26" s="164"/>
      <c r="N26" s="166"/>
    </row>
    <row r="27" ht="13.5">
      <c r="J27" s="163"/>
    </row>
    <row r="28" ht="13.5">
      <c r="J28" s="163"/>
    </row>
    <row r="29" ht="13.5">
      <c r="J29" s="163"/>
    </row>
    <row r="30" ht="13.5">
      <c r="J30" s="163"/>
    </row>
    <row r="31" ht="13.5">
      <c r="J31" s="163"/>
    </row>
    <row r="32" ht="13.5">
      <c r="J32" s="163"/>
    </row>
    <row r="33" ht="13.5">
      <c r="J33" s="163"/>
    </row>
    <row r="34" ht="13.5">
      <c r="J34" s="163"/>
    </row>
    <row r="35" ht="13.5">
      <c r="J35" s="163"/>
    </row>
    <row r="36" ht="13.5">
      <c r="J36" s="163"/>
    </row>
    <row r="37" ht="13.5">
      <c r="J37" s="163"/>
    </row>
    <row r="38" ht="13.5">
      <c r="J38" s="163"/>
    </row>
    <row r="39" ht="13.5">
      <c r="J39" s="163"/>
    </row>
    <row r="40" ht="13.5">
      <c r="J40" s="163"/>
    </row>
    <row r="41" ht="13.5">
      <c r="J41" s="163"/>
    </row>
    <row r="42" ht="13.5">
      <c r="J42" s="163"/>
    </row>
    <row r="43" ht="13.5">
      <c r="J43" s="163"/>
    </row>
    <row r="44" ht="13.5">
      <c r="J44" s="163"/>
    </row>
    <row r="45" ht="13.5">
      <c r="J45" s="163"/>
    </row>
    <row r="46" ht="13.5">
      <c r="J46" s="163"/>
    </row>
    <row r="47" ht="13.5">
      <c r="J47" s="163"/>
    </row>
    <row r="48" ht="13.5">
      <c r="J48" s="163"/>
    </row>
    <row r="49" ht="13.5">
      <c r="J49" s="163"/>
    </row>
    <row r="50" ht="13.5">
      <c r="J50" s="163"/>
    </row>
    <row r="51" ht="13.5">
      <c r="J51" s="163"/>
    </row>
    <row r="52" ht="13.5">
      <c r="J52" s="163"/>
    </row>
    <row r="53" ht="13.5">
      <c r="J53" s="163"/>
    </row>
    <row r="54" ht="13.5">
      <c r="J54" s="163"/>
    </row>
    <row r="55" ht="13.5">
      <c r="J55" s="163"/>
    </row>
    <row r="56" ht="13.5">
      <c r="J56" s="163"/>
    </row>
    <row r="57" ht="13.5">
      <c r="J57" s="163"/>
    </row>
    <row r="58" ht="13.5">
      <c r="J58" s="163"/>
    </row>
    <row r="59" ht="13.5">
      <c r="J59" s="163"/>
    </row>
    <row r="60" ht="13.5">
      <c r="J60" s="163"/>
    </row>
    <row r="61" ht="13.5">
      <c r="J61" s="163"/>
    </row>
    <row r="62" ht="13.5">
      <c r="J62" s="163"/>
    </row>
    <row r="63" ht="13.5">
      <c r="J63" s="163"/>
    </row>
    <row r="64" ht="13.5">
      <c r="J64" s="163"/>
    </row>
    <row r="65" ht="13.5">
      <c r="J65" s="163"/>
    </row>
    <row r="66" ht="13.5">
      <c r="J66" s="163"/>
    </row>
    <row r="67" ht="13.5">
      <c r="J67" s="163"/>
    </row>
    <row r="68" ht="13.5">
      <c r="J68" s="163"/>
    </row>
    <row r="69" ht="13.5">
      <c r="J69" s="163"/>
    </row>
    <row r="70" ht="13.5">
      <c r="J70" s="163"/>
    </row>
    <row r="71" ht="13.5">
      <c r="J71" s="163"/>
    </row>
    <row r="72" ht="13.5">
      <c r="J72" s="163"/>
    </row>
    <row r="73" ht="13.5">
      <c r="J73" s="163"/>
    </row>
    <row r="74" ht="13.5">
      <c r="J74" s="163"/>
    </row>
    <row r="75" ht="13.5">
      <c r="J75" s="163"/>
    </row>
    <row r="76" ht="13.5">
      <c r="J76" s="163"/>
    </row>
    <row r="77" ht="13.5">
      <c r="J77" s="163"/>
    </row>
    <row r="78" ht="13.5">
      <c r="J78" s="163"/>
    </row>
    <row r="79" ht="13.5">
      <c r="J79" s="163"/>
    </row>
    <row r="80" ht="13.5">
      <c r="J80" s="163"/>
    </row>
    <row r="81" ht="13.5">
      <c r="J81" s="163"/>
    </row>
    <row r="82" ht="13.5">
      <c r="J82" s="163"/>
    </row>
    <row r="83" ht="13.5">
      <c r="J83" s="163"/>
    </row>
    <row r="84" ht="13.5">
      <c r="J84" s="163"/>
    </row>
    <row r="85" ht="13.5">
      <c r="J85" s="163"/>
    </row>
    <row r="86" ht="13.5">
      <c r="J86" s="163"/>
    </row>
    <row r="87" ht="13.5">
      <c r="J87" s="163"/>
    </row>
    <row r="88" ht="13.5">
      <c r="J88" s="163"/>
    </row>
    <row r="89" ht="13.5">
      <c r="J89" s="163"/>
    </row>
    <row r="90" ht="13.5">
      <c r="J90" s="163"/>
    </row>
    <row r="91" ht="13.5">
      <c r="J91" s="163"/>
    </row>
    <row r="92" ht="13.5">
      <c r="J92" s="163"/>
    </row>
    <row r="93" ht="13.5">
      <c r="J93" s="163"/>
    </row>
    <row r="94" ht="13.5">
      <c r="J94" s="163"/>
    </row>
    <row r="95" ht="13.5">
      <c r="J95" s="163"/>
    </row>
    <row r="96" ht="13.5">
      <c r="J96" s="163"/>
    </row>
    <row r="97" ht="13.5">
      <c r="J97" s="163"/>
    </row>
    <row r="98" ht="13.5">
      <c r="J98" s="163"/>
    </row>
    <row r="99" ht="13.5">
      <c r="J99" s="163"/>
    </row>
    <row r="100" ht="13.5">
      <c r="J100" s="163"/>
    </row>
    <row r="101" ht="13.5">
      <c r="J101" s="163"/>
    </row>
    <row r="102" ht="13.5">
      <c r="J102" s="163"/>
    </row>
    <row r="103" ht="13.5">
      <c r="J103" s="163"/>
    </row>
    <row r="104" ht="13.5">
      <c r="J104" s="163"/>
    </row>
    <row r="105" ht="13.5">
      <c r="J105" s="163"/>
    </row>
    <row r="106" ht="13.5">
      <c r="J106" s="163"/>
    </row>
    <row r="107" ht="13.5">
      <c r="J107" s="163"/>
    </row>
    <row r="108" ht="13.5">
      <c r="J108" s="163"/>
    </row>
    <row r="109" ht="13.5">
      <c r="J109" s="163"/>
    </row>
    <row r="110" ht="13.5">
      <c r="J110" s="163"/>
    </row>
    <row r="111" ht="13.5">
      <c r="J111" s="163"/>
    </row>
    <row r="112" ht="13.5">
      <c r="J112" s="163"/>
    </row>
    <row r="113" ht="13.5">
      <c r="J113" s="163"/>
    </row>
    <row r="114" ht="13.5">
      <c r="J114" s="163"/>
    </row>
    <row r="115" ht="13.5">
      <c r="J115" s="163"/>
    </row>
    <row r="116" ht="13.5">
      <c r="J116" s="163"/>
    </row>
    <row r="117" ht="13.5">
      <c r="J117" s="163"/>
    </row>
    <row r="118" ht="13.5">
      <c r="J118" s="163"/>
    </row>
    <row r="119" ht="13.5">
      <c r="J119" s="163"/>
    </row>
    <row r="120" ht="13.5">
      <c r="J120" s="163"/>
    </row>
    <row r="121" ht="13.5">
      <c r="J121" s="163"/>
    </row>
    <row r="122" ht="13.5">
      <c r="J122" s="163"/>
    </row>
    <row r="123" ht="13.5">
      <c r="J123" s="163"/>
    </row>
    <row r="124" ht="13.5">
      <c r="J124" s="163"/>
    </row>
    <row r="125" ht="13.5">
      <c r="J125" s="163"/>
    </row>
    <row r="126" ht="13.5">
      <c r="J126" s="163"/>
    </row>
    <row r="127" ht="13.5">
      <c r="J127" s="163"/>
    </row>
    <row r="128" ht="13.5">
      <c r="J128" s="163"/>
    </row>
    <row r="129" ht="13.5">
      <c r="J129" s="163"/>
    </row>
    <row r="130" ht="13.5">
      <c r="J130" s="163"/>
    </row>
    <row r="131" ht="13.5">
      <c r="J131" s="163"/>
    </row>
    <row r="132" ht="13.5">
      <c r="J132" s="163"/>
    </row>
    <row r="133" ht="13.5">
      <c r="J133" s="163"/>
    </row>
    <row r="134" ht="13.5">
      <c r="J134" s="163"/>
    </row>
    <row r="135" ht="13.5">
      <c r="J135" s="163"/>
    </row>
    <row r="136" ht="13.5">
      <c r="J136" s="163"/>
    </row>
    <row r="137" ht="13.5">
      <c r="J137" s="163"/>
    </row>
    <row r="138" ht="13.5">
      <c r="J138" s="163"/>
    </row>
    <row r="139" ht="13.5">
      <c r="J139" s="163"/>
    </row>
    <row r="140" ht="13.5">
      <c r="J140" s="163"/>
    </row>
    <row r="141" ht="13.5">
      <c r="J141" s="163"/>
    </row>
    <row r="142" ht="13.5">
      <c r="J142" s="163"/>
    </row>
    <row r="143" ht="13.5">
      <c r="J143" s="163"/>
    </row>
    <row r="144" ht="13.5">
      <c r="J144" s="163"/>
    </row>
    <row r="145" ht="13.5">
      <c r="J145" s="163"/>
    </row>
    <row r="146" ht="13.5">
      <c r="J146" s="163"/>
    </row>
    <row r="147" ht="13.5">
      <c r="J147" s="163"/>
    </row>
    <row r="148" ht="13.5">
      <c r="J148" s="163"/>
    </row>
    <row r="149" ht="13.5">
      <c r="J149" s="163"/>
    </row>
    <row r="150" ht="13.5">
      <c r="J150" s="163"/>
    </row>
    <row r="151" ht="13.5">
      <c r="J151" s="163"/>
    </row>
    <row r="152" ht="13.5">
      <c r="J152" s="163"/>
    </row>
    <row r="153" ht="13.5">
      <c r="J153" s="163"/>
    </row>
    <row r="154" ht="13.5">
      <c r="J154" s="163"/>
    </row>
    <row r="155" ht="13.5">
      <c r="J155" s="163"/>
    </row>
    <row r="156" ht="13.5">
      <c r="J156" s="163"/>
    </row>
    <row r="157" ht="13.5">
      <c r="J157" s="163"/>
    </row>
    <row r="158" ht="13.5">
      <c r="J158" s="163"/>
    </row>
    <row r="159" ht="13.5">
      <c r="J159" s="163"/>
    </row>
    <row r="160" ht="13.5">
      <c r="J160" s="163"/>
    </row>
    <row r="161" ht="13.5">
      <c r="J161" s="163"/>
    </row>
    <row r="162" ht="13.5">
      <c r="J162" s="163"/>
    </row>
    <row r="163" ht="13.5">
      <c r="J163" s="163"/>
    </row>
    <row r="164" ht="13.5">
      <c r="J164" s="163"/>
    </row>
    <row r="165" ht="13.5">
      <c r="J165" s="163"/>
    </row>
    <row r="166" ht="13.5">
      <c r="J166" s="163"/>
    </row>
    <row r="167" ht="13.5">
      <c r="J167" s="163"/>
    </row>
    <row r="168" ht="13.5">
      <c r="J168" s="163"/>
    </row>
    <row r="169" ht="13.5">
      <c r="J169" s="163"/>
    </row>
    <row r="170" ht="13.5">
      <c r="J170" s="163"/>
    </row>
    <row r="171" ht="13.5">
      <c r="J171" s="163"/>
    </row>
    <row r="172" ht="13.5">
      <c r="J172" s="163"/>
    </row>
    <row r="173" ht="13.5">
      <c r="J173" s="163"/>
    </row>
    <row r="174" ht="13.5">
      <c r="J174" s="163"/>
    </row>
    <row r="175" ht="13.5">
      <c r="J175" s="163"/>
    </row>
    <row r="176" ht="13.5">
      <c r="J176" s="163"/>
    </row>
    <row r="177" ht="13.5">
      <c r="J177" s="163"/>
    </row>
    <row r="178" ht="13.5">
      <c r="J178" s="163"/>
    </row>
    <row r="179" ht="13.5">
      <c r="J179" s="163"/>
    </row>
    <row r="180" ht="13.5">
      <c r="J180" s="163"/>
    </row>
    <row r="181" ht="13.5">
      <c r="J181" s="163"/>
    </row>
    <row r="182" ht="13.5">
      <c r="J182" s="163"/>
    </row>
    <row r="183" ht="13.5">
      <c r="J183" s="163"/>
    </row>
    <row r="184" ht="13.5">
      <c r="J184" s="163"/>
    </row>
    <row r="185" ht="13.5">
      <c r="J185" s="163"/>
    </row>
    <row r="186" ht="13.5">
      <c r="J186" s="163"/>
    </row>
    <row r="187" ht="13.5">
      <c r="J187" s="163"/>
    </row>
    <row r="188" ht="13.5">
      <c r="J188" s="163"/>
    </row>
    <row r="189" ht="13.5">
      <c r="J189" s="163"/>
    </row>
    <row r="190" ht="13.5">
      <c r="J190" s="163"/>
    </row>
    <row r="191" ht="13.5">
      <c r="J191" s="163"/>
    </row>
    <row r="192" ht="13.5">
      <c r="J192" s="163"/>
    </row>
    <row r="193" ht="13.5">
      <c r="J193" s="163"/>
    </row>
    <row r="194" ht="13.5">
      <c r="J194" s="163"/>
    </row>
    <row r="195" ht="13.5">
      <c r="J195" s="163"/>
    </row>
    <row r="196" ht="13.5">
      <c r="J196" s="163"/>
    </row>
    <row r="197" ht="13.5">
      <c r="J197" s="163"/>
    </row>
    <row r="198" ht="13.5">
      <c r="J198" s="163"/>
    </row>
    <row r="199" ht="13.5">
      <c r="J199" s="163"/>
    </row>
    <row r="200" ht="13.5">
      <c r="J200" s="163"/>
    </row>
    <row r="201" ht="13.5">
      <c r="J201" s="163"/>
    </row>
    <row r="202" ht="13.5">
      <c r="J202" s="163"/>
    </row>
    <row r="203" ht="13.5">
      <c r="J203" s="163"/>
    </row>
    <row r="204" ht="13.5">
      <c r="J204" s="163"/>
    </row>
    <row r="205" ht="13.5">
      <c r="J205" s="163"/>
    </row>
    <row r="206" ht="13.5">
      <c r="J206" s="163"/>
    </row>
    <row r="207" ht="13.5">
      <c r="J207" s="163"/>
    </row>
    <row r="208" ht="13.5">
      <c r="J208" s="163"/>
    </row>
    <row r="209" ht="13.5">
      <c r="J209" s="163"/>
    </row>
    <row r="210" ht="13.5">
      <c r="J210" s="163"/>
    </row>
    <row r="211" ht="13.5">
      <c r="J211" s="163"/>
    </row>
    <row r="212" ht="13.5">
      <c r="J212" s="163"/>
    </row>
    <row r="213" ht="13.5">
      <c r="J213" s="163"/>
    </row>
    <row r="214" ht="13.5">
      <c r="J214" s="163"/>
    </row>
    <row r="215" ht="13.5">
      <c r="J215" s="163"/>
    </row>
    <row r="216" ht="13.5">
      <c r="J216" s="163"/>
    </row>
    <row r="217" ht="13.5">
      <c r="J217" s="163"/>
    </row>
    <row r="218" ht="13.5">
      <c r="J218" s="163"/>
    </row>
    <row r="219" ht="13.5">
      <c r="J219" s="163"/>
    </row>
    <row r="220" ht="13.5">
      <c r="J220" s="163"/>
    </row>
    <row r="221" ht="13.5">
      <c r="J221" s="163"/>
    </row>
    <row r="222" ht="13.5">
      <c r="J222" s="163"/>
    </row>
    <row r="223" ht="13.5">
      <c r="J223" s="163"/>
    </row>
    <row r="224" ht="13.5">
      <c r="J224" s="163"/>
    </row>
    <row r="225" ht="13.5">
      <c r="J225" s="163"/>
    </row>
    <row r="226" ht="13.5">
      <c r="J226" s="163"/>
    </row>
    <row r="227" ht="13.5">
      <c r="J227" s="163"/>
    </row>
    <row r="228" ht="13.5">
      <c r="J228" s="163"/>
    </row>
    <row r="229" ht="13.5">
      <c r="J229" s="163"/>
    </row>
    <row r="230" ht="13.5">
      <c r="J230" s="163"/>
    </row>
  </sheetData>
  <mergeCells count="16">
    <mergeCell ref="I3:J3"/>
    <mergeCell ref="I4:J4"/>
    <mergeCell ref="B3:C3"/>
    <mergeCell ref="D3:E3"/>
    <mergeCell ref="B4:C4"/>
    <mergeCell ref="D4:E4"/>
    <mergeCell ref="A1:G1"/>
    <mergeCell ref="I1:P1"/>
    <mergeCell ref="O4:P4"/>
    <mergeCell ref="M4:N4"/>
    <mergeCell ref="O3:P3"/>
    <mergeCell ref="F4:G4"/>
    <mergeCell ref="K3:L3"/>
    <mergeCell ref="M3:N3"/>
    <mergeCell ref="K4:L4"/>
    <mergeCell ref="F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장수군청</cp:lastModifiedBy>
  <cp:lastPrinted>2006-11-27T09:00:14Z</cp:lastPrinted>
  <dcterms:created xsi:type="dcterms:W3CDTF">1999-04-14T01:33:18Z</dcterms:created>
  <dcterms:modified xsi:type="dcterms:W3CDTF">2006-11-28T09:32:08Z</dcterms:modified>
  <cp:category/>
  <cp:version/>
  <cp:contentType/>
  <cp:contentStatus/>
</cp:coreProperties>
</file>