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35" tabRatio="899" firstSheet="2" activeTab="4"/>
  </bookViews>
  <sheets>
    <sheet name="----" sheetId="1" state="veryHidden" r:id="rId1"/>
    <sheet name="------" sheetId="2" state="veryHidden" r:id="rId2"/>
    <sheet name="1.광공업" sheetId="3" r:id="rId3"/>
    <sheet name="2.종사자규모별광공업" sheetId="4" r:id="rId4"/>
    <sheet name="3.제조업중분류별사업체수및종사자수" sheetId="5" r:id="rId5"/>
    <sheet name="4.광종별광구수" sheetId="6" r:id="rId6"/>
    <sheet name="5.광산물생산" sheetId="7" r:id="rId7"/>
    <sheet name="6.산업및농공단지" sheetId="8" r:id="rId8"/>
  </sheets>
  <definedNames>
    <definedName name="_xlnm.Print_Area" localSheetId="4">'3.제조업중분류별사업체수및종사자수'!$A$1:$AB$19</definedName>
    <definedName name="Z_1E176BE2_F632_40F1_BBBE_1D7F22C09587_.wvu.PrintArea" localSheetId="4" hidden="1">'3.제조업중분류별사업체수및종사자수'!$A$1:$AB$9</definedName>
    <definedName name="Z_43E8C552_3C6D_4379_9A78_163E7C021053_.wvu.PrintArea" localSheetId="4" hidden="1">'3.제조업중분류별사업체수및종사자수'!$A$1:$AB$9</definedName>
    <definedName name="Z_74B866C2_3E2E_11D9_9060_00E07D8C8F95_.wvu.PrintArea" localSheetId="4" hidden="1">'3.제조업중분류별사업체수및종사자수'!$A$1:$AB$9</definedName>
    <definedName name="Z_82A08800_E799_457C_9DB5_8D653DDF83C6_.wvu.PrintArea" localSheetId="4" hidden="1">'3.제조업중분류별사업체수및종사자수'!$A$1:$AB$9</definedName>
    <definedName name="Z_8A3016E1_3E30_11D9_BC3A_444553540000_.wvu.PrintArea" localSheetId="4" hidden="1">'3.제조업중분류별사업체수및종사자수'!$A$1:$AB$9</definedName>
    <definedName name="Z_8AC726C3_3E30_11D9_A80D_00E098994FA3_.wvu.PrintArea" localSheetId="4" hidden="1">'3.제조업중분류별사업체수및종사자수'!$A$1:$AB$9</definedName>
    <definedName name="Z_9867D860_2112_11D8_A0D3_009008A182C2_.wvu.PrintArea" localSheetId="4" hidden="1">'3.제조업중분류별사업체수및종사자수'!$A$1:$AB$10</definedName>
    <definedName name="Z_ABF41AC2_38E3_4FE7_B61A_2B34C7CAAB5D_.wvu.PrintArea" localSheetId="4" hidden="1">'3.제조업중분류별사업체수및종사자수'!$A$1:$AB$10</definedName>
    <definedName name="Z_B68DA92E_141B_4E99_8371_5E0DA72D0B2B_.wvu.PrintArea" localSheetId="4" hidden="1">'3.제조업중분류별사업체수및종사자수'!$A$1:$AB$9</definedName>
    <definedName name="Z_BE0BEB03_C834_435D_8EBC_26414FE2F982_.wvu.PrintArea" localSheetId="4" hidden="1">'3.제조업중분류별사업체수및종사자수'!$A$1:$AB$9</definedName>
    <definedName name="Z_DA02C624_3EC3_11D9_B3E6_0000B4A88D03_.wvu.PrintArea" localSheetId="4" hidden="1">'3.제조업중분류별사업체수및종사자수'!$A$1:$AB$9</definedName>
    <definedName name="Z_E1434D8B_5A79_4C9E_AAFC_60A1E2F67AE9_.wvu.PrintArea" localSheetId="4" hidden="1">'3.제조업중분류별사업체수및종사자수'!$A$1:$AB$9</definedName>
  </definedNames>
  <calcPr fullCalcOnLoad="1"/>
</workbook>
</file>

<file path=xl/sharedStrings.xml><?xml version="1.0" encoding="utf-8"?>
<sst xmlns="http://schemas.openxmlformats.org/spreadsheetml/2006/main" count="735" uniqueCount="233">
  <si>
    <t>Unit : Each, Person, Million won</t>
  </si>
  <si>
    <t>사업체수</t>
  </si>
  <si>
    <t>월평균종사자수</t>
  </si>
  <si>
    <t>연간급여액</t>
  </si>
  <si>
    <t>주요생산비</t>
  </si>
  <si>
    <t>부가가치</t>
  </si>
  <si>
    <t>Value of</t>
  </si>
  <si>
    <t>Major</t>
  </si>
  <si>
    <t>Gross output</t>
  </si>
  <si>
    <t>shipments</t>
  </si>
  <si>
    <t>production costs</t>
  </si>
  <si>
    <t>Value added</t>
  </si>
  <si>
    <t>Tangible fixed assets</t>
  </si>
  <si>
    <t>establishments</t>
  </si>
  <si>
    <t>workers</t>
  </si>
  <si>
    <t>종사자수</t>
  </si>
  <si>
    <t xml:space="preserve">Value of </t>
  </si>
  <si>
    <t xml:space="preserve"> shipment</t>
  </si>
  <si>
    <t>Production costs</t>
  </si>
  <si>
    <t>Value-added</t>
  </si>
  <si>
    <t>20  -  49</t>
  </si>
  <si>
    <t>50  -  99</t>
  </si>
  <si>
    <t>광    업</t>
  </si>
  <si>
    <t>Total</t>
  </si>
  <si>
    <t>Factories</t>
  </si>
  <si>
    <t>Employees</t>
  </si>
  <si>
    <t>계</t>
  </si>
  <si>
    <t>Active</t>
  </si>
  <si>
    <t>Inactive</t>
  </si>
  <si>
    <t>PRODUCTION OF MINERAL PRODUCTS</t>
  </si>
  <si>
    <t>Unit : M/T</t>
  </si>
  <si>
    <t>Total  area</t>
  </si>
  <si>
    <t>Unit : Each</t>
  </si>
  <si>
    <t>단위 : 개, 명, 백만원</t>
  </si>
  <si>
    <t>연   별</t>
  </si>
  <si>
    <t>생  산  액</t>
  </si>
  <si>
    <t>출  하  액</t>
  </si>
  <si>
    <t>월 평 균</t>
  </si>
  <si>
    <t>생 산 액</t>
  </si>
  <si>
    <t>출 하 액</t>
  </si>
  <si>
    <t>부 가 가 치</t>
  </si>
  <si>
    <t>단위 : 개소, 명</t>
  </si>
  <si>
    <t>합        계</t>
  </si>
  <si>
    <t xml:space="preserve">    4. 광 종 별 광 구 수</t>
  </si>
  <si>
    <t>NUMBER  OF  MINES  BY  KIND</t>
  </si>
  <si>
    <t>단위 : 개소</t>
  </si>
  <si>
    <t>합    계      Total</t>
  </si>
  <si>
    <t>금  속  광     Metal  mines</t>
  </si>
  <si>
    <t>가   행</t>
  </si>
  <si>
    <t>미 가 행</t>
  </si>
  <si>
    <t>Year</t>
  </si>
  <si>
    <t>-</t>
  </si>
  <si>
    <t>석  탄  광   Coal mines</t>
  </si>
  <si>
    <t>기  타  광   Others</t>
  </si>
  <si>
    <t>mines</t>
  </si>
  <si>
    <t>비금속광   Non-metal</t>
  </si>
  <si>
    <t>자료 : 자치행정과</t>
  </si>
  <si>
    <t>5. 광 산 물 생 산</t>
  </si>
  <si>
    <t>단위 :  M/T</t>
  </si>
  <si>
    <t>금(g)</t>
  </si>
  <si>
    <t>은</t>
  </si>
  <si>
    <t>납      석</t>
  </si>
  <si>
    <t>규     석</t>
  </si>
  <si>
    <t>고  령  토</t>
  </si>
  <si>
    <t>석  회  석</t>
  </si>
  <si>
    <t>석   탄</t>
  </si>
  <si>
    <t>장   석</t>
  </si>
  <si>
    <t>활   석</t>
  </si>
  <si>
    <t>사   금</t>
  </si>
  <si>
    <t>Year</t>
  </si>
  <si>
    <t xml:space="preserve">Gold </t>
  </si>
  <si>
    <t>Silver</t>
  </si>
  <si>
    <t>Agalmatolite</t>
  </si>
  <si>
    <t>Silex</t>
  </si>
  <si>
    <t>Kaolin</t>
  </si>
  <si>
    <t>Limestone</t>
  </si>
  <si>
    <t>Coal</t>
  </si>
  <si>
    <t>Feldspar</t>
  </si>
  <si>
    <t>Talc</t>
  </si>
  <si>
    <t>Alluvial Gold</t>
  </si>
  <si>
    <t>-</t>
  </si>
  <si>
    <t>자료 : 자치행정과</t>
  </si>
  <si>
    <t>6. 산 업 및 농 공 단 지</t>
  </si>
  <si>
    <t>INDUSTRIAL AND AGRICULTURAL COMPLEX</t>
  </si>
  <si>
    <t>단위 : 개</t>
  </si>
  <si>
    <t>Unit : Place</t>
  </si>
  <si>
    <t>연별 및 구분</t>
  </si>
  <si>
    <t>단 지 수</t>
  </si>
  <si>
    <t>단   지   명</t>
  </si>
  <si>
    <t>총    면    적   (1000㎡)</t>
  </si>
  <si>
    <t>입주업체수</t>
  </si>
  <si>
    <t>종업원수</t>
  </si>
  <si>
    <t>생산액</t>
  </si>
  <si>
    <t>수출액</t>
  </si>
  <si>
    <t>Year &amp;</t>
  </si>
  <si>
    <t xml:space="preserve">Number of </t>
  </si>
  <si>
    <t>분양대상면적</t>
  </si>
  <si>
    <t>분양면적</t>
  </si>
  <si>
    <t>Number of</t>
  </si>
  <si>
    <t>가동율(%)</t>
  </si>
  <si>
    <t>(명)</t>
  </si>
  <si>
    <t>(억원)</t>
  </si>
  <si>
    <t>(천불)</t>
  </si>
  <si>
    <t>Kind</t>
  </si>
  <si>
    <t>complex</t>
  </si>
  <si>
    <t>Names of Complexes</t>
  </si>
  <si>
    <t>Rental area</t>
  </si>
  <si>
    <t>Rented area</t>
  </si>
  <si>
    <t>establishmetns</t>
  </si>
  <si>
    <t>Operation</t>
  </si>
  <si>
    <t xml:space="preserve"> Employees</t>
  </si>
  <si>
    <t>Gross output</t>
  </si>
  <si>
    <t>Exports</t>
  </si>
  <si>
    <t>천천농공단지</t>
  </si>
  <si>
    <t>-</t>
  </si>
  <si>
    <t>천천/장계농공단지</t>
  </si>
  <si>
    <t>농공단지</t>
  </si>
  <si>
    <t>장계농공단지</t>
  </si>
  <si>
    <t>자료 : 기획감사실</t>
  </si>
  <si>
    <t>MINING AND MANUFACTURING</t>
  </si>
  <si>
    <t>자료 : 자치행정과「광업제조업통계조사보고서」</t>
  </si>
  <si>
    <t>재고액</t>
  </si>
  <si>
    <t>(건설중인 자산 제외)</t>
  </si>
  <si>
    <t>유형고정자산연말잔액</t>
  </si>
  <si>
    <t>완제품·반제품·제공품</t>
  </si>
  <si>
    <t>(건설중인 자산 제외)</t>
  </si>
  <si>
    <r>
      <t xml:space="preserve">1. 광 업 </t>
    </r>
    <r>
      <rPr>
        <b/>
        <sz val="24"/>
        <rFont val="새굴림"/>
        <family val="1"/>
      </rPr>
      <t>·</t>
    </r>
    <r>
      <rPr>
        <b/>
        <sz val="16"/>
        <rFont val="새굴림"/>
        <family val="1"/>
      </rPr>
      <t>제 조 업</t>
    </r>
  </si>
  <si>
    <t>연   별
읍면별
Year &amp;
Eup Myeon</t>
  </si>
  <si>
    <t>Total</t>
  </si>
  <si>
    <t>(퇴직금제외)</t>
  </si>
  <si>
    <t>재고액</t>
  </si>
  <si>
    <t>Number of</t>
  </si>
  <si>
    <t>연초</t>
  </si>
  <si>
    <t>연말</t>
  </si>
  <si>
    <t>Census</t>
  </si>
  <si>
    <t>Amount of</t>
  </si>
  <si>
    <t>establishments</t>
  </si>
  <si>
    <t>workers</t>
  </si>
  <si>
    <t>Wages &amp; salaries</t>
  </si>
  <si>
    <t>shipments</t>
  </si>
  <si>
    <t>At beginning of Year</t>
  </si>
  <si>
    <t>At end of Year</t>
  </si>
  <si>
    <t>Value added</t>
  </si>
  <si>
    <t>Tangible fixed assets</t>
  </si>
  <si>
    <t>광 업 ·제 조 업(속1)</t>
  </si>
  <si>
    <t>Mining</t>
  </si>
  <si>
    <t xml:space="preserve"> 광 업 ·제 조 업(속2)</t>
  </si>
  <si>
    <t>제               조              업</t>
  </si>
  <si>
    <t>Manufacturing</t>
  </si>
  <si>
    <t>At beginning of year</t>
  </si>
  <si>
    <t>At end of year</t>
  </si>
  <si>
    <t>자료 : 자치행정과「광업제조업통계조사보고서」</t>
  </si>
  <si>
    <t>광                            업</t>
  </si>
  <si>
    <t>합                 계          (광업  +  제조업)</t>
  </si>
  <si>
    <t>유형고정자산연말잔액</t>
  </si>
  <si>
    <t>완제품·반제품·제공품</t>
  </si>
  <si>
    <t xml:space="preserve">          2. 종사자 규모별 광 업 ·제 조 업</t>
  </si>
  <si>
    <t>MINING AND MANUFACTURING BY SIZE OF WORKERS</t>
  </si>
  <si>
    <t>주요생산비</t>
  </si>
  <si>
    <t>년도별</t>
  </si>
  <si>
    <t>(퇴직금제외)</t>
  </si>
  <si>
    <t>(A+B)</t>
  </si>
  <si>
    <t>(A)</t>
  </si>
  <si>
    <t>(B)</t>
  </si>
  <si>
    <t>종사자규모별</t>
  </si>
  <si>
    <t xml:space="preserve">Number of </t>
  </si>
  <si>
    <t>5  -  9</t>
  </si>
  <si>
    <t>10  -  19</t>
  </si>
  <si>
    <t>100  -  199</t>
  </si>
  <si>
    <t>200  -  299</t>
  </si>
  <si>
    <t>300  -  499</t>
  </si>
  <si>
    <t xml:space="preserve">500  - </t>
  </si>
  <si>
    <t>5  -  9</t>
  </si>
  <si>
    <t>제  조  업</t>
  </si>
  <si>
    <t>MINING AND MANUFACTURING(Cont'd 1)</t>
  </si>
  <si>
    <t xml:space="preserve">   MINING AND MANUFACTURING(Cont'd 2)</t>
  </si>
  <si>
    <t>-</t>
  </si>
  <si>
    <t xml:space="preserve"> NUMBER OF ESTABLISHMENTS AND PERSONS
WORKERS, BY DIVISION OF INDUSTRY</t>
  </si>
  <si>
    <t>3. 제조업 중분류별 사업체수 및 종사자수</t>
  </si>
  <si>
    <t>제조업 중분류별 사업체수 및 종사자수(속1)</t>
  </si>
  <si>
    <t>제조업 중분류별 사업체수 및 종사자수(속2)</t>
  </si>
  <si>
    <t>제조업 중분류별 사업체수 및 종사자수(속3)</t>
  </si>
  <si>
    <t>음식료품</t>
  </si>
  <si>
    <t>담    배</t>
  </si>
  <si>
    <t>섬유제품</t>
  </si>
  <si>
    <t>의복 및 모피제품</t>
  </si>
  <si>
    <t>가죽,가방,마구류 및 신발</t>
  </si>
  <si>
    <t>목 재 및 나무제품</t>
  </si>
  <si>
    <t>펄프, 종이 및 종이제품</t>
  </si>
  <si>
    <t>출판, 인쇄 및 기록매체</t>
  </si>
  <si>
    <t>코크스, 석유정제품 및 핵연료</t>
  </si>
  <si>
    <t>화합물 및 화학제품</t>
  </si>
  <si>
    <t>고무 및 플라스틱 Manufacture</t>
  </si>
  <si>
    <t>비금속 광물제품</t>
  </si>
  <si>
    <t>제1차금속산업</t>
  </si>
  <si>
    <t>조립금속제품</t>
  </si>
  <si>
    <t>사무, 계산, 회계용기계</t>
  </si>
  <si>
    <t>기타전기기계 및 전기변환장치</t>
  </si>
  <si>
    <t>영상, 음향 및 통신장비 Television</t>
  </si>
  <si>
    <t>의료, 정밀, 광학기기 및 시계</t>
  </si>
  <si>
    <t>자동차 및 트레일러</t>
  </si>
  <si>
    <t>기타운송장비</t>
  </si>
  <si>
    <t>가구 및 기타</t>
  </si>
  <si>
    <t>재생자료 가공처리</t>
  </si>
  <si>
    <t>Food</t>
  </si>
  <si>
    <t>Tobacco</t>
  </si>
  <si>
    <t>Texiles</t>
  </si>
  <si>
    <t>Wearing apparel and fur products</t>
  </si>
  <si>
    <t>Tanning and dressing of leather</t>
  </si>
  <si>
    <t>Wood products of wood and cork</t>
  </si>
  <si>
    <t>pulp, paper and products</t>
  </si>
  <si>
    <t>Publishing printing and recording</t>
  </si>
  <si>
    <t>Coke, refined, petroleum products</t>
  </si>
  <si>
    <t>Chemicals and chemical products</t>
  </si>
  <si>
    <t xml:space="preserve"> of rubber and plastics</t>
  </si>
  <si>
    <t>Non-metallic mineral products</t>
  </si>
  <si>
    <t>Manufacture of basic metals</t>
  </si>
  <si>
    <t>Assumbing metal-products</t>
  </si>
  <si>
    <t>Machinery and outfits, etc.</t>
  </si>
  <si>
    <t>For office, calculation, accounting</t>
  </si>
  <si>
    <t>Electrical-machinery &amp; converter etc.</t>
  </si>
  <si>
    <t xml:space="preserve"> and communication equipment</t>
  </si>
  <si>
    <t>For medical, precision and optical</t>
  </si>
  <si>
    <t>Autos and trailers</t>
  </si>
  <si>
    <t xml:space="preserve">Other transport trailers </t>
  </si>
  <si>
    <t>Manufacture of furniture and etc.</t>
  </si>
  <si>
    <t>Recycling</t>
  </si>
  <si>
    <t>자료 : 자치행정과「광업제조업통계조사보고서」</t>
  </si>
  <si>
    <t xml:space="preserve"> NUMBER OF ESTABLISHMENTS AND PERSONS
WORKERS, BY DIVISION OF INDUSTRY(Cont'd 1)</t>
  </si>
  <si>
    <t xml:space="preserve"> NUMBER OF ESTABLISHMENTS AND PERSONS
WORKERS, BY DIVISION OF INDUSTRY(Cont'd 2)</t>
  </si>
  <si>
    <t xml:space="preserve"> NUMBER OF ESTABLISHMENTS AND PERSONS
WORKERS, BY DIVISION OF INDUSTRY(Cont'd 3)</t>
  </si>
  <si>
    <t>연   별</t>
  </si>
  <si>
    <t>기타 기계 및 장비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</si>
</sst>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mm&quot;월&quot;\ dd&quot;일&quot;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;&quot;\&quot;&quot;\&quot;&quot;\&quot;&quot;\&quot;\(#,##0&quot;\&quot;&quot;\&quot;&quot;\&quot;&quot;\&quot;\)"/>
    <numFmt numFmtId="186" formatCode="#,##0.0"/>
    <numFmt numFmtId="187" formatCode="\x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0.0_);[Red]\(0.0\)"/>
    <numFmt numFmtId="193" formatCode="_ * #,##0.0_ ;_ * \-#,##0.0_ ;_ * &quot;-&quot;_ ;_ @_ "/>
    <numFmt numFmtId="194" formatCode="#,##0_ "/>
    <numFmt numFmtId="195" formatCode="#,##0_);[Red]&quot;\&quot;\!\(#,##0&quot;\&quot;\!\)"/>
    <numFmt numFmtId="196" formatCode="#,##0_);[Red]\(#,##0\)"/>
    <numFmt numFmtId="197" formatCode="#,##0.0_);[Red]\(#,##0.0\)"/>
    <numFmt numFmtId="198" formatCode="0_);[Red]\(0\)"/>
  </numFmts>
  <fonts count="2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9"/>
      <name val="바탕체"/>
      <family val="1"/>
    </font>
    <font>
      <b/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12"/>
      <color indexed="63"/>
      <name val="새굴림"/>
      <family val="1"/>
    </font>
    <font>
      <b/>
      <sz val="24"/>
      <name val="새굴림"/>
      <family val="1"/>
    </font>
    <font>
      <sz val="12"/>
      <name val="새굴림"/>
      <family val="1"/>
    </font>
    <font>
      <sz val="9"/>
      <color indexed="8"/>
      <name val="새굴림"/>
      <family val="1"/>
    </font>
    <font>
      <sz val="16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03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/>
    </xf>
    <xf numFmtId="176" fontId="19" fillId="0" borderId="2" xfId="24" applyFont="1" applyBorder="1">
      <alignment/>
    </xf>
    <xf numFmtId="0" fontId="19" fillId="0" borderId="0" xfId="0" applyFont="1" applyBorder="1" applyAlignment="1">
      <alignment horizontal="left"/>
    </xf>
    <xf numFmtId="176" fontId="19" fillId="0" borderId="2" xfId="2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9" fillId="0" borderId="4" xfId="20" applyFont="1" applyBorder="1" applyAlignment="1">
      <alignment horizontal="center" vertical="center" wrapText="1"/>
    </xf>
    <xf numFmtId="176" fontId="19" fillId="0" borderId="5" xfId="24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6" fontId="19" fillId="0" borderId="6" xfId="24" applyFont="1" applyBorder="1" applyAlignment="1">
      <alignment horizontal="center" vertical="center"/>
    </xf>
    <xf numFmtId="176" fontId="19" fillId="0" borderId="0" xfId="24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6" fontId="19" fillId="0" borderId="4" xfId="24" applyFont="1" applyBorder="1" applyAlignment="1">
      <alignment horizontal="center" vertical="center"/>
    </xf>
    <xf numFmtId="176" fontId="19" fillId="0" borderId="7" xfId="24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6" fontId="19" fillId="0" borderId="8" xfId="24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6" fontId="19" fillId="0" borderId="10" xfId="24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0" borderId="11" xfId="24" applyFont="1" applyBorder="1" applyAlignment="1">
      <alignment horizontal="center" vertical="center"/>
    </xf>
    <xf numFmtId="176" fontId="19" fillId="0" borderId="9" xfId="24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20" applyNumberFormat="1" applyFont="1" applyBorder="1" applyAlignment="1">
      <alignment horizontal="center" vertical="center"/>
    </xf>
    <xf numFmtId="0" fontId="19" fillId="0" borderId="0" xfId="26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176" fontId="19" fillId="0" borderId="0" xfId="0" applyNumberFormat="1" applyFont="1" applyBorder="1" applyAlignment="1" quotePrefix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NumberFormat="1" applyFont="1" applyBorder="1" applyAlignment="1" quotePrefix="1">
      <alignment horizontal="center" vertical="center"/>
    </xf>
    <xf numFmtId="0" fontId="20" fillId="0" borderId="2" xfId="0" applyNumberFormat="1" applyFont="1" applyBorder="1" applyAlignment="1" quotePrefix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6" fontId="19" fillId="0" borderId="0" xfId="24" applyFont="1" applyBorder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176" fontId="19" fillId="0" borderId="2" xfId="22" applyFont="1" applyBorder="1" applyAlignment="1">
      <alignment horizontal="right"/>
    </xf>
    <xf numFmtId="176" fontId="19" fillId="0" borderId="4" xfId="24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19" fillId="0" borderId="9" xfId="24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4" xfId="0" applyNumberFormat="1" applyFont="1" applyBorder="1" applyAlignment="1" quotePrefix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6" fontId="19" fillId="0" borderId="0" xfId="0" applyNumberFormat="1" applyFont="1" applyBorder="1" applyAlignment="1" quotePrefix="1">
      <alignment horizontal="center" vertical="center"/>
    </xf>
    <xf numFmtId="0" fontId="20" fillId="0" borderId="13" xfId="0" applyNumberFormat="1" applyFont="1" applyBorder="1" applyAlignment="1" quotePrefix="1">
      <alignment horizontal="center" vertical="center"/>
    </xf>
    <xf numFmtId="196" fontId="20" fillId="0" borderId="2" xfId="0" applyNumberFormat="1" applyFont="1" applyBorder="1" applyAlignment="1">
      <alignment horizontal="center" vertical="center"/>
    </xf>
    <xf numFmtId="196" fontId="20" fillId="0" borderId="0" xfId="0" applyNumberFormat="1" applyFont="1" applyBorder="1" applyAlignment="1" quotePrefix="1">
      <alignment horizontal="center" vertical="center"/>
    </xf>
    <xf numFmtId="196" fontId="20" fillId="0" borderId="2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/>
    </xf>
    <xf numFmtId="0" fontId="19" fillId="0" borderId="2" xfId="0" applyFont="1" applyBorder="1" applyAlignment="1">
      <alignment horizontal="right"/>
    </xf>
    <xf numFmtId="176" fontId="19" fillId="0" borderId="0" xfId="23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176" fontId="19" fillId="0" borderId="0" xfId="23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76" fontId="19" fillId="0" borderId="12" xfId="23" applyFont="1" applyBorder="1" applyAlignment="1">
      <alignment horizont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 quotePrefix="1">
      <alignment horizontal="center" vertical="center"/>
    </xf>
    <xf numFmtId="196" fontId="19" fillId="0" borderId="0" xfId="20" applyNumberFormat="1" applyFont="1" applyBorder="1" applyAlignment="1">
      <alignment horizontal="center" vertical="center"/>
    </xf>
    <xf numFmtId="0" fontId="20" fillId="0" borderId="4" xfId="0" applyFont="1" applyBorder="1" applyAlignment="1" quotePrefix="1">
      <alignment horizontal="center" vertical="center"/>
    </xf>
    <xf numFmtId="196" fontId="20" fillId="0" borderId="0" xfId="0" applyNumberFormat="1" applyFont="1" applyBorder="1" applyAlignment="1">
      <alignment horizontal="center" vertical="center"/>
    </xf>
    <xf numFmtId="197" fontId="20" fillId="0" borderId="0" xfId="0" applyNumberFormat="1" applyFont="1" applyBorder="1" applyAlignment="1" quotePrefix="1">
      <alignment horizontal="center" vertical="center"/>
    </xf>
    <xf numFmtId="0" fontId="23" fillId="0" borderId="0" xfId="20" applyNumberFormat="1" applyFont="1" applyBorder="1" applyAlignment="1">
      <alignment horizontal="center" vertical="center"/>
    </xf>
    <xf numFmtId="176" fontId="19" fillId="0" borderId="0" xfId="20" applyNumberFormat="1" applyFont="1" applyBorder="1" applyAlignment="1">
      <alignment horizontal="center" vertical="center"/>
    </xf>
    <xf numFmtId="196" fontId="23" fillId="0" borderId="0" xfId="20" applyNumberFormat="1" applyFont="1" applyBorder="1" applyAlignment="1">
      <alignment horizontal="center" vertical="center"/>
    </xf>
    <xf numFmtId="197" fontId="23" fillId="0" borderId="0" xfId="2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9" fillId="0" borderId="2" xfId="20" applyNumberFormat="1" applyFont="1" applyBorder="1" applyAlignment="1">
      <alignment horizontal="center" vertical="center"/>
    </xf>
    <xf numFmtId="176" fontId="19" fillId="0" borderId="2" xfId="20" applyNumberFormat="1" applyFont="1" applyBorder="1" applyAlignment="1">
      <alignment horizontal="center" vertical="center"/>
    </xf>
    <xf numFmtId="196" fontId="19" fillId="0" borderId="2" xfId="0" applyNumberFormat="1" applyFont="1" applyBorder="1" applyAlignment="1" applyProtection="1">
      <alignment horizontal="center" vertical="center"/>
      <protection locked="0"/>
    </xf>
    <xf numFmtId="196" fontId="19" fillId="0" borderId="2" xfId="0" applyNumberFormat="1" applyFont="1" applyFill="1" applyBorder="1" applyAlignment="1" applyProtection="1">
      <alignment horizontal="center" vertical="center"/>
      <protection locked="0"/>
    </xf>
    <xf numFmtId="196" fontId="19" fillId="0" borderId="2" xfId="20" applyNumberFormat="1" applyFont="1" applyBorder="1" applyAlignment="1" applyProtection="1">
      <alignment horizontal="center" vertical="center"/>
      <protection locked="0"/>
    </xf>
    <xf numFmtId="197" fontId="19" fillId="0" borderId="2" xfId="0" applyNumberFormat="1" applyFont="1" applyBorder="1" applyAlignment="1" applyProtection="1">
      <alignment horizontal="center" vertical="center"/>
      <protection locked="0"/>
    </xf>
    <xf numFmtId="176" fontId="19" fillId="0" borderId="0" xfId="20" applyFont="1" applyBorder="1" applyAlignment="1">
      <alignment horizontal="center"/>
    </xf>
    <xf numFmtId="176" fontId="19" fillId="0" borderId="0" xfId="2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center" vertical="center"/>
    </xf>
    <xf numFmtId="3" fontId="19" fillId="0" borderId="2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0" xfId="24" applyNumberFormat="1" applyFont="1" applyBorder="1" applyAlignment="1">
      <alignment horizontal="center" vertical="center"/>
    </xf>
    <xf numFmtId="3" fontId="19" fillId="0" borderId="11" xfId="24" applyNumberFormat="1" applyFont="1" applyBorder="1" applyAlignment="1">
      <alignment horizontal="center" vertical="center"/>
    </xf>
    <xf numFmtId="0" fontId="19" fillId="0" borderId="0" xfId="24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3" fontId="18" fillId="0" borderId="0" xfId="0" applyNumberFormat="1" applyFont="1" applyAlignment="1">
      <alignment horizontal="centerContinuous"/>
    </xf>
    <xf numFmtId="3" fontId="19" fillId="0" borderId="8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/>
    </xf>
    <xf numFmtId="176" fontId="19" fillId="0" borderId="12" xfId="24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9" xfId="24" applyNumberFormat="1" applyFont="1" applyBorder="1" applyAlignment="1">
      <alignment horizontal="center" vertical="center"/>
    </xf>
    <xf numFmtId="3" fontId="19" fillId="0" borderId="12" xfId="24" applyNumberFormat="1" applyFont="1" applyBorder="1" applyAlignment="1">
      <alignment horizontal="center" vertical="center"/>
    </xf>
    <xf numFmtId="0" fontId="22" fillId="0" borderId="4" xfId="24" applyNumberFormat="1" applyFont="1" applyBorder="1" applyAlignment="1" quotePrefix="1">
      <alignment horizontal="center"/>
    </xf>
    <xf numFmtId="0" fontId="22" fillId="0" borderId="0" xfId="0" applyFont="1" applyBorder="1" applyAlignment="1">
      <alignment/>
    </xf>
    <xf numFmtId="177" fontId="19" fillId="0" borderId="4" xfId="24" applyNumberFormat="1" applyFont="1" applyBorder="1" applyAlignment="1" quotePrefix="1">
      <alignment horizontal="center"/>
    </xf>
    <xf numFmtId="0" fontId="19" fillId="0" borderId="0" xfId="0" applyNumberFormat="1" applyFont="1" applyBorder="1" applyAlignment="1">
      <alignment/>
    </xf>
    <xf numFmtId="0" fontId="22" fillId="0" borderId="4" xfId="24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177" fontId="19" fillId="0" borderId="13" xfId="24" applyNumberFormat="1" applyFont="1" applyBorder="1" applyAlignment="1" quotePrefix="1">
      <alignment horizontal="center"/>
    </xf>
    <xf numFmtId="0" fontId="21" fillId="0" borderId="0" xfId="0" applyFont="1" applyAlignment="1">
      <alignment horizontal="right"/>
    </xf>
    <xf numFmtId="196" fontId="19" fillId="0" borderId="8" xfId="26" applyNumberFormat="1" applyFont="1" applyBorder="1" applyAlignment="1" quotePrefix="1">
      <alignment horizontal="center" vertical="center"/>
    </xf>
    <xf numFmtId="196" fontId="19" fillId="0" borderId="0" xfId="26" applyNumberFormat="1" applyFont="1" applyBorder="1" applyAlignment="1" quotePrefix="1">
      <alignment horizontal="center" vertical="center"/>
    </xf>
    <xf numFmtId="196" fontId="19" fillId="0" borderId="0" xfId="26" applyNumberFormat="1" applyFont="1" applyBorder="1" applyAlignment="1">
      <alignment horizontal="center" vertical="center"/>
    </xf>
    <xf numFmtId="196" fontId="19" fillId="0" borderId="19" xfId="26" applyNumberFormat="1" applyFont="1" applyBorder="1" applyAlignment="1">
      <alignment horizontal="center" vertical="center"/>
    </xf>
    <xf numFmtId="196" fontId="20" fillId="0" borderId="14" xfId="26" applyNumberFormat="1" applyFont="1" applyBorder="1" applyAlignment="1" quotePrefix="1">
      <alignment horizontal="center" vertical="center"/>
    </xf>
    <xf numFmtId="196" fontId="20" fillId="0" borderId="2" xfId="26" applyNumberFormat="1" applyFont="1" applyBorder="1" applyAlignment="1" quotePrefix="1">
      <alignment horizontal="center" vertical="center"/>
    </xf>
    <xf numFmtId="196" fontId="20" fillId="0" borderId="0" xfId="26" applyNumberFormat="1" applyFont="1" applyBorder="1" applyAlignment="1" quotePrefix="1">
      <alignment horizontal="center" vertical="center"/>
    </xf>
    <xf numFmtId="196" fontId="20" fillId="0" borderId="2" xfId="26" applyNumberFormat="1" applyFont="1" applyBorder="1" applyAlignment="1">
      <alignment horizontal="center" vertical="center"/>
    </xf>
    <xf numFmtId="196" fontId="19" fillId="0" borderId="8" xfId="17" applyNumberFormat="1" applyFont="1" applyBorder="1" applyAlignment="1">
      <alignment horizontal="center" vertical="center"/>
    </xf>
    <xf numFmtId="196" fontId="19" fillId="0" borderId="0" xfId="17" applyNumberFormat="1" applyFont="1" applyBorder="1" applyAlignment="1">
      <alignment horizontal="center" vertical="center"/>
    </xf>
    <xf numFmtId="196" fontId="22" fillId="0" borderId="0" xfId="17" applyNumberFormat="1" applyFont="1" applyBorder="1" applyAlignment="1">
      <alignment horizontal="center" vertical="center"/>
    </xf>
    <xf numFmtId="196" fontId="22" fillId="0" borderId="8" xfId="17" applyNumberFormat="1" applyFont="1" applyBorder="1" applyAlignment="1">
      <alignment horizontal="center" vertical="center"/>
    </xf>
    <xf numFmtId="196" fontId="27" fillId="0" borderId="8" xfId="17" applyNumberFormat="1" applyFont="1" applyFill="1" applyBorder="1" applyAlignment="1">
      <alignment horizontal="center" vertical="center"/>
    </xf>
    <xf numFmtId="196" fontId="27" fillId="0" borderId="0" xfId="17" applyNumberFormat="1" applyFont="1" applyFill="1" applyBorder="1" applyAlignment="1">
      <alignment horizontal="center" vertical="center"/>
    </xf>
    <xf numFmtId="196" fontId="20" fillId="0" borderId="8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96" fontId="20" fillId="0" borderId="0" xfId="17" applyNumberFormat="1" applyFont="1" applyBorder="1" applyAlignment="1">
      <alignment horizontal="center" vertical="center"/>
    </xf>
    <xf numFmtId="196" fontId="19" fillId="0" borderId="14" xfId="17" applyNumberFormat="1" applyFont="1" applyBorder="1" applyAlignment="1">
      <alignment horizontal="center" vertical="center"/>
    </xf>
    <xf numFmtId="196" fontId="19" fillId="0" borderId="2" xfId="17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1" fillId="0" borderId="2" xfId="0" applyFont="1" applyBorder="1" applyAlignment="1">
      <alignment/>
    </xf>
    <xf numFmtId="0" fontId="28" fillId="0" borderId="2" xfId="0" applyFont="1" applyBorder="1" applyAlignment="1">
      <alignment horizontal="centerContinuous" vertical="center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176" fontId="19" fillId="0" borderId="16" xfId="2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/>
    </xf>
    <xf numFmtId="196" fontId="19" fillId="0" borderId="0" xfId="17" applyNumberFormat="1" applyFont="1" applyBorder="1" applyAlignment="1">
      <alignment horizontal="center" vertical="center"/>
    </xf>
    <xf numFmtId="196" fontId="19" fillId="0" borderId="0" xfId="26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9" fillId="0" borderId="23" xfId="24" applyFont="1" applyBorder="1" applyAlignment="1">
      <alignment horizontal="center" vertical="center"/>
    </xf>
    <xf numFmtId="176" fontId="19" fillId="0" borderId="22" xfId="24" applyFont="1" applyBorder="1" applyAlignment="1">
      <alignment horizontal="center" vertical="center"/>
    </xf>
    <xf numFmtId="176" fontId="19" fillId="0" borderId="3" xfId="24" applyFont="1" applyBorder="1" applyAlignment="1">
      <alignment horizontal="center" vertical="center"/>
    </xf>
    <xf numFmtId="176" fontId="22" fillId="0" borderId="4" xfId="2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96" fontId="19" fillId="0" borderId="2" xfId="26" applyNumberFormat="1" applyFont="1" applyBorder="1" applyAlignment="1">
      <alignment horizontal="center" vertical="center"/>
    </xf>
    <xf numFmtId="198" fontId="19" fillId="0" borderId="0" xfId="0" applyNumberFormat="1" applyFont="1" applyBorder="1" applyAlignment="1">
      <alignment horizontal="center" vertical="center"/>
    </xf>
    <xf numFmtId="198" fontId="19" fillId="0" borderId="4" xfId="0" applyNumberFormat="1" applyFont="1" applyBorder="1" applyAlignment="1">
      <alignment horizontal="center" vertical="center"/>
    </xf>
    <xf numFmtId="198" fontId="20" fillId="0" borderId="2" xfId="26" applyNumberFormat="1" applyFont="1" applyBorder="1" applyAlignment="1" quotePrefix="1">
      <alignment horizontal="center" vertical="center"/>
    </xf>
    <xf numFmtId="198" fontId="20" fillId="0" borderId="0" xfId="26" applyNumberFormat="1" applyFont="1" applyBorder="1" applyAlignment="1" quotePrefix="1">
      <alignment horizontal="center" vertical="center"/>
    </xf>
    <xf numFmtId="198" fontId="19" fillId="0" borderId="2" xfId="26" applyNumberFormat="1" applyFont="1" applyBorder="1" applyAlignment="1">
      <alignment horizontal="center" vertical="center"/>
    </xf>
    <xf numFmtId="198" fontId="20" fillId="0" borderId="13" xfId="0" applyNumberFormat="1" applyFont="1" applyBorder="1" applyAlignment="1">
      <alignment horizontal="center" vertical="center"/>
    </xf>
    <xf numFmtId="196" fontId="20" fillId="0" borderId="14" xfId="0" applyNumberFormat="1" applyFont="1" applyBorder="1" applyAlignment="1">
      <alignment horizontal="center" vertical="center"/>
    </xf>
    <xf numFmtId="198" fontId="20" fillId="0" borderId="2" xfId="26" applyNumberFormat="1" applyFont="1" applyBorder="1" applyAlignment="1">
      <alignment horizontal="center" vertical="center"/>
    </xf>
  </cellXfs>
  <cellStyles count="34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4.광종별광구수" xfId="21"/>
    <cellStyle name="콤마 [0]_5.광산물생산" xfId="22"/>
    <cellStyle name="콤마 [0]_천기일수" xfId="23"/>
    <cellStyle name="콤마 [0]_해안선및도서" xfId="24"/>
    <cellStyle name="콤마_1" xfId="25"/>
    <cellStyle name="콤마_2. 행정구역" xfId="26"/>
    <cellStyle name="Currency" xfId="27"/>
    <cellStyle name="Currency [0]" xfId="28"/>
    <cellStyle name="Hyperlink" xfId="29"/>
    <cellStyle name="category" xfId="30"/>
    <cellStyle name="Comma [0]_ARN (2)" xfId="31"/>
    <cellStyle name="comma zerodec" xfId="32"/>
    <cellStyle name="Comma_Capex" xfId="33"/>
    <cellStyle name="Currency [0]_CCOCPX" xfId="34"/>
    <cellStyle name="Currency_CCOCPX" xfId="35"/>
    <cellStyle name="Currency1" xfId="36"/>
    <cellStyle name="Dezimal [0]_laroux" xfId="37"/>
    <cellStyle name="Dezimal_laroux" xfId="38"/>
    <cellStyle name="Dollar (zero dec)" xfId="39"/>
    <cellStyle name="Grey" xfId="40"/>
    <cellStyle name="Input [yellow]" xfId="41"/>
    <cellStyle name="Milliers [0]_Arabian Spec" xfId="42"/>
    <cellStyle name="Milliers_Arabian Spec" xfId="43"/>
    <cellStyle name="Mon?aire [0]_Arabian Spec" xfId="44"/>
    <cellStyle name="Mon?aire_Arabian Spec" xfId="45"/>
    <cellStyle name="Normal - Style1" xfId="46"/>
    <cellStyle name="Normal_A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42" customWidth="1"/>
    <col min="2" max="6" width="13.4453125" style="109" customWidth="1"/>
    <col min="7" max="7" width="2.77734375" style="109" customWidth="1"/>
    <col min="8" max="8" width="14.3359375" style="110" customWidth="1"/>
    <col min="9" max="11" width="14.3359375" style="109" customWidth="1"/>
    <col min="12" max="12" width="15.4453125" style="109" customWidth="1"/>
    <col min="13" max="16384" width="8.88671875" style="38" customWidth="1"/>
  </cols>
  <sheetData>
    <row r="1" spans="1:12" s="2" customFormat="1" ht="45" customHeight="1">
      <c r="A1" s="144" t="s">
        <v>126</v>
      </c>
      <c r="B1" s="144"/>
      <c r="C1" s="144"/>
      <c r="D1" s="144"/>
      <c r="E1" s="144"/>
      <c r="F1" s="144"/>
      <c r="G1" s="90"/>
      <c r="H1" s="168" t="s">
        <v>119</v>
      </c>
      <c r="I1" s="168"/>
      <c r="J1" s="168"/>
      <c r="K1" s="168"/>
      <c r="L1" s="168"/>
    </row>
    <row r="2" spans="1:12" s="7" customFormat="1" ht="25.5" customHeight="1" thickBot="1">
      <c r="A2" s="3" t="s">
        <v>33</v>
      </c>
      <c r="B2" s="91"/>
      <c r="C2" s="91"/>
      <c r="D2" s="91"/>
      <c r="E2" s="91"/>
      <c r="F2" s="91"/>
      <c r="G2" s="88"/>
      <c r="H2" s="92"/>
      <c r="I2" s="88"/>
      <c r="J2" s="88"/>
      <c r="K2" s="88"/>
      <c r="L2" s="93" t="s">
        <v>0</v>
      </c>
    </row>
    <row r="3" spans="1:12" s="7" customFormat="1" ht="17.25" customHeight="1" thickTop="1">
      <c r="A3" s="145" t="s">
        <v>127</v>
      </c>
      <c r="B3" s="170" t="s">
        <v>153</v>
      </c>
      <c r="C3" s="165"/>
      <c r="D3" s="165"/>
      <c r="E3" s="165"/>
      <c r="F3" s="165"/>
      <c r="G3" s="94"/>
      <c r="H3" s="165" t="s">
        <v>128</v>
      </c>
      <c r="I3" s="165"/>
      <c r="J3" s="165"/>
      <c r="K3" s="165"/>
      <c r="L3" s="165"/>
    </row>
    <row r="4" spans="1:12" s="7" customFormat="1" ht="17.25" customHeight="1">
      <c r="A4" s="146"/>
      <c r="B4" s="95" t="s">
        <v>1</v>
      </c>
      <c r="C4" s="95" t="s">
        <v>2</v>
      </c>
      <c r="D4" s="95" t="s">
        <v>3</v>
      </c>
      <c r="E4" s="95" t="s">
        <v>35</v>
      </c>
      <c r="F4" s="96" t="s">
        <v>36</v>
      </c>
      <c r="G4" s="94"/>
      <c r="H4" s="166" t="s">
        <v>124</v>
      </c>
      <c r="I4" s="167"/>
      <c r="J4" s="95" t="s">
        <v>4</v>
      </c>
      <c r="K4" s="95" t="s">
        <v>5</v>
      </c>
      <c r="L4" s="97" t="s">
        <v>123</v>
      </c>
    </row>
    <row r="5" spans="1:12" s="7" customFormat="1" ht="17.25" customHeight="1">
      <c r="A5" s="146"/>
      <c r="B5" s="98"/>
      <c r="C5" s="98"/>
      <c r="D5" s="98" t="s">
        <v>129</v>
      </c>
      <c r="E5" s="98"/>
      <c r="F5" s="99"/>
      <c r="G5" s="94"/>
      <c r="H5" s="155" t="s">
        <v>130</v>
      </c>
      <c r="I5" s="156"/>
      <c r="J5" s="98"/>
      <c r="K5" s="98"/>
      <c r="L5" s="108" t="s">
        <v>122</v>
      </c>
    </row>
    <row r="6" spans="1:12" s="7" customFormat="1" ht="17.25" customHeight="1">
      <c r="A6" s="146"/>
      <c r="B6" s="98" t="s">
        <v>131</v>
      </c>
      <c r="C6" s="98" t="s">
        <v>131</v>
      </c>
      <c r="D6" s="98"/>
      <c r="E6" s="98"/>
      <c r="F6" s="99" t="s">
        <v>6</v>
      </c>
      <c r="G6" s="94"/>
      <c r="H6" s="100" t="s">
        <v>132</v>
      </c>
      <c r="I6" s="96" t="s">
        <v>133</v>
      </c>
      <c r="J6" s="98" t="s">
        <v>7</v>
      </c>
      <c r="K6" s="98" t="s">
        <v>134</v>
      </c>
      <c r="L6" s="99" t="s">
        <v>135</v>
      </c>
    </row>
    <row r="7" spans="1:12" s="7" customFormat="1" ht="16.5" customHeight="1">
      <c r="A7" s="169"/>
      <c r="B7" s="23" t="s">
        <v>136</v>
      </c>
      <c r="C7" s="101" t="s">
        <v>137</v>
      </c>
      <c r="D7" s="101" t="s">
        <v>138</v>
      </c>
      <c r="E7" s="101" t="s">
        <v>8</v>
      </c>
      <c r="F7" s="50" t="s">
        <v>139</v>
      </c>
      <c r="G7" s="8"/>
      <c r="H7" s="21" t="s">
        <v>140</v>
      </c>
      <c r="I7" s="102" t="s">
        <v>141</v>
      </c>
      <c r="J7" s="101" t="s">
        <v>10</v>
      </c>
      <c r="K7" s="103" t="s">
        <v>142</v>
      </c>
      <c r="L7" s="104" t="s">
        <v>143</v>
      </c>
    </row>
    <row r="8" spans="1:12" s="7" customFormat="1" ht="97.5" customHeight="1">
      <c r="A8" s="15">
        <v>2001</v>
      </c>
      <c r="B8" s="129">
        <f>SUM(B21,B35)</f>
        <v>19</v>
      </c>
      <c r="C8" s="130">
        <f aca="true" t="shared" si="0" ref="C8:L8">SUM(C21,C35)</f>
        <v>440</v>
      </c>
      <c r="D8" s="130">
        <f t="shared" si="0"/>
        <v>0</v>
      </c>
      <c r="E8" s="130">
        <f t="shared" si="0"/>
        <v>68416</v>
      </c>
      <c r="F8" s="130">
        <f t="shared" si="0"/>
        <v>66695</v>
      </c>
      <c r="G8" s="130"/>
      <c r="H8" s="131" t="s">
        <v>51</v>
      </c>
      <c r="I8" s="131" t="s">
        <v>51</v>
      </c>
      <c r="J8" s="130">
        <f t="shared" si="0"/>
        <v>47689</v>
      </c>
      <c r="K8" s="130">
        <f t="shared" si="0"/>
        <v>20727</v>
      </c>
      <c r="L8" s="130">
        <f t="shared" si="0"/>
        <v>27257</v>
      </c>
    </row>
    <row r="9" spans="1:12" s="7" customFormat="1" ht="97.5" customHeight="1">
      <c r="A9" s="15">
        <v>2002</v>
      </c>
      <c r="B9" s="129">
        <f aca="true" t="shared" si="1" ref="B9:F12">SUM(B22,B36)</f>
        <v>23</v>
      </c>
      <c r="C9" s="130">
        <f t="shared" si="1"/>
        <v>484</v>
      </c>
      <c r="D9" s="130">
        <f t="shared" si="1"/>
        <v>5839</v>
      </c>
      <c r="E9" s="130">
        <f t="shared" si="1"/>
        <v>50477</v>
      </c>
      <c r="F9" s="130">
        <f t="shared" si="1"/>
        <v>49177</v>
      </c>
      <c r="G9" s="52"/>
      <c r="H9" s="131" t="s">
        <v>51</v>
      </c>
      <c r="I9" s="131" t="s">
        <v>51</v>
      </c>
      <c r="J9" s="130">
        <f aca="true" t="shared" si="2" ref="J9:L12">SUM(J22,J36)</f>
        <v>27832</v>
      </c>
      <c r="K9" s="130">
        <f t="shared" si="2"/>
        <v>22645</v>
      </c>
      <c r="L9" s="130">
        <f t="shared" si="2"/>
        <v>24150</v>
      </c>
    </row>
    <row r="10" spans="1:12" s="7" customFormat="1" ht="97.5" customHeight="1">
      <c r="A10" s="15">
        <v>2003</v>
      </c>
      <c r="B10" s="129">
        <f t="shared" si="1"/>
        <v>28</v>
      </c>
      <c r="C10" s="130">
        <f t="shared" si="1"/>
        <v>632</v>
      </c>
      <c r="D10" s="130">
        <f t="shared" si="1"/>
        <v>8997</v>
      </c>
      <c r="E10" s="130">
        <f t="shared" si="1"/>
        <v>78043</v>
      </c>
      <c r="F10" s="130">
        <f t="shared" si="1"/>
        <v>75758</v>
      </c>
      <c r="G10" s="52"/>
      <c r="H10" s="131" t="s">
        <v>51</v>
      </c>
      <c r="I10" s="131" t="s">
        <v>51</v>
      </c>
      <c r="J10" s="130">
        <f t="shared" si="2"/>
        <v>43688</v>
      </c>
      <c r="K10" s="130">
        <f t="shared" si="2"/>
        <v>34355</v>
      </c>
      <c r="L10" s="130">
        <f t="shared" si="2"/>
        <v>30465</v>
      </c>
    </row>
    <row r="11" spans="1:12" s="7" customFormat="1" ht="97.5" customHeight="1">
      <c r="A11" s="15">
        <v>2004</v>
      </c>
      <c r="B11" s="129">
        <f t="shared" si="1"/>
        <v>24</v>
      </c>
      <c r="C11" s="130">
        <f t="shared" si="1"/>
        <v>515</v>
      </c>
      <c r="D11" s="130">
        <f t="shared" si="1"/>
        <v>7466</v>
      </c>
      <c r="E11" s="130">
        <f t="shared" si="1"/>
        <v>75135</v>
      </c>
      <c r="F11" s="130">
        <f t="shared" si="1"/>
        <v>73172</v>
      </c>
      <c r="G11" s="52"/>
      <c r="H11" s="131" t="s">
        <v>51</v>
      </c>
      <c r="I11" s="131" t="s">
        <v>51</v>
      </c>
      <c r="J11" s="130">
        <f t="shared" si="2"/>
        <v>43463</v>
      </c>
      <c r="K11" s="130">
        <f t="shared" si="2"/>
        <v>31672</v>
      </c>
      <c r="L11" s="130">
        <f t="shared" si="2"/>
        <v>27013</v>
      </c>
    </row>
    <row r="12" spans="1:12" s="7" customFormat="1" ht="97.5" customHeight="1" thickBot="1">
      <c r="A12" s="32">
        <v>2005</v>
      </c>
      <c r="B12" s="133">
        <f t="shared" si="1"/>
        <v>20</v>
      </c>
      <c r="C12" s="134">
        <f t="shared" si="1"/>
        <v>426</v>
      </c>
      <c r="D12" s="134">
        <f t="shared" si="1"/>
        <v>5718</v>
      </c>
      <c r="E12" s="134">
        <f t="shared" si="1"/>
        <v>62159</v>
      </c>
      <c r="F12" s="134">
        <f t="shared" si="1"/>
        <v>65511</v>
      </c>
      <c r="G12" s="72"/>
      <c r="H12" s="134">
        <f>SUM(H25,H39)</f>
        <v>10712</v>
      </c>
      <c r="I12" s="134">
        <f>SUM(I25,I39)</f>
        <v>8594</v>
      </c>
      <c r="J12" s="134">
        <f t="shared" si="2"/>
        <v>47486</v>
      </c>
      <c r="K12" s="134">
        <f t="shared" si="2"/>
        <v>14673</v>
      </c>
      <c r="L12" s="134">
        <f t="shared" si="2"/>
        <v>23653</v>
      </c>
    </row>
    <row r="13" spans="1:12" s="106" customFormat="1" ht="15.75" customHeight="1" thickTop="1">
      <c r="A13" s="105" t="s">
        <v>120</v>
      </c>
      <c r="B13" s="89"/>
      <c r="C13" s="89"/>
      <c r="D13" s="89"/>
      <c r="E13" s="89"/>
      <c r="F13" s="89"/>
      <c r="G13" s="89"/>
      <c r="H13" s="92"/>
      <c r="I13" s="89"/>
      <c r="J13" s="89"/>
      <c r="K13" s="89"/>
      <c r="L13" s="89"/>
    </row>
    <row r="14" spans="1:12" s="2" customFormat="1" ht="45" customHeight="1">
      <c r="A14" s="144" t="s">
        <v>144</v>
      </c>
      <c r="B14" s="144"/>
      <c r="C14" s="144"/>
      <c r="D14" s="144"/>
      <c r="E14" s="144"/>
      <c r="F14" s="144"/>
      <c r="G14" s="107"/>
      <c r="H14" s="168" t="s">
        <v>174</v>
      </c>
      <c r="I14" s="168"/>
      <c r="J14" s="168"/>
      <c r="K14" s="168"/>
      <c r="L14" s="168"/>
    </row>
    <row r="15" spans="1:12" s="7" customFormat="1" ht="25.5" customHeight="1" thickBot="1">
      <c r="A15" s="3" t="s">
        <v>33</v>
      </c>
      <c r="B15" s="91"/>
      <c r="C15" s="91"/>
      <c r="D15" s="91"/>
      <c r="E15" s="91"/>
      <c r="F15" s="91"/>
      <c r="G15" s="88"/>
      <c r="H15" s="92"/>
      <c r="I15" s="88"/>
      <c r="J15" s="88"/>
      <c r="K15" s="88"/>
      <c r="L15" s="93" t="s">
        <v>0</v>
      </c>
    </row>
    <row r="16" spans="1:12" s="7" customFormat="1" ht="16.5" customHeight="1" thickTop="1">
      <c r="A16" s="145" t="s">
        <v>127</v>
      </c>
      <c r="B16" s="170" t="s">
        <v>152</v>
      </c>
      <c r="C16" s="165"/>
      <c r="D16" s="165"/>
      <c r="E16" s="165"/>
      <c r="F16" s="165"/>
      <c r="G16" s="94"/>
      <c r="H16" s="165" t="s">
        <v>145</v>
      </c>
      <c r="I16" s="165"/>
      <c r="J16" s="165"/>
      <c r="K16" s="165"/>
      <c r="L16" s="165"/>
    </row>
    <row r="17" spans="1:12" s="7" customFormat="1" ht="16.5" customHeight="1">
      <c r="A17" s="146"/>
      <c r="B17" s="95" t="s">
        <v>1</v>
      </c>
      <c r="C17" s="95" t="s">
        <v>2</v>
      </c>
      <c r="D17" s="95" t="s">
        <v>3</v>
      </c>
      <c r="E17" s="95" t="s">
        <v>35</v>
      </c>
      <c r="F17" s="96" t="s">
        <v>36</v>
      </c>
      <c r="G17" s="94"/>
      <c r="H17" s="166" t="s">
        <v>124</v>
      </c>
      <c r="I17" s="166"/>
      <c r="J17" s="95" t="s">
        <v>4</v>
      </c>
      <c r="K17" s="95" t="s">
        <v>5</v>
      </c>
      <c r="L17" s="97" t="s">
        <v>123</v>
      </c>
    </row>
    <row r="18" spans="1:12" s="7" customFormat="1" ht="16.5" customHeight="1">
      <c r="A18" s="146"/>
      <c r="B18" s="98"/>
      <c r="C18" s="98"/>
      <c r="D18" s="98" t="s">
        <v>129</v>
      </c>
      <c r="E18" s="98"/>
      <c r="F18" s="99"/>
      <c r="G18" s="94"/>
      <c r="H18" s="163" t="s">
        <v>130</v>
      </c>
      <c r="I18" s="164"/>
      <c r="J18" s="98"/>
      <c r="K18" s="98"/>
      <c r="L18" s="108" t="s">
        <v>122</v>
      </c>
    </row>
    <row r="19" spans="1:12" s="7" customFormat="1" ht="16.5" customHeight="1">
      <c r="A19" s="146"/>
      <c r="B19" s="98" t="s">
        <v>131</v>
      </c>
      <c r="C19" s="98" t="s">
        <v>131</v>
      </c>
      <c r="E19" s="98"/>
      <c r="F19" s="99" t="s">
        <v>6</v>
      </c>
      <c r="G19" s="94"/>
      <c r="H19" s="100" t="s">
        <v>132</v>
      </c>
      <c r="I19" s="96" t="s">
        <v>133</v>
      </c>
      <c r="J19" s="98" t="s">
        <v>7</v>
      </c>
      <c r="K19" s="98" t="s">
        <v>134</v>
      </c>
      <c r="L19" s="99" t="s">
        <v>135</v>
      </c>
    </row>
    <row r="20" spans="1:12" s="7" customFormat="1" ht="16.5" customHeight="1">
      <c r="A20" s="169"/>
      <c r="B20" s="23" t="s">
        <v>13</v>
      </c>
      <c r="C20" s="101" t="s">
        <v>14</v>
      </c>
      <c r="D20" s="101" t="s">
        <v>138</v>
      </c>
      <c r="E20" s="101" t="s">
        <v>8</v>
      </c>
      <c r="F20" s="50" t="s">
        <v>9</v>
      </c>
      <c r="G20" s="8"/>
      <c r="H20" s="21" t="s">
        <v>140</v>
      </c>
      <c r="I20" s="102" t="s">
        <v>141</v>
      </c>
      <c r="J20" s="101" t="s">
        <v>10</v>
      </c>
      <c r="K20" s="103" t="s">
        <v>11</v>
      </c>
      <c r="L20" s="104" t="s">
        <v>12</v>
      </c>
    </row>
    <row r="21" spans="1:12" s="7" customFormat="1" ht="30.75" customHeight="1">
      <c r="A21" s="15">
        <v>2001</v>
      </c>
      <c r="B21" s="129">
        <v>2</v>
      </c>
      <c r="C21" s="130">
        <v>30</v>
      </c>
      <c r="D21" s="130"/>
      <c r="E21" s="130">
        <v>2306</v>
      </c>
      <c r="F21" s="130">
        <v>2316</v>
      </c>
      <c r="G21" s="130"/>
      <c r="H21" s="131" t="s">
        <v>51</v>
      </c>
      <c r="I21" s="132" t="s">
        <v>51</v>
      </c>
      <c r="J21" s="130">
        <v>658</v>
      </c>
      <c r="K21" s="130">
        <v>1648</v>
      </c>
      <c r="L21" s="130">
        <v>492</v>
      </c>
    </row>
    <row r="22" spans="1:12" s="7" customFormat="1" ht="30.75" customHeight="1">
      <c r="A22" s="15">
        <v>2002</v>
      </c>
      <c r="B22" s="129">
        <v>2</v>
      </c>
      <c r="C22" s="130">
        <v>24</v>
      </c>
      <c r="D22" s="130">
        <v>529</v>
      </c>
      <c r="E22" s="130">
        <v>2556</v>
      </c>
      <c r="F22" s="130">
        <v>2546</v>
      </c>
      <c r="G22" s="130"/>
      <c r="H22" s="131" t="s">
        <v>51</v>
      </c>
      <c r="I22" s="131" t="s">
        <v>51</v>
      </c>
      <c r="J22" s="130">
        <v>424</v>
      </c>
      <c r="K22" s="130">
        <v>2132</v>
      </c>
      <c r="L22" s="130">
        <v>822</v>
      </c>
    </row>
    <row r="23" spans="1:12" s="7" customFormat="1" ht="30.75" customHeight="1">
      <c r="A23" s="15">
        <v>2003</v>
      </c>
      <c r="B23" s="130">
        <v>2</v>
      </c>
      <c r="C23" s="130">
        <v>29</v>
      </c>
      <c r="D23" s="130">
        <v>509</v>
      </c>
      <c r="E23" s="130">
        <v>2578</v>
      </c>
      <c r="F23" s="130">
        <v>2578</v>
      </c>
      <c r="G23" s="130"/>
      <c r="H23" s="131" t="s">
        <v>51</v>
      </c>
      <c r="I23" s="131" t="s">
        <v>51</v>
      </c>
      <c r="J23" s="130">
        <v>563</v>
      </c>
      <c r="K23" s="130">
        <v>2015</v>
      </c>
      <c r="L23" s="130">
        <v>1072</v>
      </c>
    </row>
    <row r="24" spans="1:12" s="7" customFormat="1" ht="30.75" customHeight="1">
      <c r="A24" s="15">
        <v>2004</v>
      </c>
      <c r="B24" s="130">
        <v>2</v>
      </c>
      <c r="C24" s="130">
        <v>23</v>
      </c>
      <c r="D24" s="130">
        <v>648</v>
      </c>
      <c r="E24" s="130">
        <v>2741</v>
      </c>
      <c r="F24" s="130">
        <v>2741</v>
      </c>
      <c r="G24" s="130"/>
      <c r="H24" s="131" t="s">
        <v>51</v>
      </c>
      <c r="I24" s="131" t="s">
        <v>51</v>
      </c>
      <c r="J24" s="130">
        <v>521</v>
      </c>
      <c r="K24" s="130">
        <v>2220</v>
      </c>
      <c r="L24" s="130">
        <v>1505</v>
      </c>
    </row>
    <row r="25" spans="1:12" s="7" customFormat="1" ht="30.75" customHeight="1" thickBot="1">
      <c r="A25" s="32">
        <v>2005</v>
      </c>
      <c r="B25" s="134">
        <v>1</v>
      </c>
      <c r="C25" s="134">
        <v>11</v>
      </c>
      <c r="D25" s="134">
        <v>351</v>
      </c>
      <c r="E25" s="134">
        <v>2191</v>
      </c>
      <c r="F25" s="134">
        <v>2191</v>
      </c>
      <c r="G25" s="135"/>
      <c r="H25" s="136" t="s">
        <v>51</v>
      </c>
      <c r="I25" s="136" t="s">
        <v>51</v>
      </c>
      <c r="J25" s="134">
        <v>444</v>
      </c>
      <c r="K25" s="134">
        <v>1747</v>
      </c>
      <c r="L25" s="134">
        <v>639</v>
      </c>
    </row>
    <row r="26" spans="1:12" s="106" customFormat="1" ht="15.75" customHeight="1" thickTop="1">
      <c r="A26" s="105" t="s">
        <v>120</v>
      </c>
      <c r="B26" s="89"/>
      <c r="C26" s="89"/>
      <c r="D26" s="89"/>
      <c r="E26" s="89"/>
      <c r="F26" s="89"/>
      <c r="G26" s="89"/>
      <c r="H26" s="92"/>
      <c r="I26" s="89"/>
      <c r="J26" s="89"/>
      <c r="K26" s="89"/>
      <c r="L26" s="89"/>
    </row>
    <row r="27" spans="1:12" s="106" customFormat="1" ht="21" customHeight="1">
      <c r="A27" s="105"/>
      <c r="B27" s="89"/>
      <c r="C27" s="89"/>
      <c r="D27" s="89"/>
      <c r="E27" s="89"/>
      <c r="F27" s="89"/>
      <c r="G27" s="89"/>
      <c r="H27" s="92"/>
      <c r="I27" s="89"/>
      <c r="J27" s="89"/>
      <c r="K27" s="89"/>
      <c r="L27" s="89"/>
    </row>
    <row r="28" spans="1:12" s="2" customFormat="1" ht="45" customHeight="1">
      <c r="A28" s="144" t="s">
        <v>146</v>
      </c>
      <c r="B28" s="144"/>
      <c r="C28" s="144"/>
      <c r="D28" s="144"/>
      <c r="E28" s="144"/>
      <c r="F28" s="144"/>
      <c r="G28" s="90"/>
      <c r="H28" s="168" t="s">
        <v>175</v>
      </c>
      <c r="I28" s="168"/>
      <c r="J28" s="168"/>
      <c r="K28" s="168"/>
      <c r="L28" s="168"/>
    </row>
    <row r="29" spans="1:12" s="7" customFormat="1" ht="25.5" customHeight="1" thickBot="1">
      <c r="A29" s="3" t="s">
        <v>33</v>
      </c>
      <c r="B29" s="91"/>
      <c r="C29" s="91"/>
      <c r="D29" s="91"/>
      <c r="E29" s="91"/>
      <c r="F29" s="91"/>
      <c r="G29" s="88"/>
      <c r="H29" s="92"/>
      <c r="I29" s="88"/>
      <c r="J29" s="88"/>
      <c r="K29" s="88"/>
      <c r="L29" s="93" t="s">
        <v>0</v>
      </c>
    </row>
    <row r="30" spans="1:12" s="7" customFormat="1" ht="16.5" customHeight="1" thickTop="1">
      <c r="A30" s="145" t="s">
        <v>127</v>
      </c>
      <c r="B30" s="170" t="s">
        <v>147</v>
      </c>
      <c r="C30" s="165"/>
      <c r="D30" s="165"/>
      <c r="E30" s="165"/>
      <c r="F30" s="165"/>
      <c r="G30" s="94"/>
      <c r="H30" s="165" t="s">
        <v>148</v>
      </c>
      <c r="I30" s="165"/>
      <c r="J30" s="165"/>
      <c r="K30" s="165"/>
      <c r="L30" s="165"/>
    </row>
    <row r="31" spans="1:12" s="7" customFormat="1" ht="16.5" customHeight="1">
      <c r="A31" s="146"/>
      <c r="B31" s="95" t="s">
        <v>1</v>
      </c>
      <c r="C31" s="95" t="s">
        <v>2</v>
      </c>
      <c r="D31" s="95" t="s">
        <v>3</v>
      </c>
      <c r="E31" s="95" t="s">
        <v>35</v>
      </c>
      <c r="F31" s="96" t="s">
        <v>36</v>
      </c>
      <c r="G31" s="94"/>
      <c r="H31" s="166" t="s">
        <v>155</v>
      </c>
      <c r="I31" s="166"/>
      <c r="J31" s="95" t="s">
        <v>4</v>
      </c>
      <c r="K31" s="95" t="s">
        <v>5</v>
      </c>
      <c r="L31" s="97" t="s">
        <v>154</v>
      </c>
    </row>
    <row r="32" spans="1:12" s="7" customFormat="1" ht="16.5" customHeight="1">
      <c r="A32" s="146"/>
      <c r="B32" s="98"/>
      <c r="C32" s="98"/>
      <c r="D32" s="98" t="s">
        <v>129</v>
      </c>
      <c r="E32" s="98"/>
      <c r="F32" s="99"/>
      <c r="G32" s="94"/>
      <c r="H32" s="163" t="s">
        <v>121</v>
      </c>
      <c r="I32" s="164"/>
      <c r="J32" s="98"/>
      <c r="K32" s="98"/>
      <c r="L32" s="108" t="s">
        <v>125</v>
      </c>
    </row>
    <row r="33" spans="1:12" s="7" customFormat="1" ht="16.5" customHeight="1">
      <c r="A33" s="146"/>
      <c r="B33" s="98" t="s">
        <v>131</v>
      </c>
      <c r="C33" s="98" t="s">
        <v>131</v>
      </c>
      <c r="E33" s="98"/>
      <c r="F33" s="99" t="s">
        <v>6</v>
      </c>
      <c r="G33" s="94"/>
      <c r="H33" s="100" t="s">
        <v>132</v>
      </c>
      <c r="I33" s="96" t="s">
        <v>133</v>
      </c>
      <c r="J33" s="98" t="s">
        <v>7</v>
      </c>
      <c r="K33" s="98" t="s">
        <v>134</v>
      </c>
      <c r="L33" s="99" t="s">
        <v>135</v>
      </c>
    </row>
    <row r="34" spans="1:12" s="7" customFormat="1" ht="16.5" customHeight="1">
      <c r="A34" s="169"/>
      <c r="B34" s="23" t="s">
        <v>13</v>
      </c>
      <c r="C34" s="101" t="s">
        <v>14</v>
      </c>
      <c r="D34" s="101" t="s">
        <v>138</v>
      </c>
      <c r="E34" s="101" t="s">
        <v>8</v>
      </c>
      <c r="F34" s="50" t="s">
        <v>9</v>
      </c>
      <c r="G34" s="8"/>
      <c r="H34" s="21" t="s">
        <v>149</v>
      </c>
      <c r="I34" s="102" t="s">
        <v>150</v>
      </c>
      <c r="J34" s="101" t="s">
        <v>10</v>
      </c>
      <c r="K34" s="103" t="s">
        <v>11</v>
      </c>
      <c r="L34" s="104" t="s">
        <v>12</v>
      </c>
    </row>
    <row r="35" spans="1:12" s="7" customFormat="1" ht="30" customHeight="1">
      <c r="A35" s="15">
        <v>2001</v>
      </c>
      <c r="B35" s="129">
        <v>17</v>
      </c>
      <c r="C35" s="130">
        <v>410</v>
      </c>
      <c r="D35" s="131" t="s">
        <v>51</v>
      </c>
      <c r="E35" s="130">
        <v>66110</v>
      </c>
      <c r="F35" s="130">
        <v>64379</v>
      </c>
      <c r="G35" s="130"/>
      <c r="H35" s="131" t="s">
        <v>51</v>
      </c>
      <c r="I35" s="132" t="s">
        <v>51</v>
      </c>
      <c r="J35" s="130">
        <v>47031</v>
      </c>
      <c r="K35" s="130">
        <v>19079</v>
      </c>
      <c r="L35" s="130">
        <v>26765</v>
      </c>
    </row>
    <row r="36" spans="1:12" s="7" customFormat="1" ht="30" customHeight="1">
      <c r="A36" s="15">
        <v>2002</v>
      </c>
      <c r="B36" s="129">
        <v>21</v>
      </c>
      <c r="C36" s="130">
        <v>460</v>
      </c>
      <c r="D36" s="130">
        <v>5310</v>
      </c>
      <c r="E36" s="130">
        <v>47921</v>
      </c>
      <c r="F36" s="130">
        <v>46631</v>
      </c>
      <c r="G36" s="130"/>
      <c r="H36" s="131" t="s">
        <v>51</v>
      </c>
      <c r="I36" s="131" t="s">
        <v>51</v>
      </c>
      <c r="J36" s="130">
        <v>27408</v>
      </c>
      <c r="K36" s="130">
        <v>20513</v>
      </c>
      <c r="L36" s="130">
        <v>23328</v>
      </c>
    </row>
    <row r="37" spans="1:12" s="7" customFormat="1" ht="30" customHeight="1">
      <c r="A37" s="15">
        <v>2003</v>
      </c>
      <c r="B37" s="129">
        <v>26</v>
      </c>
      <c r="C37" s="130">
        <v>603</v>
      </c>
      <c r="D37" s="130">
        <v>8488</v>
      </c>
      <c r="E37" s="130">
        <v>75465</v>
      </c>
      <c r="F37" s="130">
        <v>73180</v>
      </c>
      <c r="G37" s="130"/>
      <c r="H37" s="131" t="s">
        <v>51</v>
      </c>
      <c r="I37" s="131" t="s">
        <v>51</v>
      </c>
      <c r="J37" s="130">
        <v>43125</v>
      </c>
      <c r="K37" s="130">
        <v>32340</v>
      </c>
      <c r="L37" s="130">
        <v>29393</v>
      </c>
    </row>
    <row r="38" spans="1:12" s="7" customFormat="1" ht="30" customHeight="1">
      <c r="A38" s="15">
        <v>2004</v>
      </c>
      <c r="B38" s="129">
        <v>22</v>
      </c>
      <c r="C38" s="130">
        <v>492</v>
      </c>
      <c r="D38" s="130">
        <v>6818</v>
      </c>
      <c r="E38" s="130">
        <v>72394</v>
      </c>
      <c r="F38" s="130">
        <v>70431</v>
      </c>
      <c r="G38" s="130"/>
      <c r="H38" s="131" t="s">
        <v>51</v>
      </c>
      <c r="I38" s="131" t="s">
        <v>51</v>
      </c>
      <c r="J38" s="130">
        <v>42942</v>
      </c>
      <c r="K38" s="130">
        <v>29452</v>
      </c>
      <c r="L38" s="130">
        <v>25508</v>
      </c>
    </row>
    <row r="39" spans="1:12" s="7" customFormat="1" ht="30" customHeight="1" thickBot="1">
      <c r="A39" s="32">
        <v>2005</v>
      </c>
      <c r="B39" s="133">
        <v>19</v>
      </c>
      <c r="C39" s="134">
        <v>415</v>
      </c>
      <c r="D39" s="134">
        <v>5367</v>
      </c>
      <c r="E39" s="134">
        <v>59968</v>
      </c>
      <c r="F39" s="134">
        <v>63320</v>
      </c>
      <c r="G39" s="135"/>
      <c r="H39" s="134">
        <v>10712</v>
      </c>
      <c r="I39" s="134">
        <v>8594</v>
      </c>
      <c r="J39" s="134">
        <v>47042</v>
      </c>
      <c r="K39" s="134">
        <v>12926</v>
      </c>
      <c r="L39" s="134">
        <v>23014</v>
      </c>
    </row>
    <row r="40" spans="1:12" s="106" customFormat="1" ht="15.75" customHeight="1" thickTop="1">
      <c r="A40" s="105" t="s">
        <v>151</v>
      </c>
      <c r="B40" s="89"/>
      <c r="C40" s="89"/>
      <c r="D40" s="89"/>
      <c r="E40" s="89"/>
      <c r="F40" s="89"/>
      <c r="G40" s="89"/>
      <c r="H40" s="92"/>
      <c r="I40" s="89"/>
      <c r="J40" s="89"/>
      <c r="K40" s="89"/>
      <c r="L40" s="89"/>
    </row>
    <row r="41" ht="13.5">
      <c r="A41" s="105"/>
    </row>
  </sheetData>
  <mergeCells count="21">
    <mergeCell ref="A1:F1"/>
    <mergeCell ref="A16:A20"/>
    <mergeCell ref="A30:A34"/>
    <mergeCell ref="B3:F3"/>
    <mergeCell ref="A3:A7"/>
    <mergeCell ref="A14:F14"/>
    <mergeCell ref="B16:F16"/>
    <mergeCell ref="B30:F30"/>
    <mergeCell ref="A28:F28"/>
    <mergeCell ref="H4:I4"/>
    <mergeCell ref="H28:L28"/>
    <mergeCell ref="H1:L1"/>
    <mergeCell ref="H3:L3"/>
    <mergeCell ref="H5:I5"/>
    <mergeCell ref="H18:I18"/>
    <mergeCell ref="H14:L14"/>
    <mergeCell ref="H16:L16"/>
    <mergeCell ref="H32:I32"/>
    <mergeCell ref="H30:L30"/>
    <mergeCell ref="H31:I31"/>
    <mergeCell ref="H17:I1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SheetLayoutView="100" workbookViewId="0" topLeftCell="A1">
      <pane ySplit="6" topLeftCell="BM26" activePane="bottomLeft" state="frozen"/>
      <selection pane="topLeft" activeCell="A1" sqref="A1"/>
      <selection pane="bottomLeft" activeCell="A2" sqref="A2"/>
    </sheetView>
  </sheetViews>
  <sheetFormatPr defaultColWidth="8.88671875" defaultRowHeight="13.5"/>
  <cols>
    <col min="1" max="1" width="14.5546875" style="42" customWidth="1"/>
    <col min="2" max="5" width="16.5546875" style="109" customWidth="1"/>
    <col min="6" max="6" width="2.77734375" style="109" customWidth="1"/>
    <col min="7" max="10" width="17.77734375" style="109" customWidth="1"/>
    <col min="11" max="16384" width="8.88671875" style="38" customWidth="1"/>
  </cols>
  <sheetData>
    <row r="1" spans="1:10" s="2" customFormat="1" ht="45" customHeight="1">
      <c r="A1" s="144" t="s">
        <v>156</v>
      </c>
      <c r="B1" s="144"/>
      <c r="C1" s="144"/>
      <c r="D1" s="144"/>
      <c r="E1" s="144"/>
      <c r="F1" s="111"/>
      <c r="G1" s="168" t="s">
        <v>157</v>
      </c>
      <c r="H1" s="168"/>
      <c r="I1" s="168"/>
      <c r="J1" s="168"/>
    </row>
    <row r="2" spans="1:10" s="7" customFormat="1" ht="25.5" customHeight="1" thickBot="1">
      <c r="A2" s="3" t="s">
        <v>33</v>
      </c>
      <c r="B2" s="91"/>
      <c r="C2" s="91"/>
      <c r="D2" s="91"/>
      <c r="E2" s="91"/>
      <c r="F2" s="88"/>
      <c r="G2" s="91"/>
      <c r="H2" s="91"/>
      <c r="I2" s="91"/>
      <c r="J2" s="59" t="s">
        <v>0</v>
      </c>
    </row>
    <row r="3" spans="1:10" s="7" customFormat="1" ht="16.5" customHeight="1" thickTop="1">
      <c r="A3" s="14"/>
      <c r="B3" s="98" t="s">
        <v>1</v>
      </c>
      <c r="C3" s="112" t="s">
        <v>37</v>
      </c>
      <c r="D3" s="112" t="s">
        <v>3</v>
      </c>
      <c r="E3" s="94" t="s">
        <v>38</v>
      </c>
      <c r="F3" s="94"/>
      <c r="G3" s="150" t="s">
        <v>39</v>
      </c>
      <c r="H3" s="112" t="s">
        <v>158</v>
      </c>
      <c r="I3" s="112" t="s">
        <v>40</v>
      </c>
      <c r="J3" s="113" t="s">
        <v>123</v>
      </c>
    </row>
    <row r="4" spans="1:10" s="7" customFormat="1" ht="16.5" customHeight="1">
      <c r="A4" s="14" t="s">
        <v>159</v>
      </c>
      <c r="B4" s="98"/>
      <c r="C4" s="112" t="s">
        <v>15</v>
      </c>
      <c r="D4" s="112" t="s">
        <v>160</v>
      </c>
      <c r="E4" s="94" t="s">
        <v>161</v>
      </c>
      <c r="F4" s="94"/>
      <c r="G4" s="112"/>
      <c r="H4" s="112" t="s">
        <v>162</v>
      </c>
      <c r="I4" s="112" t="s">
        <v>163</v>
      </c>
      <c r="J4" s="108" t="s">
        <v>122</v>
      </c>
    </row>
    <row r="5" spans="1:10" s="7" customFormat="1" ht="16.5" customHeight="1">
      <c r="A5" s="14" t="s">
        <v>164</v>
      </c>
      <c r="B5" s="98" t="s">
        <v>165</v>
      </c>
      <c r="C5" s="114" t="s">
        <v>131</v>
      </c>
      <c r="D5" s="112"/>
      <c r="E5" s="94"/>
      <c r="F5" s="94"/>
      <c r="G5" s="112" t="s">
        <v>16</v>
      </c>
      <c r="H5" s="112"/>
      <c r="I5" s="112" t="s">
        <v>134</v>
      </c>
      <c r="J5" s="94" t="s">
        <v>135</v>
      </c>
    </row>
    <row r="6" spans="1:10" s="7" customFormat="1" ht="16.5" customHeight="1">
      <c r="A6" s="115"/>
      <c r="B6" s="101" t="s">
        <v>13</v>
      </c>
      <c r="C6" s="116" t="s">
        <v>14</v>
      </c>
      <c r="D6" s="116" t="s">
        <v>138</v>
      </c>
      <c r="E6" s="117" t="s">
        <v>8</v>
      </c>
      <c r="F6" s="94"/>
      <c r="G6" s="116" t="s">
        <v>17</v>
      </c>
      <c r="H6" s="116" t="s">
        <v>18</v>
      </c>
      <c r="I6" s="118" t="s">
        <v>19</v>
      </c>
      <c r="J6" s="119" t="s">
        <v>12</v>
      </c>
    </row>
    <row r="7" spans="1:10" s="121" customFormat="1" ht="18.75" customHeight="1">
      <c r="A7" s="120">
        <v>2005</v>
      </c>
      <c r="B7" s="135">
        <f aca="true" t="shared" si="0" ref="B7:B12">SUM(B16,B25)</f>
        <v>20</v>
      </c>
      <c r="C7" s="135">
        <f aca="true" t="shared" si="1" ref="C7:J7">SUM(C16,C25)</f>
        <v>426</v>
      </c>
      <c r="D7" s="135">
        <f t="shared" si="1"/>
        <v>5721</v>
      </c>
      <c r="E7" s="135">
        <f t="shared" si="1"/>
        <v>62159</v>
      </c>
      <c r="F7" s="135"/>
      <c r="G7" s="135">
        <f t="shared" si="1"/>
        <v>65511</v>
      </c>
      <c r="H7" s="135">
        <f t="shared" si="1"/>
        <v>47486</v>
      </c>
      <c r="I7" s="135">
        <f t="shared" si="1"/>
        <v>14673</v>
      </c>
      <c r="J7" s="135">
        <f t="shared" si="1"/>
        <v>23653</v>
      </c>
    </row>
    <row r="8" spans="1:10" s="123" customFormat="1" ht="18.75" customHeight="1">
      <c r="A8" s="122" t="s">
        <v>166</v>
      </c>
      <c r="B8" s="130">
        <f t="shared" si="0"/>
        <v>7</v>
      </c>
      <c r="C8" s="130">
        <f aca="true" t="shared" si="2" ref="C8:E10">SUM(C17,C26)</f>
        <v>45</v>
      </c>
      <c r="D8" s="130">
        <f t="shared" si="2"/>
        <v>615</v>
      </c>
      <c r="E8" s="130">
        <f t="shared" si="2"/>
        <v>5237</v>
      </c>
      <c r="F8" s="130"/>
      <c r="G8" s="130">
        <f aca="true" t="shared" si="3" ref="G8:J10">SUM(G17,G26)</f>
        <v>7060</v>
      </c>
      <c r="H8" s="130">
        <f t="shared" si="3"/>
        <v>3994</v>
      </c>
      <c r="I8" s="130">
        <f t="shared" si="3"/>
        <v>1243</v>
      </c>
      <c r="J8" s="130">
        <f t="shared" si="3"/>
        <v>5558</v>
      </c>
    </row>
    <row r="9" spans="1:10" s="123" customFormat="1" ht="18.75" customHeight="1">
      <c r="A9" s="122" t="s">
        <v>167</v>
      </c>
      <c r="B9" s="130">
        <f t="shared" si="0"/>
        <v>8</v>
      </c>
      <c r="C9" s="130">
        <f t="shared" si="2"/>
        <v>103</v>
      </c>
      <c r="D9" s="130">
        <f t="shared" si="2"/>
        <v>1387</v>
      </c>
      <c r="E9" s="130">
        <f t="shared" si="2"/>
        <v>32993</v>
      </c>
      <c r="F9" s="130"/>
      <c r="G9" s="130">
        <f t="shared" si="3"/>
        <v>32908</v>
      </c>
      <c r="H9" s="130">
        <f t="shared" si="3"/>
        <v>27999</v>
      </c>
      <c r="I9" s="130">
        <f t="shared" si="3"/>
        <v>4994</v>
      </c>
      <c r="J9" s="130">
        <f t="shared" si="3"/>
        <v>3470</v>
      </c>
    </row>
    <row r="10" spans="1:10" s="123" customFormat="1" ht="18.75" customHeight="1">
      <c r="A10" s="122" t="s">
        <v>20</v>
      </c>
      <c r="B10" s="130">
        <f t="shared" si="0"/>
        <v>3</v>
      </c>
      <c r="C10" s="130">
        <f t="shared" si="2"/>
        <v>97</v>
      </c>
      <c r="D10" s="130">
        <f t="shared" si="2"/>
        <v>1070</v>
      </c>
      <c r="E10" s="130">
        <f t="shared" si="2"/>
        <v>7299</v>
      </c>
      <c r="F10" s="130"/>
      <c r="G10" s="130">
        <f t="shared" si="3"/>
        <v>7353</v>
      </c>
      <c r="H10" s="130">
        <f t="shared" si="3"/>
        <v>4509</v>
      </c>
      <c r="I10" s="130">
        <f t="shared" si="3"/>
        <v>2790</v>
      </c>
      <c r="J10" s="130">
        <f t="shared" si="3"/>
        <v>3171</v>
      </c>
    </row>
    <row r="11" spans="1:10" s="123" customFormat="1" ht="18.75" customHeight="1">
      <c r="A11" s="122" t="s">
        <v>21</v>
      </c>
      <c r="B11" s="130">
        <f t="shared" si="0"/>
        <v>1</v>
      </c>
      <c r="C11" s="172">
        <f>SUM(C20,C29)</f>
        <v>181</v>
      </c>
      <c r="D11" s="171">
        <f>D29</f>
        <v>2649</v>
      </c>
      <c r="E11" s="171">
        <f aca="true" t="shared" si="4" ref="E11:J11">E29</f>
        <v>16630</v>
      </c>
      <c r="F11" s="171"/>
      <c r="G11" s="171">
        <f t="shared" si="4"/>
        <v>18190</v>
      </c>
      <c r="H11" s="171">
        <f t="shared" si="4"/>
        <v>10984</v>
      </c>
      <c r="I11" s="171">
        <f t="shared" si="4"/>
        <v>5646</v>
      </c>
      <c r="J11" s="171">
        <f t="shared" si="4"/>
        <v>11454</v>
      </c>
    </row>
    <row r="12" spans="1:10" s="123" customFormat="1" ht="18.75" customHeight="1">
      <c r="A12" s="122" t="s">
        <v>168</v>
      </c>
      <c r="B12" s="130">
        <f t="shared" si="0"/>
        <v>1</v>
      </c>
      <c r="C12" s="172"/>
      <c r="D12" s="171"/>
      <c r="E12" s="171"/>
      <c r="F12" s="171"/>
      <c r="G12" s="171"/>
      <c r="H12" s="171"/>
      <c r="I12" s="171"/>
      <c r="J12" s="171"/>
    </row>
    <row r="13" spans="1:10" s="123" customFormat="1" ht="18.75" customHeight="1">
      <c r="A13" s="122" t="s">
        <v>169</v>
      </c>
      <c r="B13" s="131" t="s">
        <v>51</v>
      </c>
      <c r="C13" s="138" t="s">
        <v>51</v>
      </c>
      <c r="D13" s="138" t="s">
        <v>51</v>
      </c>
      <c r="E13" s="138" t="s">
        <v>51</v>
      </c>
      <c r="F13" s="138"/>
      <c r="G13" s="138" t="s">
        <v>51</v>
      </c>
      <c r="H13" s="138" t="s">
        <v>51</v>
      </c>
      <c r="I13" s="138" t="s">
        <v>51</v>
      </c>
      <c r="J13" s="138" t="s">
        <v>51</v>
      </c>
    </row>
    <row r="14" spans="1:10" s="123" customFormat="1" ht="18.75" customHeight="1">
      <c r="A14" s="122" t="s">
        <v>170</v>
      </c>
      <c r="B14" s="131" t="s">
        <v>51</v>
      </c>
      <c r="C14" s="138" t="s">
        <v>51</v>
      </c>
      <c r="D14" s="138" t="s">
        <v>51</v>
      </c>
      <c r="E14" s="138" t="s">
        <v>51</v>
      </c>
      <c r="F14" s="138"/>
      <c r="G14" s="138" t="s">
        <v>51</v>
      </c>
      <c r="H14" s="138" t="s">
        <v>51</v>
      </c>
      <c r="I14" s="138" t="s">
        <v>51</v>
      </c>
      <c r="J14" s="138" t="s">
        <v>51</v>
      </c>
    </row>
    <row r="15" spans="1:10" s="123" customFormat="1" ht="18.75" customHeight="1">
      <c r="A15" s="122" t="s">
        <v>171</v>
      </c>
      <c r="B15" s="131" t="s">
        <v>51</v>
      </c>
      <c r="C15" s="138" t="s">
        <v>51</v>
      </c>
      <c r="D15" s="138" t="s">
        <v>51</v>
      </c>
      <c r="E15" s="138" t="s">
        <v>51</v>
      </c>
      <c r="F15" s="138"/>
      <c r="G15" s="138" t="s">
        <v>51</v>
      </c>
      <c r="H15" s="138" t="s">
        <v>51</v>
      </c>
      <c r="I15" s="138" t="s">
        <v>51</v>
      </c>
      <c r="J15" s="138" t="s">
        <v>51</v>
      </c>
    </row>
    <row r="16" spans="1:10" s="125" customFormat="1" ht="18.75" customHeight="1">
      <c r="A16" s="124" t="s">
        <v>22</v>
      </c>
      <c r="B16" s="140">
        <f>SUM(B17:B24)</f>
        <v>1</v>
      </c>
      <c r="C16" s="139">
        <f aca="true" t="shared" si="5" ref="C16:J16">SUM(C17:C24)</f>
        <v>11</v>
      </c>
      <c r="D16" s="139">
        <f t="shared" si="5"/>
        <v>354</v>
      </c>
      <c r="E16" s="139">
        <f t="shared" si="5"/>
        <v>2191</v>
      </c>
      <c r="F16" s="139"/>
      <c r="G16" s="139">
        <f t="shared" si="5"/>
        <v>2191</v>
      </c>
      <c r="H16" s="139">
        <f t="shared" si="5"/>
        <v>444</v>
      </c>
      <c r="I16" s="139">
        <f t="shared" si="5"/>
        <v>1747</v>
      </c>
      <c r="J16" s="139">
        <f t="shared" si="5"/>
        <v>639</v>
      </c>
    </row>
    <row r="17" spans="1:10" s="123" customFormat="1" ht="18.75" customHeight="1">
      <c r="A17" s="122" t="s">
        <v>172</v>
      </c>
      <c r="B17" s="141" t="s">
        <v>176</v>
      </c>
      <c r="C17" s="142" t="s">
        <v>176</v>
      </c>
      <c r="D17" s="142" t="s">
        <v>176</v>
      </c>
      <c r="E17" s="142" t="s">
        <v>176</v>
      </c>
      <c r="F17" s="142"/>
      <c r="G17" s="142" t="s">
        <v>176</v>
      </c>
      <c r="H17" s="142" t="s">
        <v>176</v>
      </c>
      <c r="I17" s="142" t="s">
        <v>176</v>
      </c>
      <c r="J17" s="142" t="s">
        <v>176</v>
      </c>
    </row>
    <row r="18" spans="1:10" s="123" customFormat="1" ht="18.75" customHeight="1">
      <c r="A18" s="122" t="s">
        <v>167</v>
      </c>
      <c r="B18" s="137">
        <v>1</v>
      </c>
      <c r="C18" s="138">
        <v>11</v>
      </c>
      <c r="D18" s="138">
        <v>354</v>
      </c>
      <c r="E18" s="138">
        <v>2191</v>
      </c>
      <c r="F18" s="138"/>
      <c r="G18" s="138">
        <v>2191</v>
      </c>
      <c r="H18" s="138">
        <v>444</v>
      </c>
      <c r="I18" s="138">
        <v>1747</v>
      </c>
      <c r="J18" s="138">
        <v>639</v>
      </c>
    </row>
    <row r="19" spans="1:10" s="123" customFormat="1" ht="18.75" customHeight="1">
      <c r="A19" s="122" t="s">
        <v>20</v>
      </c>
      <c r="B19" s="137" t="s">
        <v>176</v>
      </c>
      <c r="C19" s="138" t="s">
        <v>176</v>
      </c>
      <c r="D19" s="138" t="s">
        <v>176</v>
      </c>
      <c r="E19" s="138" t="s">
        <v>176</v>
      </c>
      <c r="F19" s="138"/>
      <c r="G19" s="138" t="s">
        <v>176</v>
      </c>
      <c r="H19" s="138" t="s">
        <v>176</v>
      </c>
      <c r="I19" s="138" t="s">
        <v>176</v>
      </c>
      <c r="J19" s="138" t="s">
        <v>176</v>
      </c>
    </row>
    <row r="20" spans="1:10" s="123" customFormat="1" ht="18.75" customHeight="1">
      <c r="A20" s="122" t="s">
        <v>21</v>
      </c>
      <c r="B20" s="138" t="s">
        <v>176</v>
      </c>
      <c r="C20" s="138" t="s">
        <v>176</v>
      </c>
      <c r="D20" s="138" t="s">
        <v>176</v>
      </c>
      <c r="E20" s="138" t="s">
        <v>176</v>
      </c>
      <c r="F20" s="138"/>
      <c r="G20" s="138" t="s">
        <v>176</v>
      </c>
      <c r="H20" s="138" t="s">
        <v>176</v>
      </c>
      <c r="I20" s="138" t="s">
        <v>176</v>
      </c>
      <c r="J20" s="138" t="s">
        <v>176</v>
      </c>
    </row>
    <row r="21" spans="1:10" s="123" customFormat="1" ht="18.75" customHeight="1">
      <c r="A21" s="122" t="s">
        <v>168</v>
      </c>
      <c r="B21" s="138" t="s">
        <v>176</v>
      </c>
      <c r="C21" s="138" t="s">
        <v>176</v>
      </c>
      <c r="D21" s="138" t="s">
        <v>176</v>
      </c>
      <c r="E21" s="138" t="s">
        <v>176</v>
      </c>
      <c r="F21" s="138"/>
      <c r="G21" s="138" t="s">
        <v>176</v>
      </c>
      <c r="H21" s="138" t="s">
        <v>176</v>
      </c>
      <c r="I21" s="138" t="s">
        <v>176</v>
      </c>
      <c r="J21" s="138" t="s">
        <v>176</v>
      </c>
    </row>
    <row r="22" spans="1:10" s="125" customFormat="1" ht="18.75" customHeight="1">
      <c r="A22" s="122" t="s">
        <v>169</v>
      </c>
      <c r="B22" s="138" t="s">
        <v>176</v>
      </c>
      <c r="C22" s="138" t="s">
        <v>176</v>
      </c>
      <c r="D22" s="138" t="s">
        <v>176</v>
      </c>
      <c r="E22" s="138" t="s">
        <v>176</v>
      </c>
      <c r="F22" s="138"/>
      <c r="G22" s="138"/>
      <c r="H22" s="138" t="s">
        <v>176</v>
      </c>
      <c r="I22" s="138" t="s">
        <v>176</v>
      </c>
      <c r="J22" s="138" t="s">
        <v>176</v>
      </c>
    </row>
    <row r="23" spans="1:10" s="123" customFormat="1" ht="18.75" customHeight="1">
      <c r="A23" s="122" t="s">
        <v>170</v>
      </c>
      <c r="B23" s="138" t="s">
        <v>176</v>
      </c>
      <c r="C23" s="138" t="s">
        <v>176</v>
      </c>
      <c r="D23" s="138" t="s">
        <v>176</v>
      </c>
      <c r="E23" s="138" t="s">
        <v>176</v>
      </c>
      <c r="F23" s="138"/>
      <c r="G23" s="138" t="s">
        <v>176</v>
      </c>
      <c r="H23" s="138" t="s">
        <v>176</v>
      </c>
      <c r="I23" s="138" t="s">
        <v>176</v>
      </c>
      <c r="J23" s="138" t="s">
        <v>176</v>
      </c>
    </row>
    <row r="24" spans="1:10" s="123" customFormat="1" ht="18.75" customHeight="1">
      <c r="A24" s="122" t="s">
        <v>171</v>
      </c>
      <c r="B24" s="138" t="s">
        <v>176</v>
      </c>
      <c r="C24" s="138" t="s">
        <v>176</v>
      </c>
      <c r="D24" s="138" t="s">
        <v>176</v>
      </c>
      <c r="E24" s="138" t="s">
        <v>176</v>
      </c>
      <c r="F24" s="138"/>
      <c r="G24" s="138" t="s">
        <v>176</v>
      </c>
      <c r="H24" s="138" t="s">
        <v>176</v>
      </c>
      <c r="I24" s="138" t="s">
        <v>176</v>
      </c>
      <c r="J24" s="138" t="s">
        <v>176</v>
      </c>
    </row>
    <row r="25" spans="1:10" s="126" customFormat="1" ht="18.75" customHeight="1">
      <c r="A25" s="124" t="s">
        <v>173</v>
      </c>
      <c r="B25" s="143">
        <f>SUM(B26:B30)</f>
        <v>19</v>
      </c>
      <c r="C25" s="147">
        <f aca="true" t="shared" si="6" ref="C25:J25">SUM(C26:C30)</f>
        <v>415</v>
      </c>
      <c r="D25" s="147">
        <f t="shared" si="6"/>
        <v>5367</v>
      </c>
      <c r="E25" s="147">
        <f t="shared" si="6"/>
        <v>59968</v>
      </c>
      <c r="F25" s="147"/>
      <c r="G25" s="147">
        <f t="shared" si="6"/>
        <v>63320</v>
      </c>
      <c r="H25" s="147">
        <f t="shared" si="6"/>
        <v>47042</v>
      </c>
      <c r="I25" s="147">
        <f t="shared" si="6"/>
        <v>12926</v>
      </c>
      <c r="J25" s="147">
        <f t="shared" si="6"/>
        <v>23014</v>
      </c>
    </row>
    <row r="26" spans="1:10" s="123" customFormat="1" ht="18.75" customHeight="1">
      <c r="A26" s="122" t="s">
        <v>172</v>
      </c>
      <c r="B26" s="137">
        <v>7</v>
      </c>
      <c r="C26" s="138">
        <v>45</v>
      </c>
      <c r="D26" s="138">
        <v>615</v>
      </c>
      <c r="E26" s="138">
        <f>SUM(H26,I26)</f>
        <v>5237</v>
      </c>
      <c r="F26" s="138"/>
      <c r="G26" s="138">
        <v>7060</v>
      </c>
      <c r="H26" s="138">
        <v>3994</v>
      </c>
      <c r="I26" s="138">
        <v>1243</v>
      </c>
      <c r="J26" s="138">
        <v>5558</v>
      </c>
    </row>
    <row r="27" spans="1:10" s="123" customFormat="1" ht="18.75" customHeight="1">
      <c r="A27" s="122" t="s">
        <v>167</v>
      </c>
      <c r="B27" s="137">
        <v>7</v>
      </c>
      <c r="C27" s="138">
        <v>92</v>
      </c>
      <c r="D27" s="138">
        <v>1033</v>
      </c>
      <c r="E27" s="138">
        <f>SUM(H27,I27)</f>
        <v>30802</v>
      </c>
      <c r="F27" s="138"/>
      <c r="G27" s="138">
        <v>30717</v>
      </c>
      <c r="H27" s="138">
        <v>27555</v>
      </c>
      <c r="I27" s="138">
        <v>3247</v>
      </c>
      <c r="J27" s="138">
        <v>2831</v>
      </c>
    </row>
    <row r="28" spans="1:10" s="123" customFormat="1" ht="18.75" customHeight="1">
      <c r="A28" s="122" t="s">
        <v>20</v>
      </c>
      <c r="B28" s="137">
        <v>3</v>
      </c>
      <c r="C28" s="138">
        <v>97</v>
      </c>
      <c r="D28" s="138">
        <v>1070</v>
      </c>
      <c r="E28" s="138">
        <f>SUM(H28,I28)</f>
        <v>7299</v>
      </c>
      <c r="F28" s="138"/>
      <c r="G28" s="138">
        <v>7353</v>
      </c>
      <c r="H28" s="138">
        <v>4509</v>
      </c>
      <c r="I28" s="138">
        <v>2790</v>
      </c>
      <c r="J28" s="138">
        <v>3171</v>
      </c>
    </row>
    <row r="29" spans="1:10" s="123" customFormat="1" ht="18.75" customHeight="1">
      <c r="A29" s="122" t="s">
        <v>21</v>
      </c>
      <c r="B29" s="137">
        <v>1</v>
      </c>
      <c r="C29" s="171">
        <v>181</v>
      </c>
      <c r="D29" s="171">
        <v>2649</v>
      </c>
      <c r="E29" s="171">
        <f>SUM(H29,I29)</f>
        <v>16630</v>
      </c>
      <c r="F29" s="138"/>
      <c r="G29" s="171">
        <v>18190</v>
      </c>
      <c r="H29" s="171">
        <v>10984</v>
      </c>
      <c r="I29" s="171">
        <v>5646</v>
      </c>
      <c r="J29" s="171">
        <v>11454</v>
      </c>
    </row>
    <row r="30" spans="1:10" s="123" customFormat="1" ht="18.75" customHeight="1">
      <c r="A30" s="122" t="s">
        <v>168</v>
      </c>
      <c r="B30" s="137">
        <v>1</v>
      </c>
      <c r="C30" s="171"/>
      <c r="D30" s="171"/>
      <c r="E30" s="171"/>
      <c r="F30" s="138"/>
      <c r="G30" s="171"/>
      <c r="H30" s="171"/>
      <c r="I30" s="171"/>
      <c r="J30" s="171"/>
    </row>
    <row r="31" spans="1:10" s="123" customFormat="1" ht="18.75" customHeight="1">
      <c r="A31" s="122" t="s">
        <v>169</v>
      </c>
      <c r="B31" s="137" t="s">
        <v>176</v>
      </c>
      <c r="C31" s="138" t="s">
        <v>176</v>
      </c>
      <c r="D31" s="138" t="s">
        <v>176</v>
      </c>
      <c r="E31" s="138" t="s">
        <v>176</v>
      </c>
      <c r="F31" s="138"/>
      <c r="G31" s="138" t="s">
        <v>176</v>
      </c>
      <c r="H31" s="138" t="s">
        <v>176</v>
      </c>
      <c r="I31" s="138" t="s">
        <v>176</v>
      </c>
      <c r="J31" s="138" t="s">
        <v>176</v>
      </c>
    </row>
    <row r="32" spans="1:10" s="123" customFormat="1" ht="18.75" customHeight="1">
      <c r="A32" s="122" t="s">
        <v>170</v>
      </c>
      <c r="B32" s="137" t="s">
        <v>176</v>
      </c>
      <c r="C32" s="138" t="s">
        <v>176</v>
      </c>
      <c r="D32" s="138" t="s">
        <v>176</v>
      </c>
      <c r="E32" s="138" t="s">
        <v>176</v>
      </c>
      <c r="F32" s="138"/>
      <c r="G32" s="138" t="s">
        <v>176</v>
      </c>
      <c r="H32" s="138" t="s">
        <v>176</v>
      </c>
      <c r="I32" s="138" t="s">
        <v>176</v>
      </c>
      <c r="J32" s="138" t="s">
        <v>176</v>
      </c>
    </row>
    <row r="33" spans="1:10" s="123" customFormat="1" ht="18.75" customHeight="1" thickBot="1">
      <c r="A33" s="127" t="s">
        <v>171</v>
      </c>
      <c r="B33" s="148" t="s">
        <v>176</v>
      </c>
      <c r="C33" s="149" t="s">
        <v>176</v>
      </c>
      <c r="D33" s="149" t="s">
        <v>176</v>
      </c>
      <c r="E33" s="149" t="s">
        <v>176</v>
      </c>
      <c r="F33" s="138"/>
      <c r="G33" s="149" t="s">
        <v>176</v>
      </c>
      <c r="H33" s="149" t="s">
        <v>176</v>
      </c>
      <c r="I33" s="149" t="s">
        <v>176</v>
      </c>
      <c r="J33" s="149" t="s">
        <v>176</v>
      </c>
    </row>
    <row r="34" spans="1:18" s="106" customFormat="1" ht="15.75" customHeight="1" thickTop="1">
      <c r="A34" s="105" t="s">
        <v>120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1:18" ht="13.5">
      <c r="K35" s="109"/>
      <c r="L35" s="109"/>
      <c r="M35" s="109"/>
      <c r="N35" s="109"/>
      <c r="O35" s="109"/>
      <c r="P35" s="109"/>
      <c r="Q35" s="109"/>
      <c r="R35" s="128"/>
    </row>
  </sheetData>
  <mergeCells count="17">
    <mergeCell ref="H29:H30"/>
    <mergeCell ref="I29:I30"/>
    <mergeCell ref="J29:J30"/>
    <mergeCell ref="A1:E1"/>
    <mergeCell ref="G1:J1"/>
    <mergeCell ref="C11:C12"/>
    <mergeCell ref="C29:C30"/>
    <mergeCell ref="D29:D30"/>
    <mergeCell ref="G29:G30"/>
    <mergeCell ref="E29:E30"/>
    <mergeCell ref="I11:I12"/>
    <mergeCell ref="J11:J12"/>
    <mergeCell ref="F11:F12"/>
    <mergeCell ref="D11:D12"/>
    <mergeCell ref="E11:E12"/>
    <mergeCell ref="G11:G12"/>
    <mergeCell ref="H11:H12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2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161" customWidth="1"/>
    <col min="2" max="2" width="11.21484375" style="42" customWidth="1"/>
    <col min="3" max="7" width="11.21484375" style="38" customWidth="1"/>
    <col min="8" max="8" width="2.77734375" style="39" customWidth="1"/>
    <col min="9" max="14" width="11.99609375" style="38" customWidth="1"/>
    <col min="15" max="15" width="14.5546875" style="42" customWidth="1"/>
    <col min="16" max="16" width="11.6640625" style="42" customWidth="1"/>
    <col min="17" max="21" width="11.6640625" style="38" customWidth="1"/>
    <col min="22" max="22" width="2.77734375" style="39" customWidth="1"/>
    <col min="23" max="28" width="12.21484375" style="38" customWidth="1"/>
    <col min="29" max="16384" width="8.88671875" style="38" customWidth="1"/>
  </cols>
  <sheetData>
    <row r="1" spans="1:28" s="2" customFormat="1" ht="45" customHeight="1">
      <c r="A1" s="144" t="s">
        <v>178</v>
      </c>
      <c r="B1" s="144"/>
      <c r="C1" s="144"/>
      <c r="D1" s="144"/>
      <c r="E1" s="144"/>
      <c r="F1" s="144"/>
      <c r="G1" s="144"/>
      <c r="H1" s="151"/>
      <c r="I1" s="173" t="s">
        <v>177</v>
      </c>
      <c r="J1" s="174"/>
      <c r="K1" s="174"/>
      <c r="L1" s="174"/>
      <c r="M1" s="174"/>
      <c r="N1" s="174"/>
      <c r="O1" s="144" t="s">
        <v>180</v>
      </c>
      <c r="P1" s="144"/>
      <c r="Q1" s="144"/>
      <c r="R1" s="144"/>
      <c r="S1" s="144"/>
      <c r="T1" s="144"/>
      <c r="U1" s="144"/>
      <c r="V1" s="151"/>
      <c r="W1" s="173" t="s">
        <v>229</v>
      </c>
      <c r="X1" s="173"/>
      <c r="Y1" s="173"/>
      <c r="Z1" s="173"/>
      <c r="AA1" s="173"/>
      <c r="AB1" s="173"/>
    </row>
    <row r="2" spans="1:28" s="7" customFormat="1" ht="25.5" customHeight="1" thickBot="1">
      <c r="A2" s="152" t="s">
        <v>41</v>
      </c>
      <c r="B2" s="153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 t="s">
        <v>41</v>
      </c>
      <c r="P2" s="153"/>
      <c r="Q2" s="3"/>
      <c r="R2" s="3"/>
      <c r="S2" s="3"/>
      <c r="T2" s="3"/>
      <c r="U2" s="3"/>
      <c r="V2" s="5"/>
      <c r="W2" s="3"/>
      <c r="X2" s="154"/>
      <c r="Y2" s="3"/>
      <c r="Z2" s="3"/>
      <c r="AA2" s="3"/>
      <c r="AB2" s="3"/>
    </row>
    <row r="3" spans="1:28" s="7" customFormat="1" ht="16.5" customHeight="1" thickTop="1">
      <c r="A3" s="162"/>
      <c r="B3" s="187" t="s">
        <v>42</v>
      </c>
      <c r="C3" s="187"/>
      <c r="D3" s="187" t="s">
        <v>182</v>
      </c>
      <c r="E3" s="187"/>
      <c r="F3" s="187" t="s">
        <v>183</v>
      </c>
      <c r="G3" s="185"/>
      <c r="H3" s="8"/>
      <c r="I3" s="184" t="s">
        <v>184</v>
      </c>
      <c r="J3" s="187"/>
      <c r="K3" s="187" t="s">
        <v>185</v>
      </c>
      <c r="L3" s="187"/>
      <c r="M3" s="187" t="s">
        <v>186</v>
      </c>
      <c r="N3" s="185"/>
      <c r="O3" s="162"/>
      <c r="P3" s="187" t="s">
        <v>193</v>
      </c>
      <c r="Q3" s="187"/>
      <c r="R3" s="187" t="s">
        <v>194</v>
      </c>
      <c r="S3" s="187"/>
      <c r="T3" s="187" t="s">
        <v>195</v>
      </c>
      <c r="U3" s="185"/>
      <c r="V3" s="8"/>
      <c r="W3" s="184" t="s">
        <v>232</v>
      </c>
      <c r="X3" s="187"/>
      <c r="Y3" s="187" t="s">
        <v>196</v>
      </c>
      <c r="Z3" s="187"/>
      <c r="AA3" s="187" t="s">
        <v>197</v>
      </c>
      <c r="AB3" s="185"/>
    </row>
    <row r="4" spans="1:28" s="7" customFormat="1" ht="16.5" customHeight="1">
      <c r="A4" s="15" t="s">
        <v>231</v>
      </c>
      <c r="B4" s="188" t="s">
        <v>23</v>
      </c>
      <c r="C4" s="188"/>
      <c r="D4" s="188" t="s">
        <v>204</v>
      </c>
      <c r="E4" s="188"/>
      <c r="F4" s="190" t="s">
        <v>205</v>
      </c>
      <c r="G4" s="191"/>
      <c r="H4" s="8"/>
      <c r="I4" s="189" t="s">
        <v>206</v>
      </c>
      <c r="J4" s="188"/>
      <c r="K4" s="188" t="s">
        <v>207</v>
      </c>
      <c r="L4" s="188"/>
      <c r="M4" s="188" t="s">
        <v>208</v>
      </c>
      <c r="N4" s="190"/>
      <c r="O4" s="15" t="s">
        <v>231</v>
      </c>
      <c r="P4" s="188" t="s">
        <v>215</v>
      </c>
      <c r="Q4" s="188"/>
      <c r="R4" s="188" t="s">
        <v>216</v>
      </c>
      <c r="S4" s="188"/>
      <c r="T4" s="188" t="s">
        <v>217</v>
      </c>
      <c r="U4" s="190"/>
      <c r="V4" s="8"/>
      <c r="W4" s="191" t="s">
        <v>218</v>
      </c>
      <c r="X4" s="189"/>
      <c r="Y4" s="188" t="s">
        <v>219</v>
      </c>
      <c r="Z4" s="188"/>
      <c r="AA4" s="188" t="s">
        <v>220</v>
      </c>
      <c r="AB4" s="190"/>
    </row>
    <row r="5" spans="1:28" s="7" customFormat="1" ht="16.5" customHeight="1">
      <c r="A5" s="15" t="s">
        <v>50</v>
      </c>
      <c r="B5" s="12" t="s">
        <v>1</v>
      </c>
      <c r="C5" s="12" t="s">
        <v>15</v>
      </c>
      <c r="D5" s="12" t="s">
        <v>1</v>
      </c>
      <c r="E5" s="12" t="s">
        <v>15</v>
      </c>
      <c r="F5" s="12" t="s">
        <v>1</v>
      </c>
      <c r="G5" s="63" t="s">
        <v>15</v>
      </c>
      <c r="H5" s="8"/>
      <c r="I5" s="192" t="s">
        <v>1</v>
      </c>
      <c r="J5" s="12" t="s">
        <v>15</v>
      </c>
      <c r="K5" s="12" t="s">
        <v>1</v>
      </c>
      <c r="L5" s="12" t="s">
        <v>15</v>
      </c>
      <c r="M5" s="12" t="s">
        <v>1</v>
      </c>
      <c r="N5" s="63" t="s">
        <v>15</v>
      </c>
      <c r="O5" s="15" t="s">
        <v>50</v>
      </c>
      <c r="P5" s="12" t="s">
        <v>1</v>
      </c>
      <c r="Q5" s="12" t="s">
        <v>15</v>
      </c>
      <c r="R5" s="12" t="s">
        <v>1</v>
      </c>
      <c r="S5" s="12" t="s">
        <v>15</v>
      </c>
      <c r="T5" s="12" t="s">
        <v>1</v>
      </c>
      <c r="U5" s="63" t="s">
        <v>15</v>
      </c>
      <c r="V5" s="8"/>
      <c r="W5" s="192" t="s">
        <v>1</v>
      </c>
      <c r="X5" s="12" t="s">
        <v>15</v>
      </c>
      <c r="Y5" s="12" t="s">
        <v>1</v>
      </c>
      <c r="Z5" s="12" t="s">
        <v>15</v>
      </c>
      <c r="AA5" s="12" t="s">
        <v>1</v>
      </c>
      <c r="AB5" s="63" t="s">
        <v>15</v>
      </c>
    </row>
    <row r="6" spans="1:28" s="7" customFormat="1" ht="16.5" customHeight="1">
      <c r="A6" s="21"/>
      <c r="B6" s="23" t="s">
        <v>24</v>
      </c>
      <c r="C6" s="23" t="s">
        <v>25</v>
      </c>
      <c r="D6" s="23" t="s">
        <v>24</v>
      </c>
      <c r="E6" s="23" t="s">
        <v>25</v>
      </c>
      <c r="F6" s="23" t="s">
        <v>24</v>
      </c>
      <c r="G6" s="50" t="s">
        <v>25</v>
      </c>
      <c r="H6" s="8"/>
      <c r="I6" s="21" t="s">
        <v>24</v>
      </c>
      <c r="J6" s="23" t="s">
        <v>25</v>
      </c>
      <c r="K6" s="23" t="s">
        <v>24</v>
      </c>
      <c r="L6" s="23" t="s">
        <v>25</v>
      </c>
      <c r="M6" s="23" t="s">
        <v>24</v>
      </c>
      <c r="N6" s="50" t="s">
        <v>25</v>
      </c>
      <c r="O6" s="21"/>
      <c r="P6" s="23" t="s">
        <v>24</v>
      </c>
      <c r="Q6" s="23" t="s">
        <v>25</v>
      </c>
      <c r="R6" s="23" t="s">
        <v>24</v>
      </c>
      <c r="S6" s="23" t="s">
        <v>25</v>
      </c>
      <c r="T6" s="23" t="s">
        <v>24</v>
      </c>
      <c r="U6" s="50" t="s">
        <v>25</v>
      </c>
      <c r="V6" s="8"/>
      <c r="W6" s="21" t="s">
        <v>24</v>
      </c>
      <c r="X6" s="23" t="s">
        <v>25</v>
      </c>
      <c r="Y6" s="23" t="s">
        <v>24</v>
      </c>
      <c r="Z6" s="23" t="s">
        <v>25</v>
      </c>
      <c r="AA6" s="23" t="s">
        <v>24</v>
      </c>
      <c r="AB6" s="50" t="s">
        <v>25</v>
      </c>
    </row>
    <row r="7" spans="1:28" s="7" customFormat="1" ht="80.25" customHeight="1">
      <c r="A7" s="15">
        <v>2004</v>
      </c>
      <c r="B7" s="52">
        <f>SUM(D7,F7,I7,K7,M7,P7,R7,T7,W7,Y7,AA7,B17,D17,F17,I17,K17,M17,P17,R17,T17,W17,Y17,AA17)</f>
        <v>22</v>
      </c>
      <c r="C7" s="52">
        <v>492</v>
      </c>
      <c r="D7" s="52">
        <v>9</v>
      </c>
      <c r="E7" s="52">
        <v>159</v>
      </c>
      <c r="F7" s="52" t="s">
        <v>51</v>
      </c>
      <c r="G7" s="52" t="s">
        <v>51</v>
      </c>
      <c r="H7" s="52"/>
      <c r="I7" s="52">
        <v>2</v>
      </c>
      <c r="J7" s="52" t="s">
        <v>51</v>
      </c>
      <c r="K7" s="52" t="s">
        <v>51</v>
      </c>
      <c r="L7" s="52" t="s">
        <v>51</v>
      </c>
      <c r="M7" s="52" t="s">
        <v>51</v>
      </c>
      <c r="N7" s="52" t="s">
        <v>51</v>
      </c>
      <c r="O7" s="15">
        <v>2004</v>
      </c>
      <c r="P7" s="52">
        <v>4</v>
      </c>
      <c r="Q7" s="52">
        <v>74</v>
      </c>
      <c r="R7" s="52" t="s">
        <v>51</v>
      </c>
      <c r="S7" s="52" t="s">
        <v>51</v>
      </c>
      <c r="T7" s="52" t="s">
        <v>51</v>
      </c>
      <c r="U7" s="52" t="s">
        <v>51</v>
      </c>
      <c r="V7" s="52"/>
      <c r="W7" s="52" t="s">
        <v>51</v>
      </c>
      <c r="X7" s="52">
        <v>6</v>
      </c>
      <c r="Y7" s="52" t="s">
        <v>51</v>
      </c>
      <c r="Z7" s="52" t="s">
        <v>51</v>
      </c>
      <c r="AA7" s="52" t="s">
        <v>51</v>
      </c>
      <c r="AB7" s="52" t="s">
        <v>51</v>
      </c>
    </row>
    <row r="8" spans="1:28" s="58" customFormat="1" ht="80.25" customHeight="1" thickBot="1">
      <c r="A8" s="32">
        <v>2005</v>
      </c>
      <c r="B8" s="201">
        <f>SUM(D8,F8,I8,K8,M8,P8,R8,T8,W8,Y8,AA8,B18,D18,F18,I18,K18,M18,P18,R18,T18,W18,Y18,AA18)</f>
        <v>19</v>
      </c>
      <c r="C8" s="55">
        <v>415</v>
      </c>
      <c r="D8" s="134">
        <v>8</v>
      </c>
      <c r="E8" s="134">
        <v>126</v>
      </c>
      <c r="F8" s="136" t="s">
        <v>51</v>
      </c>
      <c r="G8" s="194" t="s">
        <v>51</v>
      </c>
      <c r="H8" s="135"/>
      <c r="I8" s="134">
        <v>2</v>
      </c>
      <c r="J8" s="136" t="s">
        <v>51</v>
      </c>
      <c r="K8" s="136" t="s">
        <v>51</v>
      </c>
      <c r="L8" s="136" t="s">
        <v>51</v>
      </c>
      <c r="M8" s="136" t="s">
        <v>51</v>
      </c>
      <c r="N8" s="136" t="s">
        <v>51</v>
      </c>
      <c r="O8" s="32">
        <v>2005</v>
      </c>
      <c r="P8" s="134">
        <v>4</v>
      </c>
      <c r="Q8" s="134">
        <v>53</v>
      </c>
      <c r="R8" s="136" t="s">
        <v>51</v>
      </c>
      <c r="S8" s="136" t="s">
        <v>51</v>
      </c>
      <c r="T8" s="136" t="s">
        <v>51</v>
      </c>
      <c r="U8" s="136" t="s">
        <v>51</v>
      </c>
      <c r="V8" s="135"/>
      <c r="W8" s="136" t="s">
        <v>51</v>
      </c>
      <c r="X8" s="136" t="s">
        <v>51</v>
      </c>
      <c r="Y8" s="136" t="s">
        <v>51</v>
      </c>
      <c r="Z8" s="136" t="s">
        <v>51</v>
      </c>
      <c r="AA8" s="136" t="s">
        <v>51</v>
      </c>
      <c r="AB8" s="136" t="s">
        <v>51</v>
      </c>
    </row>
    <row r="9" spans="1:25" s="106" customFormat="1" ht="15.75" customHeight="1" thickTop="1">
      <c r="A9" s="105" t="s">
        <v>227</v>
      </c>
      <c r="B9" s="88"/>
      <c r="C9" s="88"/>
      <c r="D9" s="88"/>
      <c r="E9" s="88"/>
      <c r="F9" s="88"/>
      <c r="H9" s="89"/>
      <c r="I9" s="89"/>
      <c r="J9" s="89"/>
      <c r="K9" s="89"/>
      <c r="O9" s="105" t="s">
        <v>120</v>
      </c>
      <c r="P9" s="89"/>
      <c r="Q9" s="89"/>
      <c r="R9" s="89"/>
      <c r="S9" s="89"/>
      <c r="T9" s="89"/>
      <c r="V9" s="88"/>
      <c r="W9" s="89"/>
      <c r="X9" s="89"/>
      <c r="Y9" s="89"/>
    </row>
    <row r="10" spans="1:24" ht="40.5" customHeight="1">
      <c r="A10" s="193"/>
      <c r="B10" s="193"/>
      <c r="C10" s="193"/>
      <c r="D10" s="193"/>
      <c r="E10" s="193"/>
      <c r="F10" s="193"/>
      <c r="G10" s="193"/>
      <c r="I10" s="186"/>
      <c r="J10" s="186"/>
      <c r="K10" s="186"/>
      <c r="L10" s="186"/>
      <c r="M10" s="186"/>
      <c r="N10" s="186"/>
      <c r="O10" s="7"/>
      <c r="P10" s="158"/>
      <c r="Q10" s="7"/>
      <c r="R10" s="7"/>
      <c r="S10" s="7"/>
      <c r="T10" s="7"/>
      <c r="X10" s="159"/>
    </row>
    <row r="11" spans="1:28" ht="45" customHeight="1">
      <c r="A11" s="174" t="s">
        <v>179</v>
      </c>
      <c r="B11" s="174"/>
      <c r="C11" s="174"/>
      <c r="D11" s="174"/>
      <c r="E11" s="174"/>
      <c r="F11" s="174"/>
      <c r="G11" s="174"/>
      <c r="H11" s="151"/>
      <c r="I11" s="173" t="s">
        <v>228</v>
      </c>
      <c r="J11" s="173"/>
      <c r="K11" s="173"/>
      <c r="L11" s="173"/>
      <c r="M11" s="173"/>
      <c r="N11" s="173"/>
      <c r="O11" s="174" t="s">
        <v>181</v>
      </c>
      <c r="P11" s="174"/>
      <c r="Q11" s="174"/>
      <c r="R11" s="174"/>
      <c r="S11" s="174"/>
      <c r="T11" s="174"/>
      <c r="U11" s="174"/>
      <c r="V11" s="151"/>
      <c r="W11" s="173" t="s">
        <v>230</v>
      </c>
      <c r="X11" s="173"/>
      <c r="Y11" s="173"/>
      <c r="Z11" s="173"/>
      <c r="AA11" s="173"/>
      <c r="AB11" s="173"/>
    </row>
    <row r="12" spans="1:28" ht="25.5" customHeight="1" thickBot="1">
      <c r="A12" s="3" t="s">
        <v>41</v>
      </c>
      <c r="B12" s="153"/>
      <c r="C12" s="3"/>
      <c r="D12" s="3"/>
      <c r="E12" s="3"/>
      <c r="F12" s="3"/>
      <c r="G12" s="3"/>
      <c r="H12" s="5"/>
      <c r="I12" s="3"/>
      <c r="J12" s="3"/>
      <c r="K12" s="3"/>
      <c r="L12" s="3"/>
      <c r="M12" s="3"/>
      <c r="N12" s="3"/>
      <c r="O12" s="3" t="s">
        <v>41</v>
      </c>
      <c r="P12" s="153"/>
      <c r="Q12" s="3"/>
      <c r="R12" s="3"/>
      <c r="S12" s="3"/>
      <c r="T12" s="3"/>
      <c r="U12" s="3"/>
      <c r="V12" s="5"/>
      <c r="W12" s="3"/>
      <c r="X12" s="3"/>
      <c r="Y12" s="3"/>
      <c r="Z12" s="3"/>
      <c r="AA12" s="3"/>
      <c r="AB12" s="3"/>
    </row>
    <row r="13" spans="1:28" ht="16.5" customHeight="1" thickTop="1">
      <c r="A13" s="162"/>
      <c r="B13" s="187" t="s">
        <v>187</v>
      </c>
      <c r="C13" s="187"/>
      <c r="D13" s="187" t="s">
        <v>188</v>
      </c>
      <c r="E13" s="187"/>
      <c r="F13" s="187" t="s">
        <v>189</v>
      </c>
      <c r="G13" s="185"/>
      <c r="H13" s="8"/>
      <c r="I13" s="184" t="s">
        <v>190</v>
      </c>
      <c r="J13" s="187"/>
      <c r="K13" s="187" t="s">
        <v>191</v>
      </c>
      <c r="L13" s="187"/>
      <c r="M13" s="187" t="s">
        <v>192</v>
      </c>
      <c r="N13" s="185"/>
      <c r="O13" s="162"/>
      <c r="P13" s="185" t="s">
        <v>198</v>
      </c>
      <c r="Q13" s="184"/>
      <c r="R13" s="185" t="s">
        <v>199</v>
      </c>
      <c r="S13" s="184"/>
      <c r="T13" s="185" t="s">
        <v>200</v>
      </c>
      <c r="U13" s="183"/>
      <c r="V13" s="8"/>
      <c r="W13" s="184" t="s">
        <v>201</v>
      </c>
      <c r="X13" s="187"/>
      <c r="Y13" s="187" t="s">
        <v>202</v>
      </c>
      <c r="Z13" s="187"/>
      <c r="AA13" s="185" t="s">
        <v>203</v>
      </c>
      <c r="AB13" s="183"/>
    </row>
    <row r="14" spans="1:28" ht="16.5" customHeight="1">
      <c r="A14" s="15" t="s">
        <v>231</v>
      </c>
      <c r="B14" s="188" t="s">
        <v>209</v>
      </c>
      <c r="C14" s="188"/>
      <c r="D14" s="188" t="s">
        <v>210</v>
      </c>
      <c r="E14" s="188"/>
      <c r="F14" s="188" t="s">
        <v>211</v>
      </c>
      <c r="G14" s="190"/>
      <c r="H14" s="8"/>
      <c r="I14" s="189" t="s">
        <v>212</v>
      </c>
      <c r="J14" s="188"/>
      <c r="K14" s="188" t="s">
        <v>213</v>
      </c>
      <c r="L14" s="188"/>
      <c r="M14" s="188" t="s">
        <v>214</v>
      </c>
      <c r="N14" s="190"/>
      <c r="O14" s="15" t="s">
        <v>231</v>
      </c>
      <c r="P14" s="190" t="s">
        <v>221</v>
      </c>
      <c r="Q14" s="189"/>
      <c r="R14" s="190" t="s">
        <v>222</v>
      </c>
      <c r="S14" s="189"/>
      <c r="T14" s="190" t="s">
        <v>223</v>
      </c>
      <c r="U14" s="191"/>
      <c r="V14" s="8"/>
      <c r="W14" s="189" t="s">
        <v>224</v>
      </c>
      <c r="X14" s="188"/>
      <c r="Y14" s="188" t="s">
        <v>225</v>
      </c>
      <c r="Z14" s="188"/>
      <c r="AA14" s="188" t="s">
        <v>226</v>
      </c>
      <c r="AB14" s="190"/>
    </row>
    <row r="15" spans="1:28" ht="16.5" customHeight="1">
      <c r="A15" s="15" t="s">
        <v>50</v>
      </c>
      <c r="B15" s="12" t="s">
        <v>1</v>
      </c>
      <c r="C15" s="12" t="s">
        <v>15</v>
      </c>
      <c r="D15" s="12" t="s">
        <v>1</v>
      </c>
      <c r="E15" s="12" t="s">
        <v>15</v>
      </c>
      <c r="F15" s="12" t="s">
        <v>1</v>
      </c>
      <c r="G15" s="63" t="s">
        <v>15</v>
      </c>
      <c r="H15" s="8"/>
      <c r="I15" s="192" t="s">
        <v>1</v>
      </c>
      <c r="J15" s="12" t="s">
        <v>15</v>
      </c>
      <c r="K15" s="12" t="s">
        <v>1</v>
      </c>
      <c r="L15" s="12" t="s">
        <v>15</v>
      </c>
      <c r="M15" s="12" t="s">
        <v>1</v>
      </c>
      <c r="N15" s="63" t="s">
        <v>15</v>
      </c>
      <c r="O15" s="15" t="s">
        <v>50</v>
      </c>
      <c r="P15" s="12" t="s">
        <v>1</v>
      </c>
      <c r="Q15" s="12" t="s">
        <v>15</v>
      </c>
      <c r="R15" s="12" t="s">
        <v>1</v>
      </c>
      <c r="S15" s="12" t="s">
        <v>15</v>
      </c>
      <c r="T15" s="12" t="s">
        <v>1</v>
      </c>
      <c r="U15" s="63" t="s">
        <v>15</v>
      </c>
      <c r="V15" s="8"/>
      <c r="W15" s="192" t="s">
        <v>1</v>
      </c>
      <c r="X15" s="12" t="s">
        <v>15</v>
      </c>
      <c r="Y15" s="12" t="s">
        <v>1</v>
      </c>
      <c r="Z15" s="12" t="s">
        <v>15</v>
      </c>
      <c r="AA15" s="12" t="s">
        <v>1</v>
      </c>
      <c r="AB15" s="63" t="s">
        <v>15</v>
      </c>
    </row>
    <row r="16" spans="1:28" ht="16.5" customHeight="1">
      <c r="A16" s="21"/>
      <c r="B16" s="23" t="s">
        <v>24</v>
      </c>
      <c r="C16" s="23" t="s">
        <v>25</v>
      </c>
      <c r="D16" s="23" t="s">
        <v>24</v>
      </c>
      <c r="E16" s="23" t="s">
        <v>25</v>
      </c>
      <c r="F16" s="23" t="s">
        <v>24</v>
      </c>
      <c r="G16" s="50" t="s">
        <v>25</v>
      </c>
      <c r="H16" s="8"/>
      <c r="I16" s="21" t="s">
        <v>24</v>
      </c>
      <c r="J16" s="23" t="s">
        <v>25</v>
      </c>
      <c r="K16" s="23" t="s">
        <v>24</v>
      </c>
      <c r="L16" s="23" t="s">
        <v>25</v>
      </c>
      <c r="M16" s="23" t="s">
        <v>24</v>
      </c>
      <c r="N16" s="50" t="s">
        <v>25</v>
      </c>
      <c r="O16" s="21"/>
      <c r="P16" s="23" t="s">
        <v>24</v>
      </c>
      <c r="Q16" s="23" t="s">
        <v>25</v>
      </c>
      <c r="R16" s="23" t="s">
        <v>24</v>
      </c>
      <c r="S16" s="23" t="s">
        <v>25</v>
      </c>
      <c r="T16" s="23" t="s">
        <v>24</v>
      </c>
      <c r="U16" s="50" t="s">
        <v>25</v>
      </c>
      <c r="V16" s="8"/>
      <c r="W16" s="21" t="s">
        <v>24</v>
      </c>
      <c r="X16" s="23" t="s">
        <v>25</v>
      </c>
      <c r="Y16" s="23" t="s">
        <v>24</v>
      </c>
      <c r="Z16" s="23" t="s">
        <v>25</v>
      </c>
      <c r="AA16" s="23" t="s">
        <v>24</v>
      </c>
      <c r="AB16" s="50" t="s">
        <v>25</v>
      </c>
    </row>
    <row r="17" spans="1:28" ht="80.25" customHeight="1">
      <c r="A17" s="15">
        <v>2004</v>
      </c>
      <c r="B17" s="195">
        <v>5</v>
      </c>
      <c r="C17" s="195">
        <v>28</v>
      </c>
      <c r="D17" s="195" t="s">
        <v>51</v>
      </c>
      <c r="E17" s="195" t="s">
        <v>51</v>
      </c>
      <c r="F17" s="195" t="s">
        <v>51</v>
      </c>
      <c r="G17" s="195" t="s">
        <v>51</v>
      </c>
      <c r="H17" s="195"/>
      <c r="I17" s="195" t="s">
        <v>51</v>
      </c>
      <c r="J17" s="195" t="s">
        <v>51</v>
      </c>
      <c r="K17" s="195">
        <v>1</v>
      </c>
      <c r="L17" s="195" t="s">
        <v>51</v>
      </c>
      <c r="M17" s="195">
        <v>1</v>
      </c>
      <c r="N17" s="195" t="s">
        <v>51</v>
      </c>
      <c r="O17" s="196">
        <v>2004</v>
      </c>
      <c r="P17" s="195" t="s">
        <v>51</v>
      </c>
      <c r="Q17" s="195" t="s">
        <v>51</v>
      </c>
      <c r="R17" s="195" t="s">
        <v>51</v>
      </c>
      <c r="S17" s="195" t="s">
        <v>51</v>
      </c>
      <c r="T17" s="195" t="s">
        <v>51</v>
      </c>
      <c r="U17" s="195" t="s">
        <v>51</v>
      </c>
      <c r="V17" s="195"/>
      <c r="W17" s="195" t="s">
        <v>51</v>
      </c>
      <c r="X17" s="195" t="s">
        <v>51</v>
      </c>
      <c r="Y17" s="195" t="s">
        <v>51</v>
      </c>
      <c r="Z17" s="195" t="s">
        <v>51</v>
      </c>
      <c r="AA17" s="195" t="s">
        <v>51</v>
      </c>
      <c r="AB17" s="195" t="s">
        <v>51</v>
      </c>
    </row>
    <row r="18" spans="1:28" ht="80.25" customHeight="1" thickBot="1">
      <c r="A18" s="32">
        <v>2005</v>
      </c>
      <c r="B18" s="197">
        <v>3</v>
      </c>
      <c r="C18" s="197">
        <v>27</v>
      </c>
      <c r="D18" s="202" t="s">
        <v>51</v>
      </c>
      <c r="E18" s="202" t="s">
        <v>51</v>
      </c>
      <c r="F18" s="202" t="s">
        <v>51</v>
      </c>
      <c r="G18" s="202" t="s">
        <v>51</v>
      </c>
      <c r="H18" s="198"/>
      <c r="I18" s="202" t="s">
        <v>51</v>
      </c>
      <c r="J18" s="199" t="s">
        <v>51</v>
      </c>
      <c r="K18" s="197">
        <v>1</v>
      </c>
      <c r="L18" s="202" t="s">
        <v>51</v>
      </c>
      <c r="M18" s="197">
        <v>1</v>
      </c>
      <c r="N18" s="202" t="s">
        <v>51</v>
      </c>
      <c r="O18" s="200">
        <v>2005</v>
      </c>
      <c r="P18" s="202" t="s">
        <v>51</v>
      </c>
      <c r="Q18" s="202" t="s">
        <v>51</v>
      </c>
      <c r="R18" s="202" t="s">
        <v>51</v>
      </c>
      <c r="S18" s="202" t="s">
        <v>51</v>
      </c>
      <c r="T18" s="202" t="s">
        <v>51</v>
      </c>
      <c r="U18" s="202" t="s">
        <v>51</v>
      </c>
      <c r="V18" s="198"/>
      <c r="W18" s="202" t="s">
        <v>51</v>
      </c>
      <c r="X18" s="202" t="s">
        <v>51</v>
      </c>
      <c r="Y18" s="202" t="s">
        <v>51</v>
      </c>
      <c r="Z18" s="202" t="s">
        <v>51</v>
      </c>
      <c r="AA18" s="202" t="s">
        <v>51</v>
      </c>
      <c r="AB18" s="202" t="s">
        <v>51</v>
      </c>
    </row>
    <row r="19" spans="1:28" ht="15" thickTop="1">
      <c r="A19" s="105" t="s">
        <v>227</v>
      </c>
      <c r="B19" s="89"/>
      <c r="C19" s="89"/>
      <c r="D19" s="89"/>
      <c r="E19" s="89"/>
      <c r="F19" s="89"/>
      <c r="G19" s="106"/>
      <c r="H19" s="89"/>
      <c r="I19" s="89"/>
      <c r="J19" s="89"/>
      <c r="K19" s="89"/>
      <c r="L19" s="106"/>
      <c r="M19" s="106"/>
      <c r="N19" s="106"/>
      <c r="O19" s="105" t="s">
        <v>227</v>
      </c>
      <c r="P19" s="89"/>
      <c r="Q19" s="89"/>
      <c r="R19" s="89"/>
      <c r="S19" s="89"/>
      <c r="T19" s="89"/>
      <c r="U19" s="106"/>
      <c r="V19" s="88"/>
      <c r="W19" s="89"/>
      <c r="X19" s="89"/>
      <c r="Y19" s="89"/>
      <c r="Z19" s="106"/>
      <c r="AA19" s="106"/>
      <c r="AB19" s="106"/>
    </row>
    <row r="20" spans="1:24" ht="14.25">
      <c r="A20" s="157"/>
      <c r="B20" s="158"/>
      <c r="C20" s="7"/>
      <c r="D20" s="7"/>
      <c r="E20" s="7"/>
      <c r="F20" s="7"/>
      <c r="J20" s="159"/>
      <c r="P20" s="158"/>
      <c r="Q20" s="7"/>
      <c r="R20" s="7"/>
      <c r="S20" s="7"/>
      <c r="T20" s="7"/>
      <c r="X20" s="159"/>
    </row>
    <row r="21" spans="1:24" ht="14.25">
      <c r="A21" s="157"/>
      <c r="B21" s="158"/>
      <c r="C21" s="7"/>
      <c r="D21" s="7"/>
      <c r="E21" s="7"/>
      <c r="F21" s="7"/>
      <c r="J21" s="159"/>
      <c r="P21" s="158"/>
      <c r="Q21" s="7"/>
      <c r="R21" s="7"/>
      <c r="S21" s="7"/>
      <c r="T21" s="7"/>
      <c r="X21" s="159"/>
    </row>
    <row r="22" spans="1:24" ht="14.25">
      <c r="A22" s="157"/>
      <c r="B22" s="158"/>
      <c r="C22" s="7"/>
      <c r="D22" s="7"/>
      <c r="E22" s="7"/>
      <c r="F22" s="7"/>
      <c r="J22" s="159"/>
      <c r="P22" s="158"/>
      <c r="Q22" s="7"/>
      <c r="R22" s="7"/>
      <c r="S22" s="7"/>
      <c r="T22" s="7"/>
      <c r="X22" s="159"/>
    </row>
    <row r="23" spans="1:24" ht="14.25">
      <c r="A23" s="157"/>
      <c r="B23" s="158"/>
      <c r="C23" s="7"/>
      <c r="D23" s="7"/>
      <c r="E23" s="7"/>
      <c r="F23" s="7"/>
      <c r="J23" s="159"/>
      <c r="P23" s="158"/>
      <c r="Q23" s="7"/>
      <c r="R23" s="7"/>
      <c r="S23" s="7"/>
      <c r="T23" s="7"/>
      <c r="X23" s="159"/>
    </row>
    <row r="24" spans="1:24" ht="14.25">
      <c r="A24" s="157"/>
      <c r="B24" s="158"/>
      <c r="C24" s="7"/>
      <c r="D24" s="7"/>
      <c r="E24" s="7"/>
      <c r="F24" s="7"/>
      <c r="J24" s="159"/>
      <c r="P24" s="158"/>
      <c r="Q24" s="7"/>
      <c r="R24" s="7"/>
      <c r="S24" s="7"/>
      <c r="T24" s="7"/>
      <c r="X24" s="159"/>
    </row>
    <row r="25" spans="1:24" ht="14.25">
      <c r="A25" s="157"/>
      <c r="B25" s="158"/>
      <c r="C25" s="7"/>
      <c r="D25" s="7"/>
      <c r="E25" s="7"/>
      <c r="F25" s="7"/>
      <c r="J25" s="159"/>
      <c r="P25" s="158"/>
      <c r="Q25" s="7"/>
      <c r="R25" s="7"/>
      <c r="S25" s="7"/>
      <c r="T25" s="7"/>
      <c r="X25" s="159"/>
    </row>
    <row r="26" spans="1:24" ht="14.25">
      <c r="A26" s="157"/>
      <c r="B26" s="158"/>
      <c r="C26" s="7"/>
      <c r="D26" s="7"/>
      <c r="E26" s="7"/>
      <c r="F26" s="7"/>
      <c r="J26" s="159"/>
      <c r="P26" s="158"/>
      <c r="Q26" s="7"/>
      <c r="R26" s="7"/>
      <c r="S26" s="7"/>
      <c r="T26" s="7"/>
      <c r="X26" s="159"/>
    </row>
    <row r="27" spans="1:22" ht="14.25">
      <c r="A27" s="157"/>
      <c r="B27" s="160"/>
      <c r="C27" s="7"/>
      <c r="D27" s="7"/>
      <c r="E27" s="7"/>
      <c r="H27" s="38"/>
      <c r="O27" s="158"/>
      <c r="P27" s="160"/>
      <c r="Q27" s="7"/>
      <c r="R27" s="7"/>
      <c r="S27" s="7"/>
      <c r="V27" s="38"/>
    </row>
    <row r="28" spans="1:22" ht="14.25">
      <c r="A28" s="157"/>
      <c r="B28" s="160"/>
      <c r="C28" s="7"/>
      <c r="D28" s="7"/>
      <c r="E28" s="7"/>
      <c r="H28" s="38"/>
      <c r="O28" s="158"/>
      <c r="P28" s="160"/>
      <c r="Q28" s="7"/>
      <c r="R28" s="7"/>
      <c r="S28" s="7"/>
      <c r="V28" s="38"/>
    </row>
    <row r="29" spans="1:22" ht="14.25">
      <c r="A29" s="157"/>
      <c r="B29" s="160"/>
      <c r="C29" s="7"/>
      <c r="D29" s="7"/>
      <c r="E29" s="7"/>
      <c r="H29" s="38"/>
      <c r="O29" s="158"/>
      <c r="P29" s="160"/>
      <c r="Q29" s="7"/>
      <c r="R29" s="7"/>
      <c r="S29" s="7"/>
      <c r="V29" s="38"/>
    </row>
    <row r="30" spans="1:22" ht="14.25">
      <c r="A30" s="157"/>
      <c r="B30" s="160"/>
      <c r="C30" s="7"/>
      <c r="D30" s="7"/>
      <c r="E30" s="7"/>
      <c r="H30" s="38"/>
      <c r="O30" s="158"/>
      <c r="P30" s="160"/>
      <c r="Q30" s="7"/>
      <c r="R30" s="7"/>
      <c r="S30" s="7"/>
      <c r="V30" s="38"/>
    </row>
    <row r="31" spans="1:22" ht="14.25">
      <c r="A31" s="157"/>
      <c r="B31" s="160"/>
      <c r="C31" s="7"/>
      <c r="D31" s="7"/>
      <c r="E31" s="7"/>
      <c r="H31" s="38"/>
      <c r="O31" s="158"/>
      <c r="P31" s="160"/>
      <c r="Q31" s="7"/>
      <c r="R31" s="7"/>
      <c r="S31" s="7"/>
      <c r="V31" s="38"/>
    </row>
    <row r="32" spans="1:22" ht="14.25">
      <c r="A32" s="157"/>
      <c r="B32" s="160"/>
      <c r="C32" s="7"/>
      <c r="D32" s="7"/>
      <c r="E32" s="7"/>
      <c r="H32" s="38"/>
      <c r="O32" s="158"/>
      <c r="P32" s="160"/>
      <c r="Q32" s="7"/>
      <c r="R32" s="7"/>
      <c r="S32" s="7"/>
      <c r="V32" s="38"/>
    </row>
    <row r="33" spans="1:22" ht="14.25">
      <c r="A33" s="157"/>
      <c r="B33" s="160"/>
      <c r="C33" s="7"/>
      <c r="D33" s="7"/>
      <c r="E33" s="7"/>
      <c r="H33" s="38"/>
      <c r="O33" s="158"/>
      <c r="P33" s="160"/>
      <c r="Q33" s="7"/>
      <c r="R33" s="7"/>
      <c r="S33" s="7"/>
      <c r="V33" s="38"/>
    </row>
    <row r="34" spans="1:22" ht="14.25">
      <c r="A34" s="157"/>
      <c r="B34" s="160"/>
      <c r="C34" s="7"/>
      <c r="D34" s="7"/>
      <c r="E34" s="7"/>
      <c r="H34" s="38"/>
      <c r="O34" s="158"/>
      <c r="P34" s="160"/>
      <c r="Q34" s="7"/>
      <c r="R34" s="7"/>
      <c r="S34" s="7"/>
      <c r="V34" s="38"/>
    </row>
    <row r="35" spans="1:22" ht="14.25">
      <c r="A35" s="157"/>
      <c r="B35" s="160"/>
      <c r="C35" s="7"/>
      <c r="D35" s="7"/>
      <c r="E35" s="7"/>
      <c r="H35" s="38"/>
      <c r="O35" s="158"/>
      <c r="P35" s="160"/>
      <c r="Q35" s="7"/>
      <c r="R35" s="7"/>
      <c r="S35" s="7"/>
      <c r="V35" s="38"/>
    </row>
    <row r="36" spans="1:22" ht="14.25">
      <c r="A36" s="157"/>
      <c r="B36" s="160"/>
      <c r="C36" s="7"/>
      <c r="D36" s="7"/>
      <c r="E36" s="7"/>
      <c r="H36" s="38"/>
      <c r="O36" s="158"/>
      <c r="P36" s="160"/>
      <c r="Q36" s="7"/>
      <c r="R36" s="7"/>
      <c r="S36" s="7"/>
      <c r="V36" s="38"/>
    </row>
    <row r="37" spans="1:22" ht="14.25">
      <c r="A37" s="157"/>
      <c r="B37" s="160"/>
      <c r="C37" s="7"/>
      <c r="D37" s="7"/>
      <c r="E37" s="7"/>
      <c r="H37" s="38"/>
      <c r="O37" s="158"/>
      <c r="P37" s="160"/>
      <c r="Q37" s="7"/>
      <c r="R37" s="7"/>
      <c r="S37" s="7"/>
      <c r="V37" s="38"/>
    </row>
    <row r="38" spans="1:22" ht="14.25">
      <c r="A38" s="157"/>
      <c r="B38" s="160"/>
      <c r="C38" s="7"/>
      <c r="D38" s="7"/>
      <c r="E38" s="7"/>
      <c r="H38" s="38"/>
      <c r="O38" s="158"/>
      <c r="P38" s="160"/>
      <c r="Q38" s="7"/>
      <c r="R38" s="7"/>
      <c r="S38" s="7"/>
      <c r="V38" s="38"/>
    </row>
    <row r="39" spans="1:22" ht="14.25">
      <c r="A39" s="157"/>
      <c r="B39" s="160"/>
      <c r="C39" s="7"/>
      <c r="D39" s="7"/>
      <c r="E39" s="7"/>
      <c r="H39" s="38"/>
      <c r="O39" s="158"/>
      <c r="P39" s="160"/>
      <c r="Q39" s="7"/>
      <c r="R39" s="7"/>
      <c r="S39" s="7"/>
      <c r="V39" s="38"/>
    </row>
    <row r="40" spans="1:22" ht="14.25">
      <c r="A40" s="157"/>
      <c r="B40" s="160"/>
      <c r="C40" s="7"/>
      <c r="D40" s="7"/>
      <c r="E40" s="7"/>
      <c r="H40" s="38"/>
      <c r="O40" s="158"/>
      <c r="P40" s="160"/>
      <c r="Q40" s="7"/>
      <c r="R40" s="7"/>
      <c r="S40" s="7"/>
      <c r="V40" s="38"/>
    </row>
    <row r="41" spans="1:24" ht="14.25">
      <c r="A41" s="157"/>
      <c r="B41" s="158"/>
      <c r="C41" s="7"/>
      <c r="D41" s="7"/>
      <c r="E41" s="7"/>
      <c r="F41" s="7"/>
      <c r="J41" s="159"/>
      <c r="P41" s="158"/>
      <c r="Q41" s="7"/>
      <c r="R41" s="7"/>
      <c r="S41" s="7"/>
      <c r="T41" s="7"/>
      <c r="X41" s="159"/>
    </row>
    <row r="42" spans="1:24" ht="14.25">
      <c r="A42" s="157"/>
      <c r="B42" s="158"/>
      <c r="C42" s="7"/>
      <c r="D42" s="7"/>
      <c r="E42" s="7"/>
      <c r="F42" s="7"/>
      <c r="J42" s="159"/>
      <c r="P42" s="158"/>
      <c r="Q42" s="7"/>
      <c r="R42" s="7"/>
      <c r="S42" s="7"/>
      <c r="T42" s="7"/>
      <c r="X42" s="159"/>
    </row>
    <row r="43" spans="1:24" ht="14.25">
      <c r="A43" s="157"/>
      <c r="B43" s="158"/>
      <c r="C43" s="7"/>
      <c r="D43" s="7"/>
      <c r="E43" s="7"/>
      <c r="F43" s="7"/>
      <c r="J43" s="159"/>
      <c r="P43" s="158"/>
      <c r="Q43" s="7"/>
      <c r="R43" s="7"/>
      <c r="S43" s="7"/>
      <c r="T43" s="7"/>
      <c r="X43" s="159"/>
    </row>
    <row r="44" spans="1:24" ht="14.25">
      <c r="A44" s="157"/>
      <c r="B44" s="158"/>
      <c r="C44" s="7"/>
      <c r="D44" s="7"/>
      <c r="E44" s="7"/>
      <c r="F44" s="7"/>
      <c r="J44" s="159"/>
      <c r="P44" s="158"/>
      <c r="Q44" s="7"/>
      <c r="R44" s="7"/>
      <c r="S44" s="7"/>
      <c r="T44" s="7"/>
      <c r="X44" s="159"/>
    </row>
    <row r="45" spans="1:24" ht="14.25">
      <c r="A45" s="157"/>
      <c r="B45" s="158"/>
      <c r="C45" s="7"/>
      <c r="D45" s="7"/>
      <c r="E45" s="7"/>
      <c r="F45" s="7"/>
      <c r="J45" s="159"/>
      <c r="P45" s="158"/>
      <c r="Q45" s="7"/>
      <c r="R45" s="7"/>
      <c r="S45" s="7"/>
      <c r="T45" s="7"/>
      <c r="X45" s="159"/>
    </row>
    <row r="46" spans="1:24" ht="14.25">
      <c r="A46" s="157"/>
      <c r="B46" s="158"/>
      <c r="C46" s="7"/>
      <c r="D46" s="7"/>
      <c r="E46" s="7"/>
      <c r="F46" s="7"/>
      <c r="J46" s="159"/>
      <c r="P46" s="158"/>
      <c r="Q46" s="7"/>
      <c r="R46" s="7"/>
      <c r="S46" s="7"/>
      <c r="T46" s="7"/>
      <c r="X46" s="159"/>
    </row>
    <row r="47" spans="1:24" ht="14.25">
      <c r="A47" s="157"/>
      <c r="B47" s="158"/>
      <c r="C47" s="7"/>
      <c r="D47" s="7"/>
      <c r="E47" s="7"/>
      <c r="F47" s="7"/>
      <c r="J47" s="159"/>
      <c r="P47" s="158"/>
      <c r="Q47" s="7"/>
      <c r="R47" s="7"/>
      <c r="S47" s="7"/>
      <c r="T47" s="7"/>
      <c r="X47" s="159"/>
    </row>
    <row r="48" spans="1:24" ht="14.25">
      <c r="A48" s="157"/>
      <c r="B48" s="158"/>
      <c r="C48" s="7"/>
      <c r="D48" s="7"/>
      <c r="E48" s="7"/>
      <c r="F48" s="7"/>
      <c r="J48" s="159"/>
      <c r="P48" s="158"/>
      <c r="Q48" s="7"/>
      <c r="R48" s="7"/>
      <c r="S48" s="7"/>
      <c r="T48" s="7"/>
      <c r="X48" s="159"/>
    </row>
    <row r="49" spans="1:24" ht="14.25">
      <c r="A49" s="157"/>
      <c r="B49" s="158"/>
      <c r="C49" s="7"/>
      <c r="D49" s="7"/>
      <c r="E49" s="7"/>
      <c r="F49" s="7"/>
      <c r="J49" s="159"/>
      <c r="P49" s="158"/>
      <c r="Q49" s="7"/>
      <c r="R49" s="7"/>
      <c r="S49" s="7"/>
      <c r="T49" s="7"/>
      <c r="X49" s="159"/>
    </row>
    <row r="50" spans="1:24" ht="14.25">
      <c r="A50" s="157"/>
      <c r="B50" s="158"/>
      <c r="C50" s="7"/>
      <c r="D50" s="7"/>
      <c r="E50" s="7"/>
      <c r="F50" s="7"/>
      <c r="J50" s="159"/>
      <c r="P50" s="158"/>
      <c r="Q50" s="7"/>
      <c r="R50" s="7"/>
      <c r="S50" s="7"/>
      <c r="T50" s="7"/>
      <c r="X50" s="159"/>
    </row>
    <row r="51" spans="1:24" ht="14.25">
      <c r="A51" s="157"/>
      <c r="B51" s="158"/>
      <c r="C51" s="7"/>
      <c r="D51" s="7"/>
      <c r="E51" s="7"/>
      <c r="F51" s="7"/>
      <c r="J51" s="159"/>
      <c r="P51" s="158"/>
      <c r="Q51" s="7"/>
      <c r="R51" s="7"/>
      <c r="S51" s="7"/>
      <c r="T51" s="7"/>
      <c r="X51" s="159"/>
    </row>
    <row r="52" spans="1:24" ht="14.25">
      <c r="A52" s="157"/>
      <c r="B52" s="158"/>
      <c r="C52" s="7"/>
      <c r="D52" s="7"/>
      <c r="E52" s="7"/>
      <c r="F52" s="7"/>
      <c r="J52" s="159"/>
      <c r="P52" s="158"/>
      <c r="Q52" s="7"/>
      <c r="R52" s="7"/>
      <c r="S52" s="7"/>
      <c r="T52" s="7"/>
      <c r="X52" s="159"/>
    </row>
    <row r="53" spans="1:24" ht="14.25">
      <c r="A53" s="157"/>
      <c r="B53" s="158"/>
      <c r="C53" s="7"/>
      <c r="D53" s="7"/>
      <c r="E53" s="7"/>
      <c r="F53" s="7"/>
      <c r="J53" s="159"/>
      <c r="P53" s="158"/>
      <c r="Q53" s="7"/>
      <c r="R53" s="7"/>
      <c r="S53" s="7"/>
      <c r="T53" s="7"/>
      <c r="X53" s="159"/>
    </row>
    <row r="54" spans="1:24" ht="14.25">
      <c r="A54" s="157"/>
      <c r="B54" s="158"/>
      <c r="C54" s="7"/>
      <c r="D54" s="7"/>
      <c r="E54" s="7"/>
      <c r="F54" s="7"/>
      <c r="J54" s="159"/>
      <c r="P54" s="158"/>
      <c r="Q54" s="7"/>
      <c r="R54" s="7"/>
      <c r="S54" s="7"/>
      <c r="T54" s="7"/>
      <c r="X54" s="159"/>
    </row>
    <row r="55" spans="1:24" ht="14.25">
      <c r="A55" s="157"/>
      <c r="B55" s="158"/>
      <c r="C55" s="7"/>
      <c r="D55" s="7"/>
      <c r="E55" s="7"/>
      <c r="F55" s="7"/>
      <c r="J55" s="159"/>
      <c r="P55" s="158"/>
      <c r="Q55" s="7"/>
      <c r="R55" s="7"/>
      <c r="S55" s="7"/>
      <c r="T55" s="7"/>
      <c r="X55" s="159"/>
    </row>
    <row r="56" spans="1:24" ht="14.25">
      <c r="A56" s="157"/>
      <c r="B56" s="158"/>
      <c r="C56" s="7"/>
      <c r="D56" s="7"/>
      <c r="E56" s="7"/>
      <c r="F56" s="7"/>
      <c r="J56" s="159"/>
      <c r="P56" s="158"/>
      <c r="Q56" s="7"/>
      <c r="R56" s="7"/>
      <c r="S56" s="7"/>
      <c r="T56" s="7"/>
      <c r="X56" s="159"/>
    </row>
    <row r="57" spans="1:24" ht="14.25">
      <c r="A57" s="157"/>
      <c r="B57" s="158"/>
      <c r="C57" s="7"/>
      <c r="D57" s="7"/>
      <c r="E57" s="7"/>
      <c r="F57" s="7"/>
      <c r="J57" s="159"/>
      <c r="P57" s="158"/>
      <c r="Q57" s="7"/>
      <c r="R57" s="7"/>
      <c r="S57" s="7"/>
      <c r="T57" s="7"/>
      <c r="X57" s="159"/>
    </row>
    <row r="58" spans="1:24" ht="14.25">
      <c r="A58" s="157"/>
      <c r="B58" s="158"/>
      <c r="C58" s="7"/>
      <c r="D58" s="7"/>
      <c r="E58" s="7"/>
      <c r="F58" s="7"/>
      <c r="J58" s="159"/>
      <c r="P58" s="158"/>
      <c r="Q58" s="7"/>
      <c r="R58" s="7"/>
      <c r="S58" s="7"/>
      <c r="T58" s="7"/>
      <c r="X58" s="159"/>
    </row>
    <row r="59" spans="1:24" ht="14.25">
      <c r="A59" s="157"/>
      <c r="B59" s="158"/>
      <c r="C59" s="7"/>
      <c r="D59" s="7"/>
      <c r="E59" s="7"/>
      <c r="F59" s="7"/>
      <c r="J59" s="159"/>
      <c r="P59" s="158"/>
      <c r="Q59" s="7"/>
      <c r="R59" s="7"/>
      <c r="S59" s="7"/>
      <c r="T59" s="7"/>
      <c r="X59" s="159"/>
    </row>
    <row r="60" spans="1:24" ht="14.25">
      <c r="A60" s="157"/>
      <c r="B60" s="158"/>
      <c r="C60" s="7"/>
      <c r="D60" s="7"/>
      <c r="E60" s="7"/>
      <c r="F60" s="7"/>
      <c r="J60" s="159"/>
      <c r="P60" s="158"/>
      <c r="Q60" s="7"/>
      <c r="R60" s="7"/>
      <c r="S60" s="7"/>
      <c r="T60" s="7"/>
      <c r="X60" s="159"/>
    </row>
    <row r="61" spans="1:24" ht="14.25">
      <c r="A61" s="157"/>
      <c r="B61" s="158"/>
      <c r="C61" s="7"/>
      <c r="D61" s="7"/>
      <c r="E61" s="7"/>
      <c r="F61" s="7"/>
      <c r="J61" s="159"/>
      <c r="P61" s="158"/>
      <c r="Q61" s="7"/>
      <c r="R61" s="7"/>
      <c r="S61" s="7"/>
      <c r="T61" s="7"/>
      <c r="X61" s="159"/>
    </row>
    <row r="62" spans="1:24" ht="14.25">
      <c r="A62" s="157"/>
      <c r="B62" s="158"/>
      <c r="C62" s="7"/>
      <c r="D62" s="7"/>
      <c r="E62" s="7"/>
      <c r="F62" s="7"/>
      <c r="J62" s="159"/>
      <c r="P62" s="158"/>
      <c r="Q62" s="7"/>
      <c r="R62" s="7"/>
      <c r="S62" s="7"/>
      <c r="T62" s="7"/>
      <c r="X62" s="159"/>
    </row>
    <row r="63" spans="1:24" ht="14.25">
      <c r="A63" s="157"/>
      <c r="B63" s="158"/>
      <c r="C63" s="7"/>
      <c r="D63" s="7"/>
      <c r="E63" s="7"/>
      <c r="F63" s="7"/>
      <c r="J63" s="159"/>
      <c r="P63" s="158"/>
      <c r="Q63" s="7"/>
      <c r="R63" s="7"/>
      <c r="S63" s="7"/>
      <c r="T63" s="7"/>
      <c r="X63" s="159"/>
    </row>
    <row r="64" spans="1:24" ht="14.25">
      <c r="A64" s="157"/>
      <c r="B64" s="158"/>
      <c r="C64" s="7"/>
      <c r="D64" s="7"/>
      <c r="E64" s="7"/>
      <c r="F64" s="7"/>
      <c r="J64" s="159"/>
      <c r="P64" s="158"/>
      <c r="Q64" s="7"/>
      <c r="R64" s="7"/>
      <c r="S64" s="7"/>
      <c r="T64" s="7"/>
      <c r="X64" s="159"/>
    </row>
    <row r="65" spans="1:24" ht="14.25">
      <c r="A65" s="157"/>
      <c r="B65" s="158"/>
      <c r="C65" s="7"/>
      <c r="D65" s="7"/>
      <c r="E65" s="7"/>
      <c r="F65" s="7"/>
      <c r="J65" s="159"/>
      <c r="P65" s="158"/>
      <c r="Q65" s="7"/>
      <c r="R65" s="7"/>
      <c r="S65" s="7"/>
      <c r="T65" s="7"/>
      <c r="X65" s="159"/>
    </row>
    <row r="66" spans="1:24" ht="14.25">
      <c r="A66" s="157"/>
      <c r="B66" s="158"/>
      <c r="C66" s="7"/>
      <c r="D66" s="7"/>
      <c r="E66" s="7"/>
      <c r="F66" s="7"/>
      <c r="J66" s="159"/>
      <c r="P66" s="158"/>
      <c r="Q66" s="7"/>
      <c r="R66" s="7"/>
      <c r="S66" s="7"/>
      <c r="T66" s="7"/>
      <c r="X66" s="159"/>
    </row>
    <row r="67" spans="1:24" ht="14.25">
      <c r="A67" s="157"/>
      <c r="B67" s="158"/>
      <c r="C67" s="7"/>
      <c r="D67" s="7"/>
      <c r="E67" s="7"/>
      <c r="F67" s="7"/>
      <c r="J67" s="159"/>
      <c r="P67" s="158"/>
      <c r="Q67" s="7"/>
      <c r="R67" s="7"/>
      <c r="S67" s="7"/>
      <c r="T67" s="7"/>
      <c r="X67" s="159"/>
    </row>
    <row r="68" spans="1:24" ht="14.25">
      <c r="A68" s="157"/>
      <c r="B68" s="158"/>
      <c r="C68" s="7"/>
      <c r="D68" s="7"/>
      <c r="E68" s="7"/>
      <c r="F68" s="7"/>
      <c r="J68" s="159"/>
      <c r="P68" s="158"/>
      <c r="Q68" s="7"/>
      <c r="R68" s="7"/>
      <c r="S68" s="7"/>
      <c r="T68" s="7"/>
      <c r="X68" s="159"/>
    </row>
    <row r="69" spans="1:24" ht="14.25">
      <c r="A69" s="157"/>
      <c r="B69" s="158"/>
      <c r="C69" s="7"/>
      <c r="D69" s="7"/>
      <c r="E69" s="7"/>
      <c r="F69" s="7"/>
      <c r="J69" s="159"/>
      <c r="P69" s="158"/>
      <c r="Q69" s="7"/>
      <c r="R69" s="7"/>
      <c r="S69" s="7"/>
      <c r="T69" s="7"/>
      <c r="X69" s="159"/>
    </row>
    <row r="70" spans="1:24" ht="14.25">
      <c r="A70" s="157"/>
      <c r="B70" s="158"/>
      <c r="C70" s="7"/>
      <c r="D70" s="7"/>
      <c r="E70" s="7"/>
      <c r="F70" s="7"/>
      <c r="J70" s="159"/>
      <c r="P70" s="158"/>
      <c r="Q70" s="7"/>
      <c r="R70" s="7"/>
      <c r="S70" s="7"/>
      <c r="T70" s="7"/>
      <c r="X70" s="159"/>
    </row>
    <row r="71" spans="1:24" ht="14.25">
      <c r="A71" s="157"/>
      <c r="B71" s="158"/>
      <c r="C71" s="7"/>
      <c r="D71" s="7"/>
      <c r="E71" s="7"/>
      <c r="F71" s="7"/>
      <c r="J71" s="159"/>
      <c r="P71" s="158"/>
      <c r="Q71" s="7"/>
      <c r="R71" s="7"/>
      <c r="S71" s="7"/>
      <c r="T71" s="7"/>
      <c r="X71" s="159"/>
    </row>
    <row r="72" spans="1:24" ht="14.25">
      <c r="A72" s="157"/>
      <c r="B72" s="158"/>
      <c r="C72" s="7"/>
      <c r="D72" s="7"/>
      <c r="E72" s="7"/>
      <c r="F72" s="7"/>
      <c r="J72" s="159"/>
      <c r="P72" s="158"/>
      <c r="Q72" s="7"/>
      <c r="R72" s="7"/>
      <c r="S72" s="7"/>
      <c r="T72" s="7"/>
      <c r="X72" s="159"/>
    </row>
    <row r="73" spans="1:24" ht="14.25">
      <c r="A73" s="157"/>
      <c r="B73" s="158"/>
      <c r="C73" s="7"/>
      <c r="D73" s="7"/>
      <c r="E73" s="7"/>
      <c r="F73" s="7"/>
      <c r="J73" s="159"/>
      <c r="P73" s="158"/>
      <c r="Q73" s="7"/>
      <c r="R73" s="7"/>
      <c r="S73" s="7"/>
      <c r="T73" s="7"/>
      <c r="X73" s="159"/>
    </row>
    <row r="74" spans="1:24" ht="14.25">
      <c r="A74" s="157"/>
      <c r="B74" s="158"/>
      <c r="C74" s="7"/>
      <c r="D74" s="7"/>
      <c r="E74" s="7"/>
      <c r="F74" s="7"/>
      <c r="J74" s="159"/>
      <c r="P74" s="158"/>
      <c r="Q74" s="7"/>
      <c r="R74" s="7"/>
      <c r="S74" s="7"/>
      <c r="T74" s="7"/>
      <c r="X74" s="159"/>
    </row>
    <row r="75" spans="1:24" ht="14.25">
      <c r="A75" s="157"/>
      <c r="B75" s="158"/>
      <c r="C75" s="7"/>
      <c r="D75" s="7"/>
      <c r="E75" s="7"/>
      <c r="F75" s="7"/>
      <c r="J75" s="159"/>
      <c r="P75" s="158"/>
      <c r="Q75" s="7"/>
      <c r="R75" s="7"/>
      <c r="S75" s="7"/>
      <c r="T75" s="7"/>
      <c r="X75" s="159"/>
    </row>
    <row r="76" spans="1:24" ht="14.25">
      <c r="A76" s="157"/>
      <c r="B76" s="158"/>
      <c r="C76" s="7"/>
      <c r="D76" s="7"/>
      <c r="E76" s="7"/>
      <c r="F76" s="7"/>
      <c r="J76" s="159"/>
      <c r="P76" s="158"/>
      <c r="Q76" s="7"/>
      <c r="R76" s="7"/>
      <c r="S76" s="7"/>
      <c r="T76" s="7"/>
      <c r="X76" s="159"/>
    </row>
    <row r="77" spans="1:24" ht="14.25">
      <c r="A77" s="157"/>
      <c r="B77" s="158"/>
      <c r="C77" s="7"/>
      <c r="D77" s="7"/>
      <c r="E77" s="7"/>
      <c r="F77" s="7"/>
      <c r="J77" s="159"/>
      <c r="P77" s="158"/>
      <c r="Q77" s="7"/>
      <c r="R77" s="7"/>
      <c r="S77" s="7"/>
      <c r="T77" s="7"/>
      <c r="X77" s="159"/>
    </row>
    <row r="78" spans="2:24" ht="13.5">
      <c r="B78" s="158"/>
      <c r="C78" s="7"/>
      <c r="D78" s="7"/>
      <c r="E78" s="7"/>
      <c r="F78" s="7"/>
      <c r="J78" s="159"/>
      <c r="P78" s="158"/>
      <c r="Q78" s="7"/>
      <c r="R78" s="7"/>
      <c r="S78" s="7"/>
      <c r="T78" s="7"/>
      <c r="X78" s="159"/>
    </row>
    <row r="79" spans="2:24" ht="13.5">
      <c r="B79" s="158"/>
      <c r="C79" s="7"/>
      <c r="D79" s="7"/>
      <c r="E79" s="7"/>
      <c r="F79" s="7"/>
      <c r="J79" s="159"/>
      <c r="P79" s="158"/>
      <c r="Q79" s="7"/>
      <c r="R79" s="7"/>
      <c r="S79" s="7"/>
      <c r="T79" s="7"/>
      <c r="X79" s="159"/>
    </row>
    <row r="80" spans="2:24" ht="13.5">
      <c r="B80" s="158"/>
      <c r="C80" s="7"/>
      <c r="D80" s="7"/>
      <c r="E80" s="7"/>
      <c r="F80" s="7"/>
      <c r="J80" s="159"/>
      <c r="P80" s="158"/>
      <c r="Q80" s="7"/>
      <c r="R80" s="7"/>
      <c r="S80" s="7"/>
      <c r="T80" s="7"/>
      <c r="X80" s="159"/>
    </row>
    <row r="81" spans="2:24" ht="13.5">
      <c r="B81" s="158"/>
      <c r="C81" s="7"/>
      <c r="D81" s="7"/>
      <c r="E81" s="7"/>
      <c r="F81" s="7"/>
      <c r="J81" s="159"/>
      <c r="P81" s="158"/>
      <c r="Q81" s="7"/>
      <c r="R81" s="7"/>
      <c r="S81" s="7"/>
      <c r="T81" s="7"/>
      <c r="X81" s="159"/>
    </row>
    <row r="82" spans="2:24" ht="13.5">
      <c r="B82" s="158"/>
      <c r="C82" s="7"/>
      <c r="D82" s="7"/>
      <c r="E82" s="7"/>
      <c r="F82" s="7"/>
      <c r="J82" s="159"/>
      <c r="P82" s="158"/>
      <c r="Q82" s="7"/>
      <c r="R82" s="7"/>
      <c r="S82" s="7"/>
      <c r="T82" s="7"/>
      <c r="X82" s="159"/>
    </row>
    <row r="83" spans="2:24" ht="13.5">
      <c r="B83" s="158"/>
      <c r="C83" s="7"/>
      <c r="D83" s="7"/>
      <c r="E83" s="7"/>
      <c r="F83" s="7"/>
      <c r="J83" s="159"/>
      <c r="P83" s="158"/>
      <c r="Q83" s="7"/>
      <c r="R83" s="7"/>
      <c r="S83" s="7"/>
      <c r="T83" s="7"/>
      <c r="X83" s="159"/>
    </row>
    <row r="84" spans="2:24" ht="13.5">
      <c r="B84" s="158"/>
      <c r="C84" s="7"/>
      <c r="D84" s="7"/>
      <c r="E84" s="7"/>
      <c r="F84" s="7"/>
      <c r="J84" s="159"/>
      <c r="P84" s="158"/>
      <c r="Q84" s="7"/>
      <c r="R84" s="7"/>
      <c r="S84" s="7"/>
      <c r="T84" s="7"/>
      <c r="X84" s="159"/>
    </row>
    <row r="85" spans="2:24" ht="13.5">
      <c r="B85" s="158"/>
      <c r="C85" s="7"/>
      <c r="D85" s="7"/>
      <c r="E85" s="7"/>
      <c r="F85" s="7"/>
      <c r="J85" s="159"/>
      <c r="P85" s="158"/>
      <c r="Q85" s="7"/>
      <c r="R85" s="7"/>
      <c r="S85" s="7"/>
      <c r="T85" s="7"/>
      <c r="X85" s="159"/>
    </row>
    <row r="86" spans="2:24" ht="13.5">
      <c r="B86" s="158"/>
      <c r="C86" s="7"/>
      <c r="D86" s="7"/>
      <c r="E86" s="7"/>
      <c r="F86" s="7"/>
      <c r="J86" s="159"/>
      <c r="P86" s="158"/>
      <c r="Q86" s="7"/>
      <c r="R86" s="7"/>
      <c r="S86" s="7"/>
      <c r="T86" s="7"/>
      <c r="X86" s="159"/>
    </row>
    <row r="87" spans="2:24" ht="13.5">
      <c r="B87" s="158"/>
      <c r="C87" s="7"/>
      <c r="D87" s="7"/>
      <c r="E87" s="7"/>
      <c r="F87" s="7"/>
      <c r="J87" s="159"/>
      <c r="P87" s="158"/>
      <c r="Q87" s="7"/>
      <c r="R87" s="7"/>
      <c r="S87" s="7"/>
      <c r="T87" s="7"/>
      <c r="X87" s="159"/>
    </row>
    <row r="88" spans="2:24" ht="13.5">
      <c r="B88" s="158"/>
      <c r="C88" s="7"/>
      <c r="D88" s="7"/>
      <c r="E88" s="7"/>
      <c r="F88" s="7"/>
      <c r="J88" s="159"/>
      <c r="P88" s="158"/>
      <c r="Q88" s="7"/>
      <c r="R88" s="7"/>
      <c r="S88" s="7"/>
      <c r="T88" s="7"/>
      <c r="X88" s="159"/>
    </row>
    <row r="89" spans="2:24" ht="13.5">
      <c r="B89" s="158"/>
      <c r="C89" s="7"/>
      <c r="D89" s="7"/>
      <c r="E89" s="7"/>
      <c r="F89" s="7"/>
      <c r="J89" s="159"/>
      <c r="P89" s="158"/>
      <c r="Q89" s="7"/>
      <c r="R89" s="7"/>
      <c r="S89" s="7"/>
      <c r="T89" s="7"/>
      <c r="X89" s="159"/>
    </row>
    <row r="90" spans="2:24" ht="13.5">
      <c r="B90" s="158"/>
      <c r="C90" s="7"/>
      <c r="D90" s="7"/>
      <c r="E90" s="7"/>
      <c r="F90" s="7"/>
      <c r="J90" s="159"/>
      <c r="P90" s="158"/>
      <c r="Q90" s="7"/>
      <c r="R90" s="7"/>
      <c r="S90" s="7"/>
      <c r="T90" s="7"/>
      <c r="X90" s="159"/>
    </row>
    <row r="91" spans="2:24" ht="13.5">
      <c r="B91" s="158"/>
      <c r="C91" s="7"/>
      <c r="D91" s="7"/>
      <c r="E91" s="7"/>
      <c r="F91" s="7"/>
      <c r="J91" s="159"/>
      <c r="P91" s="158"/>
      <c r="Q91" s="7"/>
      <c r="R91" s="7"/>
      <c r="S91" s="7"/>
      <c r="T91" s="7"/>
      <c r="X91" s="159"/>
    </row>
    <row r="92" spans="2:24" ht="13.5">
      <c r="B92" s="158"/>
      <c r="C92" s="7"/>
      <c r="D92" s="7"/>
      <c r="E92" s="7"/>
      <c r="F92" s="7"/>
      <c r="J92" s="159"/>
      <c r="P92" s="158"/>
      <c r="Q92" s="7"/>
      <c r="R92" s="7"/>
      <c r="S92" s="7"/>
      <c r="T92" s="7"/>
      <c r="X92" s="159"/>
    </row>
    <row r="93" spans="2:24" ht="13.5">
      <c r="B93" s="158"/>
      <c r="C93" s="7"/>
      <c r="D93" s="7"/>
      <c r="E93" s="7"/>
      <c r="F93" s="7"/>
      <c r="J93" s="159"/>
      <c r="P93" s="158"/>
      <c r="Q93" s="7"/>
      <c r="R93" s="7"/>
      <c r="S93" s="7"/>
      <c r="T93" s="7"/>
      <c r="X93" s="159"/>
    </row>
    <row r="94" spans="2:24" ht="13.5">
      <c r="B94" s="158"/>
      <c r="C94" s="7"/>
      <c r="D94" s="7"/>
      <c r="E94" s="7"/>
      <c r="F94" s="7"/>
      <c r="J94" s="159"/>
      <c r="P94" s="158"/>
      <c r="Q94" s="7"/>
      <c r="R94" s="7"/>
      <c r="S94" s="7"/>
      <c r="T94" s="7"/>
      <c r="X94" s="159"/>
    </row>
    <row r="95" spans="2:24" ht="13.5">
      <c r="B95" s="158"/>
      <c r="C95" s="7"/>
      <c r="D95" s="7"/>
      <c r="E95" s="7"/>
      <c r="F95" s="7"/>
      <c r="J95" s="159"/>
      <c r="P95" s="158"/>
      <c r="Q95" s="7"/>
      <c r="R95" s="7"/>
      <c r="S95" s="7"/>
      <c r="T95" s="7"/>
      <c r="X95" s="159"/>
    </row>
    <row r="96" spans="2:24" ht="13.5">
      <c r="B96" s="158"/>
      <c r="C96" s="7"/>
      <c r="D96" s="7"/>
      <c r="E96" s="7"/>
      <c r="F96" s="7"/>
      <c r="J96" s="159"/>
      <c r="P96" s="158"/>
      <c r="Q96" s="7"/>
      <c r="R96" s="7"/>
      <c r="S96" s="7"/>
      <c r="T96" s="7"/>
      <c r="X96" s="159"/>
    </row>
    <row r="97" spans="2:24" ht="13.5">
      <c r="B97" s="128"/>
      <c r="J97" s="159"/>
      <c r="P97" s="128"/>
      <c r="X97" s="159"/>
    </row>
    <row r="98" spans="2:24" ht="13.5">
      <c r="B98" s="128"/>
      <c r="J98" s="159"/>
      <c r="P98" s="128"/>
      <c r="X98" s="159"/>
    </row>
    <row r="99" spans="2:24" ht="13.5">
      <c r="B99" s="128"/>
      <c r="J99" s="159"/>
      <c r="P99" s="128"/>
      <c r="X99" s="159"/>
    </row>
    <row r="100" spans="2:24" ht="13.5">
      <c r="B100" s="128"/>
      <c r="J100" s="159"/>
      <c r="P100" s="128"/>
      <c r="X100" s="159"/>
    </row>
    <row r="101" spans="2:24" ht="13.5">
      <c r="B101" s="128"/>
      <c r="J101" s="159"/>
      <c r="P101" s="128"/>
      <c r="X101" s="159"/>
    </row>
    <row r="102" spans="2:24" ht="13.5">
      <c r="B102" s="128"/>
      <c r="J102" s="159"/>
      <c r="P102" s="128"/>
      <c r="X102" s="159"/>
    </row>
    <row r="103" spans="2:24" ht="13.5">
      <c r="B103" s="128"/>
      <c r="J103" s="159"/>
      <c r="P103" s="128"/>
      <c r="X103" s="159"/>
    </row>
    <row r="104" spans="2:24" ht="13.5">
      <c r="B104" s="128"/>
      <c r="J104" s="159"/>
      <c r="P104" s="128"/>
      <c r="X104" s="159"/>
    </row>
    <row r="105" spans="2:24" ht="13.5">
      <c r="B105" s="128"/>
      <c r="J105" s="159"/>
      <c r="P105" s="128"/>
      <c r="X105" s="159"/>
    </row>
    <row r="106" spans="2:24" ht="13.5">
      <c r="B106" s="128"/>
      <c r="J106" s="159"/>
      <c r="P106" s="128"/>
      <c r="X106" s="159"/>
    </row>
    <row r="107" spans="2:24" ht="13.5">
      <c r="B107" s="128"/>
      <c r="J107" s="159"/>
      <c r="P107" s="128"/>
      <c r="X107" s="159"/>
    </row>
    <row r="108" spans="2:24" ht="13.5">
      <c r="B108" s="128"/>
      <c r="J108" s="159"/>
      <c r="P108" s="128"/>
      <c r="X108" s="159"/>
    </row>
    <row r="109" spans="2:24" ht="13.5">
      <c r="B109" s="128"/>
      <c r="J109" s="159"/>
      <c r="P109" s="128"/>
      <c r="X109" s="159"/>
    </row>
    <row r="110" spans="2:24" ht="13.5">
      <c r="B110" s="128"/>
      <c r="J110" s="159"/>
      <c r="P110" s="128"/>
      <c r="X110" s="159"/>
    </row>
    <row r="111" spans="2:24" ht="13.5">
      <c r="B111" s="128"/>
      <c r="J111" s="159"/>
      <c r="P111" s="128"/>
      <c r="X111" s="159"/>
    </row>
    <row r="112" spans="2:24" ht="13.5">
      <c r="B112" s="128"/>
      <c r="J112" s="159"/>
      <c r="P112" s="128"/>
      <c r="X112" s="159"/>
    </row>
    <row r="113" spans="2:24" ht="13.5">
      <c r="B113" s="128"/>
      <c r="J113" s="159"/>
      <c r="P113" s="128"/>
      <c r="X113" s="159"/>
    </row>
    <row r="114" spans="2:24" ht="13.5">
      <c r="B114" s="128"/>
      <c r="J114" s="159"/>
      <c r="P114" s="128"/>
      <c r="X114" s="159"/>
    </row>
    <row r="115" spans="2:24" ht="13.5">
      <c r="B115" s="128"/>
      <c r="J115" s="159"/>
      <c r="P115" s="128"/>
      <c r="X115" s="159"/>
    </row>
    <row r="116" spans="2:24" ht="13.5">
      <c r="B116" s="128"/>
      <c r="J116" s="159"/>
      <c r="P116" s="128"/>
      <c r="X116" s="159"/>
    </row>
    <row r="117" spans="2:24" ht="13.5">
      <c r="B117" s="128"/>
      <c r="J117" s="159"/>
      <c r="P117" s="128"/>
      <c r="X117" s="159"/>
    </row>
    <row r="118" spans="2:24" ht="13.5">
      <c r="B118" s="128"/>
      <c r="J118" s="159"/>
      <c r="P118" s="128"/>
      <c r="X118" s="159"/>
    </row>
    <row r="119" spans="2:24" ht="13.5">
      <c r="B119" s="128"/>
      <c r="J119" s="159"/>
      <c r="P119" s="128"/>
      <c r="X119" s="159"/>
    </row>
    <row r="120" spans="2:24" ht="13.5">
      <c r="B120" s="128"/>
      <c r="J120" s="159"/>
      <c r="P120" s="128"/>
      <c r="X120" s="159"/>
    </row>
    <row r="121" spans="2:24" ht="13.5">
      <c r="B121" s="128"/>
      <c r="J121" s="159"/>
      <c r="P121" s="128"/>
      <c r="X121" s="159"/>
    </row>
    <row r="122" spans="2:24" ht="13.5">
      <c r="B122" s="128"/>
      <c r="J122" s="159"/>
      <c r="P122" s="128"/>
      <c r="X122" s="159"/>
    </row>
    <row r="123" spans="2:24" ht="13.5">
      <c r="B123" s="128"/>
      <c r="J123" s="159"/>
      <c r="P123" s="128"/>
      <c r="X123" s="159"/>
    </row>
    <row r="124" spans="2:24" ht="13.5">
      <c r="B124" s="128"/>
      <c r="J124" s="159"/>
      <c r="P124" s="128"/>
      <c r="X124" s="159"/>
    </row>
    <row r="125" spans="2:24" ht="13.5">
      <c r="B125" s="128"/>
      <c r="J125" s="159"/>
      <c r="P125" s="128"/>
      <c r="X125" s="159"/>
    </row>
    <row r="126" spans="2:24" ht="13.5">
      <c r="B126" s="128"/>
      <c r="J126" s="159"/>
      <c r="P126" s="128"/>
      <c r="X126" s="159"/>
    </row>
    <row r="127" spans="2:24" ht="13.5">
      <c r="B127" s="128"/>
      <c r="J127" s="159"/>
      <c r="P127" s="128"/>
      <c r="X127" s="159"/>
    </row>
    <row r="128" spans="2:24" ht="13.5">
      <c r="B128" s="128"/>
      <c r="J128" s="159"/>
      <c r="P128" s="128"/>
      <c r="X128" s="159"/>
    </row>
    <row r="129" spans="2:24" ht="13.5">
      <c r="B129" s="128"/>
      <c r="J129" s="159"/>
      <c r="P129" s="128"/>
      <c r="X129" s="159"/>
    </row>
    <row r="130" spans="2:24" ht="13.5">
      <c r="B130" s="128"/>
      <c r="J130" s="159"/>
      <c r="P130" s="128"/>
      <c r="X130" s="159"/>
    </row>
    <row r="131" spans="2:24" ht="13.5">
      <c r="B131" s="128"/>
      <c r="J131" s="159"/>
      <c r="P131" s="128"/>
      <c r="X131" s="159"/>
    </row>
    <row r="132" spans="2:24" ht="13.5">
      <c r="B132" s="128"/>
      <c r="J132" s="159"/>
      <c r="P132" s="128"/>
      <c r="X132" s="159"/>
    </row>
    <row r="133" spans="2:24" ht="13.5">
      <c r="B133" s="128"/>
      <c r="J133" s="159"/>
      <c r="P133" s="128"/>
      <c r="X133" s="159"/>
    </row>
    <row r="134" spans="2:24" ht="13.5">
      <c r="B134" s="128"/>
      <c r="J134" s="159"/>
      <c r="P134" s="128"/>
      <c r="X134" s="159"/>
    </row>
    <row r="135" spans="2:24" ht="13.5">
      <c r="B135" s="128"/>
      <c r="J135" s="159"/>
      <c r="P135" s="128"/>
      <c r="X135" s="159"/>
    </row>
    <row r="136" spans="2:24" ht="13.5">
      <c r="B136" s="128"/>
      <c r="J136" s="159"/>
      <c r="P136" s="128"/>
      <c r="X136" s="159"/>
    </row>
    <row r="137" spans="2:24" ht="13.5">
      <c r="B137" s="128"/>
      <c r="J137" s="159"/>
      <c r="P137" s="128"/>
      <c r="X137" s="159"/>
    </row>
    <row r="138" spans="2:24" ht="13.5">
      <c r="B138" s="128"/>
      <c r="J138" s="159"/>
      <c r="P138" s="128"/>
      <c r="X138" s="159"/>
    </row>
    <row r="139" spans="2:24" ht="13.5">
      <c r="B139" s="128"/>
      <c r="J139" s="159"/>
      <c r="P139" s="128"/>
      <c r="X139" s="159"/>
    </row>
    <row r="140" spans="2:24" ht="13.5">
      <c r="B140" s="128"/>
      <c r="J140" s="159"/>
      <c r="P140" s="128"/>
      <c r="X140" s="159"/>
    </row>
    <row r="141" spans="2:24" ht="13.5">
      <c r="B141" s="128"/>
      <c r="J141" s="159"/>
      <c r="P141" s="128"/>
      <c r="X141" s="159"/>
    </row>
    <row r="142" spans="2:24" ht="13.5">
      <c r="B142" s="128"/>
      <c r="J142" s="159"/>
      <c r="P142" s="128"/>
      <c r="X142" s="159"/>
    </row>
    <row r="143" spans="2:24" ht="13.5">
      <c r="B143" s="128"/>
      <c r="J143" s="159"/>
      <c r="P143" s="128"/>
      <c r="X143" s="159"/>
    </row>
    <row r="144" spans="2:24" ht="13.5">
      <c r="B144" s="128"/>
      <c r="J144" s="159"/>
      <c r="P144" s="128"/>
      <c r="X144" s="159"/>
    </row>
    <row r="145" spans="2:24" ht="13.5">
      <c r="B145" s="128"/>
      <c r="J145" s="159"/>
      <c r="P145" s="128"/>
      <c r="X145" s="159"/>
    </row>
    <row r="146" spans="2:24" ht="13.5">
      <c r="B146" s="128"/>
      <c r="J146" s="159"/>
      <c r="P146" s="128"/>
      <c r="X146" s="159"/>
    </row>
    <row r="147" spans="2:24" ht="13.5">
      <c r="B147" s="128"/>
      <c r="J147" s="159"/>
      <c r="P147" s="128"/>
      <c r="X147" s="159"/>
    </row>
    <row r="148" spans="2:24" ht="13.5">
      <c r="B148" s="128"/>
      <c r="J148" s="159"/>
      <c r="P148" s="128"/>
      <c r="X148" s="159"/>
    </row>
    <row r="149" spans="2:24" ht="13.5">
      <c r="B149" s="128"/>
      <c r="J149" s="159"/>
      <c r="P149" s="128"/>
      <c r="X149" s="159"/>
    </row>
    <row r="150" spans="2:24" ht="13.5">
      <c r="B150" s="128"/>
      <c r="J150" s="159"/>
      <c r="P150" s="128"/>
      <c r="X150" s="159"/>
    </row>
    <row r="151" spans="2:24" ht="13.5">
      <c r="B151" s="128"/>
      <c r="J151" s="159"/>
      <c r="P151" s="128"/>
      <c r="X151" s="159"/>
    </row>
    <row r="152" spans="2:24" ht="13.5">
      <c r="B152" s="128"/>
      <c r="J152" s="159"/>
      <c r="P152" s="128"/>
      <c r="X152" s="159"/>
    </row>
    <row r="153" spans="2:24" ht="13.5">
      <c r="B153" s="128"/>
      <c r="J153" s="159"/>
      <c r="P153" s="128"/>
      <c r="X153" s="159"/>
    </row>
    <row r="154" spans="2:24" ht="13.5">
      <c r="B154" s="128"/>
      <c r="J154" s="159"/>
      <c r="P154" s="128"/>
      <c r="X154" s="159"/>
    </row>
    <row r="155" spans="2:24" ht="13.5">
      <c r="B155" s="128"/>
      <c r="J155" s="159"/>
      <c r="P155" s="128"/>
      <c r="X155" s="159"/>
    </row>
    <row r="156" spans="2:24" ht="13.5">
      <c r="B156" s="128"/>
      <c r="J156" s="159"/>
      <c r="P156" s="128"/>
      <c r="X156" s="159"/>
    </row>
    <row r="157" spans="2:24" ht="13.5">
      <c r="B157" s="128"/>
      <c r="J157" s="159"/>
      <c r="P157" s="128"/>
      <c r="X157" s="159"/>
    </row>
    <row r="158" spans="2:24" ht="13.5">
      <c r="B158" s="128"/>
      <c r="J158" s="159"/>
      <c r="P158" s="128"/>
      <c r="X158" s="159"/>
    </row>
    <row r="159" spans="2:24" ht="13.5">
      <c r="B159" s="128"/>
      <c r="J159" s="159"/>
      <c r="P159" s="128"/>
      <c r="X159" s="159"/>
    </row>
    <row r="160" spans="2:24" ht="13.5">
      <c r="B160" s="128"/>
      <c r="J160" s="159"/>
      <c r="P160" s="128"/>
      <c r="X160" s="159"/>
    </row>
    <row r="161" spans="2:24" ht="13.5">
      <c r="B161" s="128"/>
      <c r="J161" s="159"/>
      <c r="P161" s="128"/>
      <c r="X161" s="159"/>
    </row>
    <row r="162" spans="2:24" ht="13.5">
      <c r="B162" s="128"/>
      <c r="J162" s="159"/>
      <c r="P162" s="128"/>
      <c r="X162" s="159"/>
    </row>
    <row r="163" spans="2:24" ht="13.5">
      <c r="B163" s="128"/>
      <c r="J163" s="159"/>
      <c r="P163" s="128"/>
      <c r="X163" s="159"/>
    </row>
    <row r="164" spans="2:24" ht="13.5">
      <c r="B164" s="128"/>
      <c r="J164" s="159"/>
      <c r="P164" s="128"/>
      <c r="X164" s="159"/>
    </row>
    <row r="165" spans="2:24" ht="13.5">
      <c r="B165" s="128"/>
      <c r="J165" s="159"/>
      <c r="P165" s="128"/>
      <c r="X165" s="159"/>
    </row>
    <row r="166" spans="10:24" ht="13.5">
      <c r="J166" s="159"/>
      <c r="X166" s="159"/>
    </row>
    <row r="167" spans="10:24" ht="13.5">
      <c r="J167" s="159"/>
      <c r="X167" s="159"/>
    </row>
    <row r="168" spans="10:24" ht="13.5">
      <c r="J168" s="159"/>
      <c r="X168" s="159"/>
    </row>
    <row r="169" spans="10:24" ht="13.5">
      <c r="J169" s="159"/>
      <c r="X169" s="159"/>
    </row>
    <row r="170" spans="10:24" ht="13.5">
      <c r="J170" s="159"/>
      <c r="X170" s="159"/>
    </row>
    <row r="171" spans="10:24" ht="13.5">
      <c r="J171" s="159"/>
      <c r="X171" s="159"/>
    </row>
    <row r="172" spans="10:24" ht="13.5">
      <c r="J172" s="159"/>
      <c r="X172" s="159"/>
    </row>
    <row r="173" spans="10:24" ht="13.5">
      <c r="J173" s="159"/>
      <c r="X173" s="159"/>
    </row>
    <row r="174" spans="10:24" ht="13.5">
      <c r="J174" s="159"/>
      <c r="X174" s="159"/>
    </row>
    <row r="175" spans="10:24" ht="13.5">
      <c r="J175" s="159"/>
      <c r="X175" s="159"/>
    </row>
    <row r="176" spans="10:24" ht="13.5">
      <c r="J176" s="159"/>
      <c r="X176" s="159"/>
    </row>
    <row r="177" spans="10:24" ht="13.5">
      <c r="J177" s="159"/>
      <c r="X177" s="159"/>
    </row>
    <row r="178" spans="10:24" ht="13.5">
      <c r="J178" s="159"/>
      <c r="X178" s="159"/>
    </row>
    <row r="179" spans="10:24" ht="13.5">
      <c r="J179" s="159"/>
      <c r="X179" s="159"/>
    </row>
    <row r="180" spans="10:24" ht="13.5">
      <c r="J180" s="159"/>
      <c r="X180" s="159"/>
    </row>
    <row r="181" spans="10:24" ht="13.5">
      <c r="J181" s="159"/>
      <c r="X181" s="159"/>
    </row>
    <row r="182" spans="10:24" ht="13.5">
      <c r="J182" s="159"/>
      <c r="X182" s="159"/>
    </row>
    <row r="183" spans="10:24" ht="13.5">
      <c r="J183" s="159"/>
      <c r="X183" s="159"/>
    </row>
    <row r="184" spans="10:24" ht="13.5">
      <c r="J184" s="159"/>
      <c r="X184" s="159"/>
    </row>
    <row r="185" spans="10:24" ht="13.5">
      <c r="J185" s="159"/>
      <c r="X185" s="159"/>
    </row>
    <row r="186" spans="10:24" ht="13.5">
      <c r="J186" s="159"/>
      <c r="X186" s="159"/>
    </row>
    <row r="187" spans="10:24" ht="13.5">
      <c r="J187" s="159"/>
      <c r="X187" s="159"/>
    </row>
    <row r="188" spans="10:24" ht="13.5">
      <c r="J188" s="159"/>
      <c r="X188" s="159"/>
    </row>
    <row r="189" spans="10:24" ht="13.5">
      <c r="J189" s="159"/>
      <c r="X189" s="159"/>
    </row>
    <row r="190" spans="10:24" ht="13.5">
      <c r="J190" s="159"/>
      <c r="X190" s="159"/>
    </row>
    <row r="191" spans="10:24" ht="13.5">
      <c r="J191" s="159"/>
      <c r="X191" s="159"/>
    </row>
    <row r="192" spans="10:24" ht="13.5">
      <c r="J192" s="159"/>
      <c r="X192" s="159"/>
    </row>
    <row r="193" spans="10:24" ht="13.5">
      <c r="J193" s="159"/>
      <c r="X193" s="159"/>
    </row>
    <row r="194" spans="10:24" ht="13.5">
      <c r="J194" s="159"/>
      <c r="X194" s="159"/>
    </row>
    <row r="195" spans="10:24" ht="13.5">
      <c r="J195" s="159"/>
      <c r="X195" s="159"/>
    </row>
    <row r="196" spans="10:24" ht="13.5">
      <c r="J196" s="159"/>
      <c r="X196" s="159"/>
    </row>
    <row r="197" spans="10:24" ht="13.5">
      <c r="J197" s="159"/>
      <c r="X197" s="159"/>
    </row>
    <row r="198" spans="10:24" ht="13.5">
      <c r="J198" s="159"/>
      <c r="X198" s="159"/>
    </row>
    <row r="199" spans="10:24" ht="13.5">
      <c r="J199" s="159"/>
      <c r="X199" s="159"/>
    </row>
    <row r="200" spans="10:24" ht="13.5">
      <c r="J200" s="159"/>
      <c r="X200" s="159"/>
    </row>
    <row r="201" spans="10:24" ht="13.5">
      <c r="J201" s="159"/>
      <c r="X201" s="159"/>
    </row>
    <row r="202" spans="10:24" ht="13.5">
      <c r="J202" s="159"/>
      <c r="X202" s="159"/>
    </row>
    <row r="203" spans="10:24" ht="13.5">
      <c r="J203" s="159"/>
      <c r="X203" s="159"/>
    </row>
    <row r="204" spans="10:24" ht="13.5">
      <c r="J204" s="159"/>
      <c r="X204" s="159"/>
    </row>
    <row r="205" spans="10:24" ht="13.5">
      <c r="J205" s="159"/>
      <c r="X205" s="159"/>
    </row>
    <row r="206" spans="10:24" ht="13.5">
      <c r="J206" s="159"/>
      <c r="X206" s="159"/>
    </row>
    <row r="207" spans="10:24" ht="13.5">
      <c r="J207" s="159"/>
      <c r="X207" s="159"/>
    </row>
    <row r="208" spans="10:24" ht="13.5">
      <c r="J208" s="159"/>
      <c r="X208" s="159"/>
    </row>
    <row r="209" spans="10:24" ht="13.5">
      <c r="J209" s="159"/>
      <c r="X209" s="159"/>
    </row>
    <row r="210" spans="10:24" ht="13.5">
      <c r="J210" s="159"/>
      <c r="X210" s="159"/>
    </row>
    <row r="211" spans="10:24" ht="13.5">
      <c r="J211" s="159"/>
      <c r="X211" s="159"/>
    </row>
    <row r="212" spans="10:24" ht="13.5">
      <c r="J212" s="159"/>
      <c r="X212" s="159"/>
    </row>
    <row r="213" spans="10:24" ht="13.5">
      <c r="J213" s="159"/>
      <c r="X213" s="159"/>
    </row>
    <row r="214" spans="10:24" ht="13.5">
      <c r="J214" s="159"/>
      <c r="X214" s="159"/>
    </row>
    <row r="215" spans="10:24" ht="13.5">
      <c r="J215" s="159"/>
      <c r="X215" s="159"/>
    </row>
    <row r="216" spans="10:24" ht="13.5">
      <c r="J216" s="159"/>
      <c r="X216" s="159"/>
    </row>
    <row r="217" spans="10:24" ht="13.5">
      <c r="J217" s="159"/>
      <c r="X217" s="159"/>
    </row>
    <row r="218" spans="10:24" ht="13.5">
      <c r="J218" s="159"/>
      <c r="X218" s="159"/>
    </row>
    <row r="219" spans="10:24" ht="13.5">
      <c r="J219" s="159"/>
      <c r="X219" s="159"/>
    </row>
    <row r="220" spans="10:24" ht="13.5">
      <c r="J220" s="159"/>
      <c r="X220" s="159"/>
    </row>
    <row r="221" spans="10:24" ht="13.5">
      <c r="J221" s="159"/>
      <c r="X221" s="159"/>
    </row>
    <row r="222" spans="10:24" ht="13.5">
      <c r="J222" s="159"/>
      <c r="X222" s="159"/>
    </row>
  </sheetData>
  <mergeCells count="58">
    <mergeCell ref="AA13:AB13"/>
    <mergeCell ref="O1:U1"/>
    <mergeCell ref="W1:AB1"/>
    <mergeCell ref="W11:AB11"/>
    <mergeCell ref="F4:G4"/>
    <mergeCell ref="W4:X4"/>
    <mergeCell ref="R13:S13"/>
    <mergeCell ref="T3:U3"/>
    <mergeCell ref="T4:U4"/>
    <mergeCell ref="A10:G10"/>
    <mergeCell ref="I10:N10"/>
    <mergeCell ref="O11:U11"/>
    <mergeCell ref="T13:U13"/>
    <mergeCell ref="T14:U14"/>
    <mergeCell ref="W3:X3"/>
    <mergeCell ref="Y3:Z3"/>
    <mergeCell ref="Y4:Z4"/>
    <mergeCell ref="AA3:AB3"/>
    <mergeCell ref="AA4:AB4"/>
    <mergeCell ref="P13:Q13"/>
    <mergeCell ref="R14:S14"/>
    <mergeCell ref="P14:Q14"/>
    <mergeCell ref="P3:Q3"/>
    <mergeCell ref="P4:Q4"/>
    <mergeCell ref="R3:S3"/>
    <mergeCell ref="R4:S4"/>
    <mergeCell ref="K13:L13"/>
    <mergeCell ref="K14:L14"/>
    <mergeCell ref="M13:N13"/>
    <mergeCell ref="M14:N14"/>
    <mergeCell ref="D14:E14"/>
    <mergeCell ref="F13:G13"/>
    <mergeCell ref="F14:G14"/>
    <mergeCell ref="I13:J13"/>
    <mergeCell ref="I14:J14"/>
    <mergeCell ref="D13:E13"/>
    <mergeCell ref="AA14:AB14"/>
    <mergeCell ref="B3:C3"/>
    <mergeCell ref="B4:C4"/>
    <mergeCell ref="D3:E3"/>
    <mergeCell ref="D4:E4"/>
    <mergeCell ref="F3:G3"/>
    <mergeCell ref="I3:J3"/>
    <mergeCell ref="I4:J4"/>
    <mergeCell ref="K3:L3"/>
    <mergeCell ref="K4:L4"/>
    <mergeCell ref="W13:X13"/>
    <mergeCell ref="W14:X14"/>
    <mergeCell ref="Y13:Z13"/>
    <mergeCell ref="Y14:Z14"/>
    <mergeCell ref="I1:N1"/>
    <mergeCell ref="A1:G1"/>
    <mergeCell ref="A11:G11"/>
    <mergeCell ref="I11:N11"/>
    <mergeCell ref="M3:N3"/>
    <mergeCell ref="M4:N4"/>
    <mergeCell ref="B13:C13"/>
    <mergeCell ref="B14:C1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42" customWidth="1"/>
    <col min="2" max="3" width="8.99609375" style="37" customWidth="1"/>
    <col min="4" max="9" width="8.99609375" style="38" customWidth="1"/>
    <col min="10" max="10" width="2.77734375" style="39" customWidth="1"/>
    <col min="11" max="17" width="9.99609375" style="38" customWidth="1"/>
    <col min="18" max="16384" width="8.88671875" style="38" customWidth="1"/>
  </cols>
  <sheetData>
    <row r="1" spans="1:17" s="2" customFormat="1" ht="45" customHeight="1">
      <c r="A1" s="144" t="s">
        <v>43</v>
      </c>
      <c r="B1" s="144"/>
      <c r="C1" s="144"/>
      <c r="D1" s="144"/>
      <c r="E1" s="144"/>
      <c r="F1" s="144"/>
      <c r="G1" s="144"/>
      <c r="H1" s="144"/>
      <c r="I1" s="144"/>
      <c r="J1" s="1"/>
      <c r="K1" s="174" t="s">
        <v>44</v>
      </c>
      <c r="L1" s="174"/>
      <c r="M1" s="174"/>
      <c r="N1" s="174"/>
      <c r="O1" s="174"/>
      <c r="P1" s="174"/>
      <c r="Q1" s="174"/>
    </row>
    <row r="2" spans="1:17" s="7" customFormat="1" ht="25.5" customHeight="1" thickBot="1">
      <c r="A2" s="3" t="s">
        <v>45</v>
      </c>
      <c r="B2" s="4"/>
      <c r="C2" s="4"/>
      <c r="D2" s="3"/>
      <c r="E2" s="3"/>
      <c r="F2" s="3"/>
      <c r="G2" s="3"/>
      <c r="H2" s="3"/>
      <c r="I2" s="3"/>
      <c r="J2" s="5"/>
      <c r="K2" s="3"/>
      <c r="L2" s="3"/>
      <c r="M2" s="3"/>
      <c r="N2" s="3"/>
      <c r="O2" s="3"/>
      <c r="P2" s="3"/>
      <c r="Q2" s="6" t="s">
        <v>32</v>
      </c>
    </row>
    <row r="3" spans="1:17" s="7" customFormat="1" ht="16.5" customHeight="1" thickTop="1">
      <c r="A3" s="8"/>
      <c r="B3" s="178" t="s">
        <v>46</v>
      </c>
      <c r="C3" s="179"/>
      <c r="D3" s="180"/>
      <c r="E3" s="175" t="s">
        <v>47</v>
      </c>
      <c r="F3" s="176"/>
      <c r="G3" s="177"/>
      <c r="H3" s="175" t="s">
        <v>55</v>
      </c>
      <c r="I3" s="176"/>
      <c r="J3" s="8"/>
      <c r="K3" s="9" t="s">
        <v>54</v>
      </c>
      <c r="L3" s="175" t="s">
        <v>52</v>
      </c>
      <c r="M3" s="176"/>
      <c r="N3" s="177"/>
      <c r="O3" s="175" t="s">
        <v>53</v>
      </c>
      <c r="P3" s="176"/>
      <c r="Q3" s="176"/>
    </row>
    <row r="4" spans="1:17" s="7" customFormat="1" ht="16.5" customHeight="1">
      <c r="A4" s="10" t="s">
        <v>34</v>
      </c>
      <c r="B4" s="11" t="s">
        <v>26</v>
      </c>
      <c r="C4" s="11" t="s">
        <v>48</v>
      </c>
      <c r="D4" s="12" t="s">
        <v>49</v>
      </c>
      <c r="E4" s="11" t="s">
        <v>26</v>
      </c>
      <c r="F4" s="11" t="s">
        <v>48</v>
      </c>
      <c r="G4" s="12" t="s">
        <v>49</v>
      </c>
      <c r="H4" s="11" t="s">
        <v>26</v>
      </c>
      <c r="I4" s="13" t="s">
        <v>48</v>
      </c>
      <c r="J4" s="14"/>
      <c r="K4" s="15" t="s">
        <v>49</v>
      </c>
      <c r="L4" s="11" t="s">
        <v>26</v>
      </c>
      <c r="M4" s="11" t="s">
        <v>48</v>
      </c>
      <c r="N4" s="12" t="s">
        <v>49</v>
      </c>
      <c r="O4" s="16" t="s">
        <v>26</v>
      </c>
      <c r="P4" s="16" t="s">
        <v>48</v>
      </c>
      <c r="Q4" s="8" t="s">
        <v>49</v>
      </c>
    </row>
    <row r="5" spans="1:17" s="7" customFormat="1" ht="16.5" customHeight="1">
      <c r="A5" s="15" t="s">
        <v>50</v>
      </c>
      <c r="B5" s="17"/>
      <c r="C5" s="17"/>
      <c r="D5" s="18"/>
      <c r="E5" s="17"/>
      <c r="F5" s="17"/>
      <c r="G5" s="18"/>
      <c r="H5" s="17"/>
      <c r="I5" s="19"/>
      <c r="J5" s="14"/>
      <c r="K5" s="15"/>
      <c r="L5" s="17"/>
      <c r="M5" s="17"/>
      <c r="N5" s="18"/>
      <c r="O5" s="14"/>
      <c r="P5" s="19"/>
      <c r="Q5" s="20"/>
    </row>
    <row r="6" spans="1:17" s="7" customFormat="1" ht="16.5" customHeight="1">
      <c r="A6" s="21"/>
      <c r="B6" s="22" t="s">
        <v>23</v>
      </c>
      <c r="C6" s="22" t="s">
        <v>27</v>
      </c>
      <c r="D6" s="23" t="s">
        <v>28</v>
      </c>
      <c r="E6" s="22" t="s">
        <v>23</v>
      </c>
      <c r="F6" s="22" t="s">
        <v>27</v>
      </c>
      <c r="G6" s="23" t="s">
        <v>28</v>
      </c>
      <c r="H6" s="22" t="s">
        <v>23</v>
      </c>
      <c r="I6" s="24" t="s">
        <v>27</v>
      </c>
      <c r="J6" s="14"/>
      <c r="K6" s="21" t="s">
        <v>28</v>
      </c>
      <c r="L6" s="22" t="s">
        <v>23</v>
      </c>
      <c r="M6" s="22" t="s">
        <v>27</v>
      </c>
      <c r="N6" s="23" t="s">
        <v>28</v>
      </c>
      <c r="O6" s="25" t="s">
        <v>23</v>
      </c>
      <c r="P6" s="25" t="s">
        <v>27</v>
      </c>
      <c r="Q6" s="26" t="s">
        <v>28</v>
      </c>
    </row>
    <row r="7" spans="1:17" s="7" customFormat="1" ht="96.75" customHeight="1">
      <c r="A7" s="15">
        <v>2001</v>
      </c>
      <c r="B7" s="27">
        <f aca="true" t="shared" si="0" ref="B7:C10">SUM(E7,H7,L7,O7)</f>
        <v>40</v>
      </c>
      <c r="C7" s="27">
        <f t="shared" si="0"/>
        <v>16</v>
      </c>
      <c r="D7" s="28">
        <f>SUM(G7,K7,N7,Q7)</f>
        <v>24</v>
      </c>
      <c r="E7" s="27">
        <v>1</v>
      </c>
      <c r="F7" s="29" t="s">
        <v>51</v>
      </c>
      <c r="G7" s="29">
        <v>1</v>
      </c>
      <c r="H7" s="27">
        <v>12</v>
      </c>
      <c r="I7" s="29"/>
      <c r="J7" s="29"/>
      <c r="K7" s="27">
        <v>12</v>
      </c>
      <c r="L7" s="27" t="s">
        <v>51</v>
      </c>
      <c r="M7" s="29" t="s">
        <v>51</v>
      </c>
      <c r="N7" s="29" t="s">
        <v>51</v>
      </c>
      <c r="O7" s="27">
        <v>27</v>
      </c>
      <c r="P7" s="29">
        <v>16</v>
      </c>
      <c r="Q7" s="29">
        <v>11</v>
      </c>
    </row>
    <row r="8" spans="1:17" s="7" customFormat="1" ht="96.75" customHeight="1">
      <c r="A8" s="15">
        <v>2002</v>
      </c>
      <c r="B8" s="27">
        <f t="shared" si="0"/>
        <v>30</v>
      </c>
      <c r="C8" s="27">
        <f t="shared" si="0"/>
        <v>8</v>
      </c>
      <c r="D8" s="28">
        <f>SUM(G8,K8,N8,Q8)</f>
        <v>22</v>
      </c>
      <c r="E8" s="27" t="s">
        <v>51</v>
      </c>
      <c r="F8" s="27" t="s">
        <v>51</v>
      </c>
      <c r="G8" s="29" t="s">
        <v>51</v>
      </c>
      <c r="H8" s="27">
        <v>30</v>
      </c>
      <c r="I8" s="29">
        <v>8</v>
      </c>
      <c r="J8" s="29"/>
      <c r="K8" s="27">
        <v>22</v>
      </c>
      <c r="L8" s="27" t="s">
        <v>51</v>
      </c>
      <c r="M8" s="27" t="s">
        <v>51</v>
      </c>
      <c r="N8" s="29" t="s">
        <v>51</v>
      </c>
      <c r="O8" s="27" t="s">
        <v>51</v>
      </c>
      <c r="P8" s="27" t="s">
        <v>51</v>
      </c>
      <c r="Q8" s="27" t="s">
        <v>51</v>
      </c>
    </row>
    <row r="9" spans="1:17" s="7" customFormat="1" ht="96.75" customHeight="1">
      <c r="A9" s="15">
        <v>2003</v>
      </c>
      <c r="B9" s="27">
        <f t="shared" si="0"/>
        <v>27</v>
      </c>
      <c r="C9" s="27">
        <f t="shared" si="0"/>
        <v>8</v>
      </c>
      <c r="D9" s="28">
        <f>SUM(G9,K9,N9,Q9)</f>
        <v>19</v>
      </c>
      <c r="E9" s="27" t="s">
        <v>51</v>
      </c>
      <c r="F9" s="29" t="s">
        <v>51</v>
      </c>
      <c r="G9" s="29" t="s">
        <v>51</v>
      </c>
      <c r="H9" s="27">
        <v>26</v>
      </c>
      <c r="I9" s="29">
        <v>8</v>
      </c>
      <c r="J9" s="29"/>
      <c r="K9" s="27">
        <v>18</v>
      </c>
      <c r="L9" s="27" t="s">
        <v>51</v>
      </c>
      <c r="M9" s="29" t="s">
        <v>51</v>
      </c>
      <c r="N9" s="29" t="s">
        <v>51</v>
      </c>
      <c r="O9" s="27">
        <v>1</v>
      </c>
      <c r="P9" s="29" t="s">
        <v>51</v>
      </c>
      <c r="Q9" s="29">
        <v>1</v>
      </c>
    </row>
    <row r="10" spans="1:31" s="7" customFormat="1" ht="96.75" customHeight="1">
      <c r="A10" s="15">
        <v>2004</v>
      </c>
      <c r="B10" s="27">
        <f t="shared" si="0"/>
        <v>25</v>
      </c>
      <c r="C10" s="27">
        <f t="shared" si="0"/>
        <v>11</v>
      </c>
      <c r="D10" s="28">
        <f>SUM(G10,K10,N10,Q10)</f>
        <v>14</v>
      </c>
      <c r="E10" s="30">
        <v>3</v>
      </c>
      <c r="F10" s="30">
        <v>2</v>
      </c>
      <c r="G10" s="30">
        <v>1</v>
      </c>
      <c r="H10" s="30">
        <v>12</v>
      </c>
      <c r="I10" s="30">
        <v>7</v>
      </c>
      <c r="J10" s="30"/>
      <c r="K10" s="30">
        <v>5</v>
      </c>
      <c r="L10" s="29" t="s">
        <v>51</v>
      </c>
      <c r="M10" s="29" t="s">
        <v>51</v>
      </c>
      <c r="N10" s="29" t="s">
        <v>51</v>
      </c>
      <c r="O10" s="30">
        <v>10</v>
      </c>
      <c r="P10" s="30">
        <v>2</v>
      </c>
      <c r="Q10" s="30">
        <v>8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7" customFormat="1" ht="96.75" customHeight="1" thickBot="1">
      <c r="A11" s="32">
        <v>2005</v>
      </c>
      <c r="B11" s="33">
        <v>23</v>
      </c>
      <c r="C11" s="34">
        <v>11</v>
      </c>
      <c r="D11" s="34">
        <v>12</v>
      </c>
      <c r="E11" s="34">
        <v>1</v>
      </c>
      <c r="F11" s="35" t="s">
        <v>51</v>
      </c>
      <c r="G11" s="34">
        <v>1</v>
      </c>
      <c r="H11" s="34">
        <v>22</v>
      </c>
      <c r="I11" s="34">
        <v>11</v>
      </c>
      <c r="J11" s="34"/>
      <c r="K11" s="34">
        <v>11</v>
      </c>
      <c r="L11" s="35" t="s">
        <v>51</v>
      </c>
      <c r="M11" s="35" t="s">
        <v>51</v>
      </c>
      <c r="N11" s="35" t="s">
        <v>51</v>
      </c>
      <c r="O11" s="35" t="s">
        <v>51</v>
      </c>
      <c r="P11" s="35" t="s">
        <v>51</v>
      </c>
      <c r="Q11" s="35" t="s">
        <v>51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17" ht="19.5" customHeight="1" thickTop="1">
      <c r="A12" s="36" t="s">
        <v>56</v>
      </c>
      <c r="M12" s="40"/>
      <c r="O12" s="41"/>
      <c r="P12" s="40"/>
      <c r="Q12" s="40"/>
    </row>
    <row r="13" spans="13:17" ht="15.75" customHeight="1">
      <c r="M13" s="40"/>
      <c r="O13" s="41"/>
      <c r="P13" s="40"/>
      <c r="Q13" s="40"/>
    </row>
    <row r="14" spans="13:17" ht="13.5">
      <c r="M14" s="40"/>
      <c r="O14" s="41"/>
      <c r="P14" s="40"/>
      <c r="Q14" s="40"/>
    </row>
    <row r="15" spans="13:17" ht="13.5">
      <c r="M15" s="40"/>
      <c r="O15" s="41"/>
      <c r="P15" s="40"/>
      <c r="Q15" s="40"/>
    </row>
    <row r="16" spans="5:17" ht="13.5">
      <c r="E16" s="43"/>
      <c r="M16" s="40"/>
      <c r="O16" s="41"/>
      <c r="P16" s="40"/>
      <c r="Q16" s="40"/>
    </row>
    <row r="17" spans="15:17" ht="13.5">
      <c r="O17" s="41"/>
      <c r="P17" s="40"/>
      <c r="Q17" s="40"/>
    </row>
    <row r="18" spans="15:17" ht="13.5">
      <c r="O18" s="41"/>
      <c r="P18" s="40"/>
      <c r="Q18" s="40"/>
    </row>
    <row r="19" spans="15:17" ht="13.5">
      <c r="O19" s="41"/>
      <c r="P19" s="40"/>
      <c r="Q19" s="40"/>
    </row>
    <row r="20" spans="15:17" ht="13.5">
      <c r="O20" s="40"/>
      <c r="P20" s="40"/>
      <c r="Q20" s="40"/>
    </row>
    <row r="21" spans="15:17" ht="13.5">
      <c r="O21" s="40"/>
      <c r="P21" s="40"/>
      <c r="Q21" s="40"/>
    </row>
    <row r="22" spans="15:17" ht="13.5">
      <c r="O22" s="40"/>
      <c r="P22" s="40"/>
      <c r="Q22" s="40"/>
    </row>
    <row r="23" spans="15:17" ht="13.5">
      <c r="O23" s="40"/>
      <c r="P23" s="40"/>
      <c r="Q23" s="40"/>
    </row>
    <row r="24" spans="15:17" ht="13.5">
      <c r="O24" s="40"/>
      <c r="P24" s="40"/>
      <c r="Q24" s="40"/>
    </row>
    <row r="25" spans="15:17" ht="13.5">
      <c r="O25" s="40"/>
      <c r="P25" s="40"/>
      <c r="Q25" s="40"/>
    </row>
    <row r="26" spans="15:17" ht="13.5">
      <c r="O26" s="40"/>
      <c r="P26" s="40"/>
      <c r="Q26" s="40"/>
    </row>
    <row r="27" spans="15:17" ht="13.5">
      <c r="O27" s="40"/>
      <c r="P27" s="40"/>
      <c r="Q27" s="40"/>
    </row>
    <row r="28" spans="15:17" ht="13.5">
      <c r="O28" s="40"/>
      <c r="P28" s="40"/>
      <c r="Q28" s="40"/>
    </row>
    <row r="29" spans="15:17" ht="13.5">
      <c r="O29" s="40"/>
      <c r="P29" s="40"/>
      <c r="Q29" s="40"/>
    </row>
    <row r="30" spans="15:17" ht="13.5">
      <c r="O30" s="40"/>
      <c r="P30" s="40"/>
      <c r="Q30" s="40"/>
    </row>
    <row r="31" spans="15:17" ht="13.5">
      <c r="O31" s="40"/>
      <c r="P31" s="40"/>
      <c r="Q31" s="40"/>
    </row>
    <row r="32" spans="15:17" ht="13.5">
      <c r="O32" s="40"/>
      <c r="P32" s="40"/>
      <c r="Q32" s="40"/>
    </row>
    <row r="33" spans="15:17" ht="13.5">
      <c r="O33" s="40"/>
      <c r="P33" s="40"/>
      <c r="Q33" s="40"/>
    </row>
    <row r="34" spans="15:17" ht="13.5">
      <c r="O34" s="40"/>
      <c r="P34" s="40"/>
      <c r="Q34" s="40"/>
    </row>
    <row r="35" spans="15:17" ht="13.5">
      <c r="O35" s="40"/>
      <c r="P35" s="40"/>
      <c r="Q35" s="40"/>
    </row>
    <row r="36" spans="15:17" ht="13.5">
      <c r="O36" s="40"/>
      <c r="P36" s="40"/>
      <c r="Q36" s="40"/>
    </row>
    <row r="37" spans="15:17" ht="13.5">
      <c r="O37" s="40"/>
      <c r="P37" s="40"/>
      <c r="Q37" s="40"/>
    </row>
    <row r="38" spans="15:17" ht="13.5">
      <c r="O38" s="40"/>
      <c r="P38" s="40"/>
      <c r="Q38" s="40"/>
    </row>
    <row r="39" spans="15:17" ht="13.5">
      <c r="O39" s="40"/>
      <c r="P39" s="40"/>
      <c r="Q39" s="40"/>
    </row>
    <row r="40" spans="15:17" ht="13.5">
      <c r="O40" s="40"/>
      <c r="P40" s="40"/>
      <c r="Q40" s="40"/>
    </row>
    <row r="41" spans="15:17" ht="13.5">
      <c r="O41" s="40"/>
      <c r="P41" s="40"/>
      <c r="Q41" s="40"/>
    </row>
    <row r="42" spans="15:17" ht="13.5">
      <c r="O42" s="40"/>
      <c r="P42" s="40"/>
      <c r="Q42" s="40"/>
    </row>
    <row r="43" spans="15:17" ht="13.5">
      <c r="O43" s="40"/>
      <c r="P43" s="40"/>
      <c r="Q43" s="40"/>
    </row>
    <row r="44" spans="15:17" ht="13.5">
      <c r="O44" s="40"/>
      <c r="P44" s="40"/>
      <c r="Q44" s="40"/>
    </row>
  </sheetData>
  <mergeCells count="7">
    <mergeCell ref="E3:G3"/>
    <mergeCell ref="B3:D3"/>
    <mergeCell ref="A1:I1"/>
    <mergeCell ref="K1:Q1"/>
    <mergeCell ref="O3:Q3"/>
    <mergeCell ref="L3:N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7" sqref="C7"/>
    </sheetView>
  </sheetViews>
  <sheetFormatPr defaultColWidth="8.88671875" defaultRowHeight="13.5"/>
  <cols>
    <col min="1" max="1" width="9.77734375" style="42" customWidth="1"/>
    <col min="2" max="6" width="14.3359375" style="38" customWidth="1"/>
    <col min="7" max="7" width="3.21484375" style="39" customWidth="1"/>
    <col min="8" max="12" width="14.10546875" style="38" customWidth="1"/>
    <col min="13" max="16384" width="8.88671875" style="38" customWidth="1"/>
  </cols>
  <sheetData>
    <row r="1" spans="1:12" s="2" customFormat="1" ht="45" customHeight="1">
      <c r="A1" s="144" t="s">
        <v>57</v>
      </c>
      <c r="B1" s="144"/>
      <c r="C1" s="144"/>
      <c r="D1" s="144"/>
      <c r="E1" s="144"/>
      <c r="F1" s="144"/>
      <c r="G1" s="1"/>
      <c r="H1" s="174" t="s">
        <v>29</v>
      </c>
      <c r="I1" s="174"/>
      <c r="J1" s="174"/>
      <c r="K1" s="174"/>
      <c r="L1" s="174"/>
    </row>
    <row r="2" spans="1:12" s="7" customFormat="1" ht="25.5" customHeight="1" thickBot="1">
      <c r="A2" s="3" t="s">
        <v>58</v>
      </c>
      <c r="B2" s="3"/>
      <c r="C2" s="3"/>
      <c r="D2" s="3"/>
      <c r="E2" s="3"/>
      <c r="F2" s="3"/>
      <c r="G2" s="5"/>
      <c r="H2" s="3"/>
      <c r="I2" s="3"/>
      <c r="J2" s="3"/>
      <c r="K2" s="3"/>
      <c r="L2" s="44" t="s">
        <v>30</v>
      </c>
    </row>
    <row r="3" spans="1:12" s="7" customFormat="1" ht="16.5" customHeight="1" thickTop="1">
      <c r="A3" s="45"/>
      <c r="B3" s="46" t="s">
        <v>59</v>
      </c>
      <c r="C3" s="46" t="s">
        <v>60</v>
      </c>
      <c r="D3" s="46" t="s">
        <v>61</v>
      </c>
      <c r="E3" s="46" t="s">
        <v>62</v>
      </c>
      <c r="F3" s="8" t="s">
        <v>63</v>
      </c>
      <c r="G3" s="8"/>
      <c r="H3" s="47" t="s">
        <v>64</v>
      </c>
      <c r="I3" s="46" t="s">
        <v>65</v>
      </c>
      <c r="J3" s="46" t="s">
        <v>66</v>
      </c>
      <c r="K3" s="46" t="s">
        <v>67</v>
      </c>
      <c r="L3" s="48" t="s">
        <v>68</v>
      </c>
    </row>
    <row r="4" spans="1:12" s="7" customFormat="1" ht="16.5" customHeight="1">
      <c r="A4" s="10" t="s">
        <v>34</v>
      </c>
      <c r="B4" s="18"/>
      <c r="C4" s="18"/>
      <c r="D4" s="18"/>
      <c r="E4" s="18"/>
      <c r="F4" s="8"/>
      <c r="G4" s="8"/>
      <c r="H4" s="15"/>
      <c r="I4" s="18"/>
      <c r="J4" s="18"/>
      <c r="K4" s="18"/>
      <c r="L4" s="20"/>
    </row>
    <row r="5" spans="1:12" s="7" customFormat="1" ht="16.5" customHeight="1">
      <c r="A5" s="15" t="s">
        <v>69</v>
      </c>
      <c r="B5" s="18"/>
      <c r="C5" s="18"/>
      <c r="D5" s="18"/>
      <c r="E5" s="18"/>
      <c r="F5" s="8"/>
      <c r="G5" s="8"/>
      <c r="H5" s="15"/>
      <c r="I5" s="18"/>
      <c r="J5" s="18"/>
      <c r="K5" s="18"/>
      <c r="L5" s="20"/>
    </row>
    <row r="6" spans="1:12" s="7" customFormat="1" ht="16.5" customHeight="1">
      <c r="A6" s="49"/>
      <c r="B6" s="23" t="s">
        <v>70</v>
      </c>
      <c r="C6" s="23" t="s">
        <v>71</v>
      </c>
      <c r="D6" s="23" t="s">
        <v>72</v>
      </c>
      <c r="E6" s="23" t="s">
        <v>73</v>
      </c>
      <c r="F6" s="26" t="s">
        <v>74</v>
      </c>
      <c r="G6" s="8"/>
      <c r="H6" s="21" t="s">
        <v>75</v>
      </c>
      <c r="I6" s="23" t="s">
        <v>76</v>
      </c>
      <c r="J6" s="23" t="s">
        <v>77</v>
      </c>
      <c r="K6" s="23" t="s">
        <v>78</v>
      </c>
      <c r="L6" s="50" t="s">
        <v>79</v>
      </c>
    </row>
    <row r="7" spans="1:12" s="7" customFormat="1" ht="96" customHeight="1">
      <c r="A7" s="51">
        <v>2001</v>
      </c>
      <c r="B7" s="52" t="s">
        <v>80</v>
      </c>
      <c r="C7" s="52" t="s">
        <v>80</v>
      </c>
      <c r="D7" s="52" t="s">
        <v>80</v>
      </c>
      <c r="E7" s="53">
        <v>2893</v>
      </c>
      <c r="F7" s="52" t="s">
        <v>80</v>
      </c>
      <c r="G7" s="53"/>
      <c r="H7" s="53"/>
      <c r="I7" s="52" t="s">
        <v>80</v>
      </c>
      <c r="J7" s="52" t="s">
        <v>80</v>
      </c>
      <c r="K7" s="52" t="s">
        <v>80</v>
      </c>
      <c r="L7" s="52" t="s">
        <v>80</v>
      </c>
    </row>
    <row r="8" spans="1:12" s="7" customFormat="1" ht="96" customHeight="1">
      <c r="A8" s="51">
        <v>2002</v>
      </c>
      <c r="B8" s="52" t="s">
        <v>80</v>
      </c>
      <c r="C8" s="52" t="s">
        <v>80</v>
      </c>
      <c r="D8" s="52" t="s">
        <v>80</v>
      </c>
      <c r="E8" s="53">
        <v>890</v>
      </c>
      <c r="F8" s="52" t="s">
        <v>80</v>
      </c>
      <c r="G8" s="53"/>
      <c r="H8" s="53"/>
      <c r="I8" s="52" t="s">
        <v>80</v>
      </c>
      <c r="J8" s="52" t="s">
        <v>80</v>
      </c>
      <c r="K8" s="53">
        <v>1100</v>
      </c>
      <c r="L8" s="52" t="s">
        <v>80</v>
      </c>
    </row>
    <row r="9" spans="1:12" s="7" customFormat="1" ht="96" customHeight="1">
      <c r="A9" s="51">
        <v>2003</v>
      </c>
      <c r="B9" s="52" t="s">
        <v>80</v>
      </c>
      <c r="C9" s="52" t="s">
        <v>80</v>
      </c>
      <c r="D9" s="52" t="s">
        <v>80</v>
      </c>
      <c r="E9" s="53">
        <v>250</v>
      </c>
      <c r="F9" s="52" t="s">
        <v>80</v>
      </c>
      <c r="G9" s="53"/>
      <c r="H9" s="53">
        <v>9780</v>
      </c>
      <c r="I9" s="52" t="s">
        <v>80</v>
      </c>
      <c r="J9" s="52" t="s">
        <v>80</v>
      </c>
      <c r="K9" s="53">
        <v>189</v>
      </c>
      <c r="L9" s="52" t="s">
        <v>80</v>
      </c>
    </row>
    <row r="10" spans="1:12" s="7" customFormat="1" ht="96" customHeight="1">
      <c r="A10" s="51">
        <v>2004</v>
      </c>
      <c r="B10" s="52" t="s">
        <v>80</v>
      </c>
      <c r="C10" s="52" t="s">
        <v>80</v>
      </c>
      <c r="D10" s="52" t="s">
        <v>80</v>
      </c>
      <c r="E10" s="52" t="s">
        <v>80</v>
      </c>
      <c r="F10" s="52" t="s">
        <v>80</v>
      </c>
      <c r="G10" s="53"/>
      <c r="H10" s="53">
        <v>30614</v>
      </c>
      <c r="I10" s="52" t="s">
        <v>80</v>
      </c>
      <c r="J10" s="52" t="s">
        <v>80</v>
      </c>
      <c r="K10" s="52" t="s">
        <v>80</v>
      </c>
      <c r="L10" s="52" t="s">
        <v>80</v>
      </c>
    </row>
    <row r="11" spans="1:12" s="58" customFormat="1" ht="96" customHeight="1" thickBot="1">
      <c r="A11" s="54">
        <v>2005</v>
      </c>
      <c r="B11" s="55" t="s">
        <v>80</v>
      </c>
      <c r="C11" s="55" t="s">
        <v>80</v>
      </c>
      <c r="D11" s="55" t="s">
        <v>80</v>
      </c>
      <c r="E11" s="55" t="s">
        <v>80</v>
      </c>
      <c r="F11" s="55" t="s">
        <v>80</v>
      </c>
      <c r="G11" s="56"/>
      <c r="H11" s="57">
        <v>40580</v>
      </c>
      <c r="I11" s="55" t="s">
        <v>80</v>
      </c>
      <c r="J11" s="57">
        <v>2074</v>
      </c>
      <c r="K11" s="55" t="s">
        <v>80</v>
      </c>
      <c r="L11" s="55" t="s">
        <v>80</v>
      </c>
    </row>
    <row r="12" ht="19.5" customHeight="1" thickTop="1">
      <c r="A12" s="36" t="s">
        <v>81</v>
      </c>
    </row>
    <row r="13" ht="15.75" customHeight="1">
      <c r="A13" s="36"/>
    </row>
  </sheetData>
  <mergeCells count="2">
    <mergeCell ref="A1:F1"/>
    <mergeCell ref="H1:L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42" customWidth="1"/>
    <col min="2" max="2" width="13.3359375" style="38" customWidth="1"/>
    <col min="3" max="3" width="15.99609375" style="38" customWidth="1"/>
    <col min="4" max="4" width="13.3359375" style="38" customWidth="1"/>
    <col min="5" max="6" width="12.99609375" style="38" customWidth="1"/>
    <col min="7" max="7" width="2.99609375" style="38" customWidth="1"/>
    <col min="8" max="9" width="13.77734375" style="38" customWidth="1"/>
    <col min="10" max="12" width="13.77734375" style="42" customWidth="1"/>
    <col min="13" max="16384" width="8.88671875" style="38" customWidth="1"/>
  </cols>
  <sheetData>
    <row r="1" spans="1:12" s="2" customFormat="1" ht="40.5" customHeight="1">
      <c r="A1" s="144" t="s">
        <v>82</v>
      </c>
      <c r="B1" s="144"/>
      <c r="C1" s="144"/>
      <c r="D1" s="144"/>
      <c r="E1" s="144"/>
      <c r="F1" s="144"/>
      <c r="G1" s="1"/>
      <c r="H1" s="174" t="s">
        <v>83</v>
      </c>
      <c r="I1" s="174"/>
      <c r="J1" s="174"/>
      <c r="K1" s="174"/>
      <c r="L1" s="174"/>
    </row>
    <row r="2" spans="1:12" s="7" customFormat="1" ht="25.5" customHeight="1" thickBot="1">
      <c r="A2" s="3" t="s">
        <v>84</v>
      </c>
      <c r="B2" s="3"/>
      <c r="C2" s="3"/>
      <c r="D2" s="3"/>
      <c r="H2" s="3"/>
      <c r="I2" s="3"/>
      <c r="J2" s="59"/>
      <c r="K2" s="59"/>
      <c r="L2" s="44" t="s">
        <v>85</v>
      </c>
    </row>
    <row r="3" spans="1:12" s="61" customFormat="1" ht="16.5" customHeight="1" thickTop="1">
      <c r="A3" s="60" t="s">
        <v>86</v>
      </c>
      <c r="B3" s="18" t="s">
        <v>87</v>
      </c>
      <c r="C3" s="46" t="s">
        <v>88</v>
      </c>
      <c r="D3" s="185" t="s">
        <v>89</v>
      </c>
      <c r="E3" s="183"/>
      <c r="F3" s="183"/>
      <c r="G3" s="8"/>
      <c r="H3" s="183" t="s">
        <v>90</v>
      </c>
      <c r="I3" s="184"/>
      <c r="J3" s="46" t="s">
        <v>91</v>
      </c>
      <c r="K3" s="46" t="s">
        <v>92</v>
      </c>
      <c r="L3" s="48" t="s">
        <v>93</v>
      </c>
    </row>
    <row r="4" spans="1:12" s="61" customFormat="1" ht="16.5" customHeight="1">
      <c r="A4" s="62" t="s">
        <v>94</v>
      </c>
      <c r="B4" s="18" t="s">
        <v>95</v>
      </c>
      <c r="C4" s="18"/>
      <c r="D4" s="15"/>
      <c r="E4" s="12" t="s">
        <v>96</v>
      </c>
      <c r="F4" s="63" t="s">
        <v>97</v>
      </c>
      <c r="G4" s="8"/>
      <c r="H4" s="15" t="s">
        <v>98</v>
      </c>
      <c r="I4" s="12" t="s">
        <v>99</v>
      </c>
      <c r="J4" s="18" t="s">
        <v>100</v>
      </c>
      <c r="K4" s="18" t="s">
        <v>101</v>
      </c>
      <c r="L4" s="20" t="s">
        <v>102</v>
      </c>
    </row>
    <row r="5" spans="1:12" s="61" customFormat="1" ht="16.5" customHeight="1">
      <c r="A5" s="64" t="s">
        <v>103</v>
      </c>
      <c r="B5" s="23" t="s">
        <v>104</v>
      </c>
      <c r="C5" s="65" t="s">
        <v>105</v>
      </c>
      <c r="D5" s="23" t="s">
        <v>31</v>
      </c>
      <c r="E5" s="23" t="s">
        <v>106</v>
      </c>
      <c r="F5" s="50" t="s">
        <v>107</v>
      </c>
      <c r="G5" s="66"/>
      <c r="H5" s="21" t="s">
        <v>108</v>
      </c>
      <c r="I5" s="23" t="s">
        <v>109</v>
      </c>
      <c r="J5" s="23" t="s">
        <v>110</v>
      </c>
      <c r="K5" s="67" t="s">
        <v>111</v>
      </c>
      <c r="L5" s="68" t="s">
        <v>112</v>
      </c>
    </row>
    <row r="6" spans="1:12" s="7" customFormat="1" ht="75" customHeight="1">
      <c r="A6" s="69">
        <v>2001</v>
      </c>
      <c r="B6" s="53">
        <v>1</v>
      </c>
      <c r="C6" s="52" t="s">
        <v>113</v>
      </c>
      <c r="D6" s="53">
        <v>57</v>
      </c>
      <c r="E6" s="53">
        <v>49</v>
      </c>
      <c r="F6" s="53">
        <v>49</v>
      </c>
      <c r="G6" s="52"/>
      <c r="H6" s="53">
        <v>11</v>
      </c>
      <c r="I6" s="52" t="s">
        <v>114</v>
      </c>
      <c r="J6" s="53">
        <v>220</v>
      </c>
      <c r="K6" s="70" t="s">
        <v>114</v>
      </c>
      <c r="L6" s="70" t="s">
        <v>114</v>
      </c>
    </row>
    <row r="7" spans="1:12" s="7" customFormat="1" ht="75" customHeight="1">
      <c r="A7" s="69">
        <v>2002</v>
      </c>
      <c r="B7" s="53">
        <v>1</v>
      </c>
      <c r="C7" s="52" t="s">
        <v>113</v>
      </c>
      <c r="D7" s="53">
        <v>57</v>
      </c>
      <c r="E7" s="53">
        <v>49</v>
      </c>
      <c r="F7" s="53">
        <v>49</v>
      </c>
      <c r="G7" s="52"/>
      <c r="H7" s="53">
        <v>11</v>
      </c>
      <c r="I7" s="52" t="s">
        <v>114</v>
      </c>
      <c r="J7" s="53">
        <v>232</v>
      </c>
      <c r="K7" s="52" t="s">
        <v>114</v>
      </c>
      <c r="L7" s="52" t="s">
        <v>114</v>
      </c>
    </row>
    <row r="8" spans="1:12" s="7" customFormat="1" ht="75" customHeight="1">
      <c r="A8" s="69">
        <v>2003</v>
      </c>
      <c r="B8" s="53">
        <v>1</v>
      </c>
      <c r="C8" s="52" t="s">
        <v>113</v>
      </c>
      <c r="D8" s="53">
        <v>57</v>
      </c>
      <c r="E8" s="53">
        <v>49</v>
      </c>
      <c r="F8" s="53">
        <v>49</v>
      </c>
      <c r="G8" s="52"/>
      <c r="H8" s="53">
        <v>11</v>
      </c>
      <c r="I8" s="52" t="s">
        <v>114</v>
      </c>
      <c r="J8" s="53">
        <v>247</v>
      </c>
      <c r="K8" s="52" t="s">
        <v>114</v>
      </c>
      <c r="L8" s="52" t="s">
        <v>114</v>
      </c>
    </row>
    <row r="9" spans="1:12" s="7" customFormat="1" ht="75" customHeight="1">
      <c r="A9" s="69">
        <v>2004</v>
      </c>
      <c r="B9" s="53">
        <v>1</v>
      </c>
      <c r="C9" s="52" t="s">
        <v>113</v>
      </c>
      <c r="D9" s="53">
        <v>57</v>
      </c>
      <c r="E9" s="53">
        <v>49</v>
      </c>
      <c r="F9" s="53">
        <v>49</v>
      </c>
      <c r="G9" s="52"/>
      <c r="H9" s="53">
        <v>11</v>
      </c>
      <c r="I9" s="52" t="s">
        <v>114</v>
      </c>
      <c r="J9" s="53">
        <v>246</v>
      </c>
      <c r="K9" s="53">
        <v>485</v>
      </c>
      <c r="L9" s="53">
        <v>22616</v>
      </c>
    </row>
    <row r="10" spans="1:12" s="58" customFormat="1" ht="75" customHeight="1">
      <c r="A10" s="71">
        <v>2005</v>
      </c>
      <c r="B10" s="56">
        <v>2</v>
      </c>
      <c r="C10" s="72" t="s">
        <v>115</v>
      </c>
      <c r="D10" s="56">
        <f>SUM(D11:D12)</f>
        <v>342</v>
      </c>
      <c r="E10" s="56">
        <f aca="true" t="shared" si="0" ref="E10:L10">SUM(E11:E12)</f>
        <v>253</v>
      </c>
      <c r="F10" s="56">
        <f t="shared" si="0"/>
        <v>253</v>
      </c>
      <c r="G10" s="56"/>
      <c r="H10" s="56">
        <f t="shared" si="0"/>
        <v>21</v>
      </c>
      <c r="I10" s="73">
        <f t="shared" si="0"/>
        <v>63.6</v>
      </c>
      <c r="J10" s="56">
        <f t="shared" si="0"/>
        <v>326</v>
      </c>
      <c r="K10" s="56">
        <f t="shared" si="0"/>
        <v>546</v>
      </c>
      <c r="L10" s="56">
        <f t="shared" si="0"/>
        <v>21377</v>
      </c>
    </row>
    <row r="11" spans="1:12" s="78" customFormat="1" ht="75" customHeight="1">
      <c r="A11" s="181" t="s">
        <v>116</v>
      </c>
      <c r="B11" s="74">
        <v>1</v>
      </c>
      <c r="C11" s="75" t="s">
        <v>113</v>
      </c>
      <c r="D11" s="76">
        <v>57</v>
      </c>
      <c r="E11" s="76">
        <v>49</v>
      </c>
      <c r="F11" s="76">
        <v>49</v>
      </c>
      <c r="G11" s="76"/>
      <c r="H11" s="76">
        <v>11</v>
      </c>
      <c r="I11" s="77">
        <v>63.6</v>
      </c>
      <c r="J11" s="76">
        <v>143</v>
      </c>
      <c r="K11" s="76">
        <v>525</v>
      </c>
      <c r="L11" s="76">
        <v>21326</v>
      </c>
    </row>
    <row r="12" spans="1:12" ht="75" customHeight="1" thickBot="1">
      <c r="A12" s="182"/>
      <c r="B12" s="79">
        <v>1</v>
      </c>
      <c r="C12" s="80" t="s">
        <v>117</v>
      </c>
      <c r="D12" s="81">
        <v>285</v>
      </c>
      <c r="E12" s="82">
        <v>204</v>
      </c>
      <c r="F12" s="82">
        <v>204</v>
      </c>
      <c r="G12" s="83"/>
      <c r="H12" s="81">
        <v>10</v>
      </c>
      <c r="I12" s="84">
        <v>0</v>
      </c>
      <c r="J12" s="81">
        <v>183</v>
      </c>
      <c r="K12" s="82">
        <v>21</v>
      </c>
      <c r="L12" s="82">
        <v>51</v>
      </c>
    </row>
    <row r="13" spans="1:12" ht="15.75" customHeight="1" thickTop="1">
      <c r="A13" s="85" t="s">
        <v>118</v>
      </c>
      <c r="B13" s="86"/>
      <c r="C13" s="86"/>
      <c r="D13" s="87"/>
      <c r="E13" s="87"/>
      <c r="F13" s="87"/>
      <c r="G13" s="86"/>
      <c r="H13" s="87"/>
      <c r="I13" s="87"/>
      <c r="J13" s="87"/>
      <c r="K13" s="87"/>
      <c r="L13" s="87"/>
    </row>
    <row r="14" spans="2:12" ht="13.5">
      <c r="B14" s="88"/>
      <c r="C14" s="88"/>
      <c r="D14" s="88"/>
      <c r="E14" s="88"/>
      <c r="F14" s="88"/>
      <c r="G14" s="88"/>
      <c r="H14" s="88"/>
      <c r="I14" s="88"/>
      <c r="J14" s="89"/>
      <c r="K14" s="89"/>
      <c r="L14" s="88"/>
    </row>
    <row r="15" spans="2:12" ht="13.5">
      <c r="B15" s="88"/>
      <c r="C15" s="88"/>
      <c r="D15" s="88"/>
      <c r="E15" s="88"/>
      <c r="F15" s="88"/>
      <c r="G15" s="88"/>
      <c r="H15" s="88"/>
      <c r="I15" s="88"/>
      <c r="J15" s="89"/>
      <c r="K15" s="89"/>
      <c r="L15" s="88"/>
    </row>
    <row r="16" spans="2:12" ht="13.5">
      <c r="B16" s="88"/>
      <c r="C16" s="88"/>
      <c r="D16" s="88"/>
      <c r="E16" s="88"/>
      <c r="F16" s="88"/>
      <c r="G16" s="88"/>
      <c r="H16" s="88"/>
      <c r="I16" s="88"/>
      <c r="J16" s="89"/>
      <c r="K16" s="89"/>
      <c r="L16" s="88"/>
    </row>
    <row r="17" ht="13.5">
      <c r="L17" s="38"/>
    </row>
    <row r="18" ht="13.5">
      <c r="L18" s="38"/>
    </row>
    <row r="19" ht="13.5">
      <c r="L19" s="38"/>
    </row>
    <row r="20" ht="13.5">
      <c r="L20" s="38"/>
    </row>
    <row r="21" ht="13.5">
      <c r="L21" s="38"/>
    </row>
    <row r="22" ht="13.5">
      <c r="L22" s="38"/>
    </row>
    <row r="23" ht="13.5">
      <c r="L23" s="38"/>
    </row>
    <row r="24" ht="13.5">
      <c r="L24" s="38"/>
    </row>
    <row r="25" ht="13.5">
      <c r="L25" s="38"/>
    </row>
    <row r="26" ht="13.5">
      <c r="L26" s="38"/>
    </row>
    <row r="27" ht="13.5">
      <c r="L27" s="38"/>
    </row>
    <row r="28" ht="13.5">
      <c r="L28" s="38"/>
    </row>
    <row r="29" ht="13.5">
      <c r="L29" s="38"/>
    </row>
    <row r="30" ht="13.5">
      <c r="L30" s="38"/>
    </row>
    <row r="31" ht="13.5">
      <c r="L31" s="38"/>
    </row>
    <row r="32" ht="13.5">
      <c r="L32" s="38"/>
    </row>
    <row r="33" ht="13.5">
      <c r="L33" s="38"/>
    </row>
    <row r="34" ht="13.5">
      <c r="L34" s="38"/>
    </row>
  </sheetData>
  <mergeCells count="5">
    <mergeCell ref="A11:A12"/>
    <mergeCell ref="A1:F1"/>
    <mergeCell ref="H1:L1"/>
    <mergeCell ref="H3:I3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2006-12-28T07:06:31Z</cp:lastPrinted>
  <dcterms:created xsi:type="dcterms:W3CDTF">1999-04-14T02:21:40Z</dcterms:created>
  <dcterms:modified xsi:type="dcterms:W3CDTF">2006-12-28T07:12:13Z</dcterms:modified>
  <cp:category/>
  <cp:version/>
  <cp:contentType/>
  <cp:contentStatus/>
</cp:coreProperties>
</file>