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tabRatio="852" firstSheet="1" activeTab="1"/>
  </bookViews>
  <sheets>
    <sheet name="----" sheetId="1" state="veryHidden" r:id="rId1"/>
    <sheet name="1.자동차등록" sheetId="2" r:id="rId2"/>
    <sheet name="2.주차장" sheetId="3" r:id="rId3"/>
    <sheet name="3. 관광사업체등록" sheetId="4" r:id="rId4"/>
    <sheet name="4.관광객수및관광수입" sheetId="5" r:id="rId5"/>
    <sheet name="5.우편시설" sheetId="6" r:id="rId6"/>
    <sheet name="6.우편물취급" sheetId="7" r:id="rId7"/>
    <sheet name="7.우편요금수입" sheetId="8" r:id="rId8"/>
    <sheet name="8.전화시설및가입자" sheetId="9" r:id="rId9"/>
    <sheet name="9.행정전산장비보유" sheetId="10" r:id="rId10"/>
  </sheets>
  <definedNames>
    <definedName name="_xlnm.Print_Area" localSheetId="1">'1.자동차등록'!$A$1:$Y$25</definedName>
    <definedName name="_xlnm.Print_Area" localSheetId="6">'6.우편물취급'!$A$1:$R$12</definedName>
    <definedName name="_xlnm.Print_Area" localSheetId="8">'8.전화시설및가입자'!$A$1:$I$12</definedName>
    <definedName name="Z_0FB1CEA9_20DA_11D8_9C7D_00E07D8B2C4C_.wvu.PrintArea" localSheetId="6" hidden="1">'6.우편물취급'!$A$1:$R$12</definedName>
    <definedName name="Z_85915F0D_788B_422A_BC8C_F794BF0333C0_.wvu.PrintArea" localSheetId="6" hidden="1">'6.우편물취급'!$A$1:$R$12</definedName>
    <definedName name="Z_B54A1E16_66B3_484D_8617_191740EF42CA_.wvu.PrintArea" localSheetId="1" hidden="1">'1.자동차등록'!$A$1:$Y$25</definedName>
    <definedName name="Z_B54A1E16_66B3_484D_8617_191740EF42CA_.wvu.PrintArea" localSheetId="6" hidden="1">'6.우편물취급'!$A$1:$R$12</definedName>
  </definedNames>
  <calcPr fullCalcOnLoad="1"/>
</workbook>
</file>

<file path=xl/comments4.xml><?xml version="1.0" encoding="utf-8"?>
<comments xmlns="http://schemas.openxmlformats.org/spreadsheetml/2006/main">
  <authors>
    <author>장수군청</author>
  </authors>
  <commentList>
    <comment ref="B8" authorId="0">
      <text>
        <r>
          <rPr>
            <b/>
            <sz val="9"/>
            <rFont val="굴림"/>
            <family val="3"/>
          </rPr>
          <t>장수군청:</t>
        </r>
        <r>
          <rPr>
            <sz val="9"/>
            <rFont val="굴림"/>
            <family val="3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장수군청</author>
  </authors>
  <commentList>
    <comment ref="B7" authorId="0">
      <text>
        <r>
          <rPr>
            <b/>
            <sz val="9"/>
            <rFont val="굴림"/>
            <family val="3"/>
          </rPr>
          <t>장수군청:</t>
        </r>
        <r>
          <rPr>
            <sz val="9"/>
            <rFont val="굴림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<sst xmlns="http://schemas.openxmlformats.org/spreadsheetml/2006/main" count="1168" uniqueCount="377">
  <si>
    <t>Unit : Each</t>
  </si>
  <si>
    <t>자가용</t>
  </si>
  <si>
    <t>영업용</t>
  </si>
  <si>
    <t>Private</t>
  </si>
  <si>
    <t>Unit : Person, Million won</t>
  </si>
  <si>
    <t>계</t>
  </si>
  <si>
    <t>Total</t>
  </si>
  <si>
    <t>Internal money</t>
  </si>
  <si>
    <t>Foreign money</t>
  </si>
  <si>
    <t>직원수</t>
  </si>
  <si>
    <t>집배원수</t>
  </si>
  <si>
    <t>사서함</t>
  </si>
  <si>
    <t>우표류</t>
  </si>
  <si>
    <t>일반국</t>
  </si>
  <si>
    <t>별정국</t>
  </si>
  <si>
    <t>군우국</t>
  </si>
  <si>
    <t>우편취급소</t>
  </si>
  <si>
    <t>갑</t>
  </si>
  <si>
    <t>을</t>
  </si>
  <si>
    <t>시설수</t>
  </si>
  <si>
    <t>자동차</t>
  </si>
  <si>
    <t>이륜차</t>
  </si>
  <si>
    <t>자전거</t>
  </si>
  <si>
    <t>판매소</t>
  </si>
  <si>
    <t>Unit : 1,000 mails</t>
  </si>
  <si>
    <t>Receipt</t>
  </si>
  <si>
    <t>Delivery</t>
  </si>
  <si>
    <t>Unit : 1,000 won</t>
  </si>
  <si>
    <t>International</t>
  </si>
  <si>
    <t>TELEPHONE FACILITIES AND SUBSCRIBERS</t>
  </si>
  <si>
    <t>Unit : Line, Person, Each</t>
  </si>
  <si>
    <t>Business</t>
  </si>
  <si>
    <t>Unit : Each, Line</t>
  </si>
  <si>
    <t>교육용</t>
  </si>
  <si>
    <t>DNS</t>
  </si>
  <si>
    <t>업무용</t>
  </si>
  <si>
    <t>General</t>
  </si>
  <si>
    <t>Exclusive</t>
  </si>
  <si>
    <t>전문휴양업</t>
  </si>
  <si>
    <t>외국인전용관광</t>
  </si>
  <si>
    <t>Special</t>
  </si>
  <si>
    <t>유람선업</t>
  </si>
  <si>
    <t>Tourist</t>
  </si>
  <si>
    <t>for foreigners</t>
  </si>
  <si>
    <t>Year &amp;</t>
  </si>
  <si>
    <t>Year</t>
  </si>
  <si>
    <t xml:space="preserve"> </t>
  </si>
  <si>
    <t>계</t>
  </si>
  <si>
    <t>변복조</t>
  </si>
  <si>
    <t>장  치</t>
  </si>
  <si>
    <t>통신망</t>
  </si>
  <si>
    <t>망연결</t>
  </si>
  <si>
    <t>초고속</t>
  </si>
  <si>
    <t>교환기</t>
  </si>
  <si>
    <t>채  널</t>
  </si>
  <si>
    <t>분배기</t>
  </si>
  <si>
    <t>망다중화</t>
  </si>
  <si>
    <t>관리장치</t>
  </si>
  <si>
    <t>(Router)</t>
  </si>
  <si>
    <t>(ATM)</t>
  </si>
  <si>
    <t>Total</t>
  </si>
  <si>
    <t>기  타</t>
  </si>
  <si>
    <t>(DSU)</t>
  </si>
  <si>
    <t>(Modem)</t>
  </si>
  <si>
    <t>(NMS)</t>
  </si>
  <si>
    <t>(MUX)</t>
  </si>
  <si>
    <t>(CSU)</t>
  </si>
  <si>
    <t>연   별</t>
  </si>
  <si>
    <t>Domestic</t>
  </si>
  <si>
    <t>POSTAL SERVICE FACILITIES</t>
  </si>
  <si>
    <t>Detached</t>
  </si>
  <si>
    <t>Number of</t>
  </si>
  <si>
    <t>Post</t>
  </si>
  <si>
    <t>HANDLING OF POSTAL MATTERS</t>
  </si>
  <si>
    <t>국     내    Domestic</t>
  </si>
  <si>
    <t>Self-usage</t>
  </si>
  <si>
    <t>Public telephones</t>
  </si>
  <si>
    <t>ADMINISTRATIVE COMMUNICATION FACILITIES</t>
  </si>
  <si>
    <t>Number</t>
  </si>
  <si>
    <t>Unit :  Places, Parking lot</t>
  </si>
  <si>
    <t xml:space="preserve">NUMBER OF TOURIST </t>
  </si>
  <si>
    <t>Special</t>
  </si>
  <si>
    <t>Aqency</t>
  </si>
  <si>
    <t>vehicle</t>
  </si>
  <si>
    <t>cycle</t>
  </si>
  <si>
    <t>Bicycle</t>
  </si>
  <si>
    <t>agencys</t>
  </si>
  <si>
    <t>Others</t>
  </si>
  <si>
    <t>Local</t>
  </si>
  <si>
    <t>Foreign</t>
  </si>
  <si>
    <t>RECEIPTS  FROM  POSTAL  CHARGES</t>
  </si>
  <si>
    <t>단위 : 대</t>
  </si>
  <si>
    <t>연  별</t>
  </si>
  <si>
    <t>관 용</t>
  </si>
  <si>
    <t>관  용</t>
  </si>
  <si>
    <t>월  별</t>
  </si>
  <si>
    <t>건축물부설  Attached to buildings</t>
  </si>
  <si>
    <t>개  소</t>
  </si>
  <si>
    <t>단위 : 명, 백만원</t>
  </si>
  <si>
    <t>관       광       객      (명)          Tourist(Person)</t>
  </si>
  <si>
    <t>집      계</t>
  </si>
  <si>
    <t>내  국  인</t>
  </si>
  <si>
    <t>외  국  인</t>
  </si>
  <si>
    <t>내        화</t>
  </si>
  <si>
    <t>외         화</t>
  </si>
  <si>
    <t>관광지수</t>
  </si>
  <si>
    <t>우     체      국      수  Numbers of Post  office</t>
  </si>
  <si>
    <t>우  체  통 Post Box</t>
  </si>
  <si>
    <t>분  국</t>
  </si>
  <si>
    <t xml:space="preserve"> 분  실</t>
  </si>
  <si>
    <t>General</t>
  </si>
  <si>
    <t>Branch</t>
  </si>
  <si>
    <t>Military</t>
  </si>
  <si>
    <t>Postal</t>
  </si>
  <si>
    <t>Moter</t>
  </si>
  <si>
    <t>Motor</t>
  </si>
  <si>
    <t>Stamp sales</t>
  </si>
  <si>
    <t>Post offices</t>
  </si>
  <si>
    <t>of Staffs</t>
  </si>
  <si>
    <t>Postmen</t>
  </si>
  <si>
    <t>Standing</t>
  </si>
  <si>
    <t>Hanging</t>
  </si>
  <si>
    <t>단위 : 천통</t>
  </si>
  <si>
    <t>국    제    International</t>
  </si>
  <si>
    <t>총  계  Total</t>
  </si>
  <si>
    <t>일  반    General mail</t>
  </si>
  <si>
    <t>특  수    Special mail</t>
  </si>
  <si>
    <t>소  포     Parcel</t>
  </si>
  <si>
    <t xml:space="preserve">  총  계  Total</t>
  </si>
  <si>
    <t>일  반   General mail</t>
  </si>
  <si>
    <t>특 수     Special mail</t>
  </si>
  <si>
    <t>소  포     Parcel</t>
  </si>
  <si>
    <t>접  수</t>
  </si>
  <si>
    <t>배  달</t>
  </si>
  <si>
    <t>Receipt</t>
  </si>
  <si>
    <t>Delivery</t>
  </si>
  <si>
    <t>단위 : 천원</t>
  </si>
  <si>
    <t xml:space="preserve"> 계   Total</t>
  </si>
  <si>
    <t xml:space="preserve"> 일         반 General mail</t>
  </si>
  <si>
    <t>특    수   Speccial mail</t>
  </si>
  <si>
    <t>소    포   Parcel</t>
  </si>
  <si>
    <t>국    내</t>
  </si>
  <si>
    <t>국    제</t>
  </si>
  <si>
    <t>단위 : 회선, 명, 대</t>
  </si>
  <si>
    <t xml:space="preserve">     전화국수  </t>
  </si>
  <si>
    <t>시 설 수</t>
  </si>
  <si>
    <t>주    택    용</t>
  </si>
  <si>
    <t xml:space="preserve"> Telephon Office</t>
  </si>
  <si>
    <t xml:space="preserve"> facilities</t>
  </si>
  <si>
    <t>Residential</t>
  </si>
  <si>
    <t>단위 : 대, 회선</t>
  </si>
  <si>
    <t xml:space="preserve">  온라인통신회선    On-line  communication  circult</t>
  </si>
  <si>
    <t>(조)</t>
  </si>
  <si>
    <t>일   반</t>
  </si>
  <si>
    <t>합  계</t>
  </si>
  <si>
    <t>전  용</t>
  </si>
  <si>
    <t>구    내</t>
  </si>
  <si>
    <t>장비</t>
  </si>
  <si>
    <t>Education</t>
  </si>
  <si>
    <t>1 월
Jan.</t>
  </si>
  <si>
    <t>2 월
Feb.</t>
  </si>
  <si>
    <t>3 월
Mar.</t>
  </si>
  <si>
    <t>4 월
Apr.</t>
  </si>
  <si>
    <t>6 월
June</t>
  </si>
  <si>
    <t>7 월
July</t>
  </si>
  <si>
    <t>8 월
Aug.</t>
  </si>
  <si>
    <t>9 월
Sept.</t>
  </si>
  <si>
    <t>10 월
Oct.</t>
  </si>
  <si>
    <t>11 월
Nov.</t>
  </si>
  <si>
    <t>12 월
Dec.</t>
  </si>
  <si>
    <t>Eup Myeon</t>
  </si>
  <si>
    <t xml:space="preserve"> Meeting</t>
  </si>
  <si>
    <t>연   별</t>
  </si>
  <si>
    <t>Unit : Each</t>
  </si>
  <si>
    <t>-</t>
  </si>
  <si>
    <t>자료 : 전북체신청</t>
  </si>
  <si>
    <t>관광수입  (백만원)            Income (millon won)</t>
  </si>
  <si>
    <t>Year&amp;</t>
  </si>
  <si>
    <t>Month</t>
  </si>
  <si>
    <t>2 월
Feb.</t>
  </si>
  <si>
    <t>3 월
Mar.</t>
  </si>
  <si>
    <t>4 월
Apr.</t>
  </si>
  <si>
    <t>5 월
May</t>
  </si>
  <si>
    <t>6 월
June</t>
  </si>
  <si>
    <t>7 월
July</t>
  </si>
  <si>
    <t>8 월
Aug.</t>
  </si>
  <si>
    <t>9 월
Sept.</t>
  </si>
  <si>
    <t>10 월
Oct.</t>
  </si>
  <si>
    <t>11 월
Nov.</t>
  </si>
  <si>
    <t>12 월
Dec.</t>
  </si>
  <si>
    <t>단위 : 개소</t>
  </si>
  <si>
    <t>Unit : Each</t>
  </si>
  <si>
    <t>여행업  Travel agency</t>
  </si>
  <si>
    <t>일 반</t>
  </si>
  <si>
    <t>국 외</t>
  </si>
  <si>
    <t>국 내</t>
  </si>
  <si>
    <t>관  광</t>
  </si>
  <si>
    <t>기념품 판매업</t>
  </si>
  <si>
    <t>-</t>
  </si>
  <si>
    <t>-</t>
  </si>
  <si>
    <t>장수읍
Jangsu-eup</t>
  </si>
  <si>
    <t>산서면
Sanseo-myeon</t>
  </si>
  <si>
    <t>-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</si>
  <si>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</si>
  <si>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</si>
  <si>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</si>
  <si>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</si>
  <si>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</si>
  <si>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문화관광과</t>
  </si>
  <si>
    <t>총       계    Total</t>
  </si>
  <si>
    <t>승용차  Passenger cars</t>
  </si>
  <si>
    <t>승합차  Buses</t>
  </si>
  <si>
    <t>화물차  Trucks</t>
  </si>
  <si>
    <t>특수차   Special cars</t>
  </si>
  <si>
    <t>이륜자동차  Motor-Cycle</t>
  </si>
  <si>
    <t>계</t>
  </si>
  <si>
    <t>관  용</t>
  </si>
  <si>
    <t>자가용</t>
  </si>
  <si>
    <t>Gover-</t>
  </si>
  <si>
    <t>Com-</t>
  </si>
  <si>
    <t>Month</t>
  </si>
  <si>
    <t>Total</t>
  </si>
  <si>
    <t>nment</t>
  </si>
  <si>
    <t>mercial</t>
  </si>
  <si>
    <t>자료 :  민원과</t>
  </si>
  <si>
    <t xml:space="preserve"> 주 : 1) 이륜차는 총계에 미포함</t>
  </si>
  <si>
    <t>Note : 1) Motor-cycle is not including in total</t>
  </si>
  <si>
    <r>
      <t>단위 :  개소, m</t>
    </r>
    <r>
      <rPr>
        <vertAlign val="superscript"/>
        <sz val="9"/>
        <rFont val="새굴림"/>
        <family val="1"/>
      </rPr>
      <t>2</t>
    </r>
  </si>
  <si>
    <t>읍면별</t>
  </si>
  <si>
    <t>개  소</t>
  </si>
  <si>
    <t>Number</t>
  </si>
  <si>
    <t>Space</t>
  </si>
  <si>
    <t>자료 : 민원과</t>
  </si>
  <si>
    <t>5 월
May</t>
  </si>
  <si>
    <t>자료 : 문화관광과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</si>
  <si>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</si>
  <si>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</si>
  <si>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</si>
  <si>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</si>
  <si>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</si>
  <si>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</si>
  <si>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단위 : 개</t>
  </si>
  <si>
    <r>
      <t>수송장비</t>
    </r>
    <r>
      <rPr>
        <sz val="8"/>
        <rFont val="새굴림"/>
        <family val="1"/>
      </rPr>
      <t xml:space="preserve"> Transport Equipment</t>
    </r>
  </si>
  <si>
    <t>Box</t>
  </si>
  <si>
    <t>자료 : 장수우체국</t>
  </si>
  <si>
    <t>2. 주    차    장</t>
  </si>
  <si>
    <t xml:space="preserve"> 계   Total</t>
  </si>
  <si>
    <t xml:space="preserve"> 공  영  Public</t>
  </si>
  <si>
    <t>민  영   Private</t>
  </si>
  <si>
    <t>면  수</t>
  </si>
  <si>
    <t>관 광 사 업 체 등 록</t>
  </si>
  <si>
    <t>REGISTRATION OF TOURIST SERVICE ESTABLISHMENTS</t>
  </si>
  <si>
    <t>본 청</t>
  </si>
  <si>
    <t>공중전화</t>
  </si>
  <si>
    <t>업    무    용</t>
  </si>
  <si>
    <t>사  업  용</t>
  </si>
  <si>
    <t>자료 : KT 전북본부</t>
  </si>
  <si>
    <t>주전산기</t>
  </si>
  <si>
    <t>ATM</t>
  </si>
  <si>
    <t>자료 : 자치행정과</t>
  </si>
  <si>
    <t>자료 : 전북체신청</t>
  </si>
  <si>
    <t>가  입  자  수    (이용계약자수)</t>
  </si>
  <si>
    <t>Telephone subscriber</t>
  </si>
  <si>
    <t>1. 자 동 차 등 록</t>
  </si>
  <si>
    <t>REGISTERED MOTOR VEHICLES</t>
  </si>
  <si>
    <t>노   상    Street parking</t>
  </si>
  <si>
    <t xml:space="preserve">노   외    Non-street parking </t>
  </si>
  <si>
    <t>합    계    Grand Total</t>
  </si>
  <si>
    <t>PARKING LOT</t>
  </si>
  <si>
    <t>제1종종합</t>
  </si>
  <si>
    <t>Exclusive to
Foreigners</t>
  </si>
  <si>
    <t>Bus terminal
Facilities</t>
  </si>
  <si>
    <t>Local Alcohol
Sale</t>
  </si>
  <si>
    <t>3. 관 광 사 업 체 등 록</t>
  </si>
  <si>
    <t>seas</t>
  </si>
  <si>
    <t>Over-</t>
  </si>
  <si>
    <t>stic</t>
  </si>
  <si>
    <t>Dome-</t>
  </si>
  <si>
    <t>연   별
읍면별
Year &amp;
Eup Myeon</t>
  </si>
  <si>
    <t>관 광 숙 박 업  Tourist   accommodation</t>
  </si>
  <si>
    <t>관광객이용시설업       Tourist entertainment facilities</t>
  </si>
  <si>
    <t>국제회의업</t>
  </si>
  <si>
    <t>카지노업</t>
  </si>
  <si>
    <t>유원시설업  Recreational</t>
  </si>
  <si>
    <t>관광편의시설업  Tourist convenience facilities</t>
  </si>
  <si>
    <t>호텔업   Hotal</t>
  </si>
  <si>
    <t>휴양콘도</t>
  </si>
  <si>
    <t>종합휴양업</t>
  </si>
  <si>
    <t>자동차</t>
  </si>
  <si>
    <t>Organizing International</t>
  </si>
  <si>
    <t>종합유원</t>
  </si>
  <si>
    <t>일반유원</t>
  </si>
  <si>
    <t>기타유원</t>
  </si>
  <si>
    <t>관광유흥</t>
  </si>
  <si>
    <t>외국인전용</t>
  </si>
  <si>
    <t>관광</t>
  </si>
  <si>
    <t>시내순환</t>
  </si>
  <si>
    <t>여객자동차</t>
  </si>
  <si>
    <t>관광토속주</t>
  </si>
  <si>
    <t>수상관광</t>
  </si>
  <si>
    <t>한국전통</t>
  </si>
  <si>
    <t>가족</t>
  </si>
  <si>
    <t>미니엄업</t>
  </si>
  <si>
    <t>Resort complex</t>
  </si>
  <si>
    <t>야영장업</t>
  </si>
  <si>
    <t>공연장업</t>
  </si>
  <si>
    <t>시설업</t>
  </si>
  <si>
    <t>음식점업</t>
  </si>
  <si>
    <t>식당업</t>
  </si>
  <si>
    <t>관광업</t>
  </si>
  <si>
    <t>사진업</t>
  </si>
  <si>
    <t>터미널사업</t>
  </si>
  <si>
    <t>판매업</t>
  </si>
  <si>
    <t>팬션업</t>
  </si>
  <si>
    <t>호텔업</t>
  </si>
  <si>
    <t>condo</t>
  </si>
  <si>
    <t>제2종종합</t>
  </si>
  <si>
    <t>Motorist</t>
  </si>
  <si>
    <t>Performing</t>
  </si>
  <si>
    <t>Souvenir Shop</t>
  </si>
  <si>
    <t>기획업</t>
  </si>
  <si>
    <t>Recreational</t>
  </si>
  <si>
    <t>General</t>
  </si>
  <si>
    <t>Other</t>
  </si>
  <si>
    <t>Amusement</t>
  </si>
  <si>
    <t>Amusement
Restaurants</t>
  </si>
  <si>
    <t>Tourist</t>
  </si>
  <si>
    <t>City</t>
  </si>
  <si>
    <t>Tourism</t>
  </si>
  <si>
    <t>Operation of
Passenger</t>
  </si>
  <si>
    <t>Traditional
Tourst</t>
  </si>
  <si>
    <t>Tourist
hotal</t>
  </si>
  <si>
    <t>Floating
hotal</t>
  </si>
  <si>
    <t>Traditional
hotal</t>
  </si>
  <si>
    <t>Family
hotal</t>
  </si>
  <si>
    <t>minium</t>
  </si>
  <si>
    <t>recreation
service</t>
  </si>
  <si>
    <t>휴양업</t>
  </si>
  <si>
    <t>convenience</t>
  </si>
  <si>
    <t>Cruise</t>
  </si>
  <si>
    <t>arts</t>
  </si>
  <si>
    <t>Facilities</t>
  </si>
  <si>
    <t>Planning</t>
  </si>
  <si>
    <t>Casino</t>
  </si>
  <si>
    <t>Complex
Facilities</t>
  </si>
  <si>
    <t>Recreational
Facilities</t>
  </si>
  <si>
    <t>Restaurant
 for Tourists</t>
  </si>
  <si>
    <t>Restaurants</t>
  </si>
  <si>
    <t>Circle
Tourism</t>
  </si>
  <si>
    <t>Photography</t>
  </si>
  <si>
    <t>Pension</t>
  </si>
  <si>
    <t>REGISTRATION OF TOURIST SERVICE ESTABLISHMENTS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</si>
  <si>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</si>
  <si>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</si>
  <si>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</si>
  <si>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</si>
  <si>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</si>
  <si>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</si>
  <si>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</si>
  <si>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</si>
  <si>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</si>
  <si>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</si>
  <si>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</si>
  <si>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5. 우  편  시  설</t>
  </si>
  <si>
    <t>6. 우  편  물  취  급</t>
  </si>
  <si>
    <t>7. 우 편 요 금 수 입</t>
  </si>
  <si>
    <t>8. 전화시설 및 가입자</t>
  </si>
  <si>
    <t>개인용컴퓨터 (PC) Personal Computer</t>
  </si>
  <si>
    <t>통  신  장  비 (대)</t>
  </si>
  <si>
    <t>Communications equipment</t>
  </si>
  <si>
    <t>-</t>
  </si>
  <si>
    <t>4. 관광객수 및 관광수입</t>
  </si>
  <si>
    <t>9. 행정전산장비 보유</t>
  </si>
  <si>
    <t>computer</t>
  </si>
  <si>
    <t>Main frame</t>
  </si>
  <si>
    <t>데이터서</t>
  </si>
  <si>
    <t>비스장치</t>
  </si>
</sst>
</file>

<file path=xl/styles.xml><?xml version="1.0" encoding="utf-8"?>
<styleSheet xmlns="http://schemas.openxmlformats.org/spreadsheetml/2006/main">
  <numFmts count="31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_ ;_ * \-#,##0.0_ ;_ * &quot;-&quot;_ ;_ @_ "/>
    <numFmt numFmtId="178" formatCode="_-* #,##0\ _D_M_-;\-* #,##0\ _D_M_-;_-* &quot;-&quot;\ _D_M_-;_-@_-"/>
    <numFmt numFmtId="179" formatCode="_-* #,##0.00\ _D_M_-;\-* #,##0.00\ _D_M_-;_-* &quot;-&quot;??\ _D_M_-;_-@_-"/>
    <numFmt numFmtId="180" formatCode="_ * #,##0.00_ ;_ * \-#,##0.00_ ;_ * &quot;-&quot;??_ ;_ @_ "/>
    <numFmt numFmtId="181" formatCode="&quot;\&quot;&quot;\&quot;&quot;\&quot;&quot;\&quot;\$#,##0.00;&quot;\&quot;&quot;\&quot;&quot;\&quot;&quot;\&quot;\(&quot;\&quot;&quot;\&quot;&quot;\&quot;&quot;\&quot;\$#,##0.00&quot;\&quot;&quot;\&quot;&quot;\&quot;&quot;\&quot;\)"/>
    <numFmt numFmtId="182" formatCode="&quot;\&quot;&quot;\&quot;&quot;\&quot;&quot;\&quot;\$#,##0;&quot;\&quot;&quot;\&quot;&quot;\&quot;&quot;\&quot;\(&quot;\&quot;&quot;\&quot;&quot;\&quot;&quot;\&quot;\$#,##0&quot;\&quot;&quot;\&quot;&quot;\&quot;&quot;\&quot;\)"/>
    <numFmt numFmtId="183" formatCode="#,##0.000_);&quot;\&quot;&quot;\&quot;&quot;\&quot;&quot;\&quot;\(#,##0.000&quot;\&quot;&quot;\&quot;&quot;\&quot;&quot;\&quot;\)"/>
    <numFmt numFmtId="184" formatCode="&quot;$&quot;#,##0.0_);&quot;\&quot;&quot;\&quot;&quot;\&quot;&quot;\&quot;\(&quot;$&quot;#,##0.0&quot;\&quot;&quot;\&quot;&quot;\&quot;&quot;\&quot;\)"/>
    <numFmt numFmtId="185" formatCode="#,##0;&quot;\&quot;&quot;\&quot;&quot;\&quot;&quot;\&quot;\(#,##0&quot;\&quot;&quot;\&quot;&quot;\&quot;&quot;\&quot;\)"/>
    <numFmt numFmtId="186" formatCode="000\-000"/>
    <numFmt numFmtId="187" formatCode="_ * #,##0.00_ ;_ * \-#,##0.00_ ;_ * &quot;-&quot;_ ;_ @_ "/>
    <numFmt numFmtId="188" formatCode="#,##0.0_);[Red]\(#,##0.0\)"/>
    <numFmt numFmtId="189" formatCode="0.0_);[Red]\(0.0\)"/>
    <numFmt numFmtId="190" formatCode="&quot;\&quot;#,##0"/>
    <numFmt numFmtId="191" formatCode="#,##0_);[Red]\(#,##0\)"/>
    <numFmt numFmtId="192" formatCode="0.0_ "/>
    <numFmt numFmtId="193" formatCode="0_);[Red]\(0\)"/>
    <numFmt numFmtId="194" formatCode="_ * #,##0.000_ ;_ * \-#,##0.000_ ;_ * &quot;-&quot;_ ;_ @_ "/>
  </numFmts>
  <fonts count="31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8"/>
      <name val="돋움"/>
      <family val="3"/>
    </font>
    <font>
      <sz val="8"/>
      <name val="바탕"/>
      <family val="1"/>
    </font>
    <font>
      <sz val="12"/>
      <name val="순명조"/>
      <family val="1"/>
    </font>
    <font>
      <sz val="9"/>
      <name val="돋움"/>
      <family val="3"/>
    </font>
    <font>
      <b/>
      <sz val="16"/>
      <name val="돋움"/>
      <family val="3"/>
    </font>
    <font>
      <b/>
      <sz val="14"/>
      <name val="돋움"/>
      <family val="3"/>
    </font>
    <font>
      <b/>
      <sz val="9"/>
      <name val="돋움"/>
      <family val="3"/>
    </font>
    <font>
      <sz val="9"/>
      <name val="굴림"/>
      <family val="3"/>
    </font>
    <font>
      <b/>
      <sz val="9"/>
      <name val="굴림"/>
      <family val="3"/>
    </font>
    <font>
      <sz val="9"/>
      <name val="새굴림"/>
      <family val="1"/>
    </font>
    <font>
      <b/>
      <sz val="14"/>
      <name val="새굴림"/>
      <family val="1"/>
    </font>
    <font>
      <b/>
      <sz val="16"/>
      <name val="새굴림"/>
      <family val="1"/>
    </font>
    <font>
      <b/>
      <sz val="9"/>
      <name val="새굴림"/>
      <family val="1"/>
    </font>
    <font>
      <sz val="11"/>
      <name val="새굴림"/>
      <family val="1"/>
    </font>
    <font>
      <sz val="8"/>
      <name val="새굴림"/>
      <family val="1"/>
    </font>
    <font>
      <sz val="10"/>
      <color indexed="8"/>
      <name val="새굴림"/>
      <family val="1"/>
    </font>
    <font>
      <sz val="9"/>
      <color indexed="8"/>
      <name val="새굴림"/>
      <family val="1"/>
    </font>
    <font>
      <vertAlign val="superscript"/>
      <sz val="9"/>
      <name val="새굴림"/>
      <family val="1"/>
    </font>
    <font>
      <sz val="12"/>
      <name val="새굴림"/>
      <family val="1"/>
    </font>
    <font>
      <b/>
      <sz val="8"/>
      <name val="돋움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2" fillId="0" borderId="0" applyProtection="0">
      <alignment/>
    </xf>
    <xf numFmtId="43" fontId="0" fillId="0" borderId="0" applyFont="0" applyFill="0" applyBorder="0" applyAlignment="0" applyProtection="0"/>
    <xf numFmtId="4" fontId="3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38" fontId="6" fillId="0" borderId="0" applyFill="0" applyBorder="0" applyAlignment="0" applyProtection="0"/>
    <xf numFmtId="185" fontId="8" fillId="0" borderId="0">
      <alignment/>
      <protection/>
    </xf>
    <xf numFmtId="180" fontId="4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181" fontId="8" fillId="0" borderId="0">
      <alignment/>
      <protection/>
    </xf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2" fontId="8" fillId="0" borderId="0">
      <alignment/>
      <protection/>
    </xf>
    <xf numFmtId="38" fontId="9" fillId="2" borderId="0" applyNumberFormat="0" applyBorder="0" applyAlignment="0" applyProtection="0"/>
    <xf numFmtId="10" fontId="9" fillId="3" borderId="1" applyNumberFormat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0" fillId="0" borderId="0">
      <alignment/>
      <protection/>
    </xf>
    <xf numFmtId="0" fontId="10" fillId="0" borderId="0">
      <alignment/>
      <protection/>
    </xf>
  </cellStyleXfs>
  <cellXfs count="225">
    <xf numFmtId="0" fontId="0" fillId="0" borderId="0" xfId="0" applyAlignment="1">
      <alignment/>
    </xf>
    <xf numFmtId="0" fontId="16" fillId="0" borderId="0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2" xfId="0" applyFont="1" applyBorder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Border="1" applyAlignment="1">
      <alignment/>
    </xf>
    <xf numFmtId="191" fontId="14" fillId="0" borderId="0" xfId="0" applyNumberFormat="1" applyFont="1" applyBorder="1" applyAlignment="1" applyProtection="1">
      <alignment horizontal="center" vertical="center"/>
      <protection locked="0"/>
    </xf>
    <xf numFmtId="191" fontId="14" fillId="0" borderId="0" xfId="0" applyNumberFormat="1" applyFont="1" applyBorder="1" applyAlignment="1">
      <alignment horizontal="center" vertical="center"/>
    </xf>
    <xf numFmtId="188" fontId="14" fillId="0" borderId="0" xfId="0" applyNumberFormat="1" applyFont="1" applyBorder="1" applyAlignment="1">
      <alignment horizontal="center" vertical="center"/>
    </xf>
    <xf numFmtId="188" fontId="14" fillId="0" borderId="0" xfId="0" applyNumberFormat="1" applyFont="1" applyBorder="1" applyAlignment="1" applyProtection="1">
      <alignment horizontal="center" vertical="center"/>
      <protection locked="0"/>
    </xf>
    <xf numFmtId="0" fontId="14" fillId="0" borderId="3" xfId="0" applyNumberFormat="1" applyFont="1" applyBorder="1" applyAlignment="1" quotePrefix="1">
      <alignment horizontal="center" vertical="center"/>
    </xf>
    <xf numFmtId="0" fontId="17" fillId="0" borderId="4" xfId="0" applyNumberFormat="1" applyFont="1" applyBorder="1" applyAlignment="1" quotePrefix="1">
      <alignment horizontal="center" vertical="center"/>
    </xf>
    <xf numFmtId="188" fontId="17" fillId="0" borderId="2" xfId="0" applyNumberFormat="1" applyFont="1" applyBorder="1" applyAlignment="1">
      <alignment horizontal="center" vertical="center"/>
    </xf>
    <xf numFmtId="191" fontId="20" fillId="0" borderId="0" xfId="24" applyNumberFormat="1" applyFont="1" applyFill="1" applyBorder="1" applyAlignment="1" applyProtection="1">
      <alignment horizontal="center" vertical="center"/>
      <protection locked="0"/>
    </xf>
    <xf numFmtId="191" fontId="20" fillId="0" borderId="0" xfId="24" applyNumberFormat="1" applyFont="1" applyAlignment="1" applyProtection="1">
      <alignment horizontal="center" vertical="center"/>
      <protection/>
    </xf>
    <xf numFmtId="191" fontId="20" fillId="0" borderId="2" xfId="24" applyNumberFormat="1" applyFont="1" applyBorder="1" applyAlignment="1" applyProtection="1">
      <alignment horizontal="center" vertical="center"/>
      <protection/>
    </xf>
    <xf numFmtId="191" fontId="20" fillId="0" borderId="2" xfId="24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2" xfId="0" applyFont="1" applyBorder="1" applyAlignment="1">
      <alignment horizontal="righ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3" xfId="0" applyFont="1" applyBorder="1" applyAlignment="1" quotePrefix="1">
      <alignment horizontal="center" vertical="center"/>
    </xf>
    <xf numFmtId="191" fontId="20" fillId="0" borderId="5" xfId="0" applyNumberFormat="1" applyFont="1" applyBorder="1" applyAlignment="1">
      <alignment horizontal="center" vertical="center"/>
    </xf>
    <xf numFmtId="191" fontId="20" fillId="0" borderId="0" xfId="0" applyNumberFormat="1" applyFont="1" applyAlignment="1">
      <alignment horizontal="center" vertical="center"/>
    </xf>
    <xf numFmtId="191" fontId="20" fillId="0" borderId="0" xfId="0" applyNumberFormat="1" applyFont="1" applyBorder="1" applyAlignment="1">
      <alignment horizontal="center" vertical="center"/>
    </xf>
    <xf numFmtId="0" fontId="23" fillId="0" borderId="3" xfId="0" applyFont="1" applyBorder="1" applyAlignment="1" quotePrefix="1">
      <alignment horizontal="center" vertical="center"/>
    </xf>
    <xf numFmtId="191" fontId="23" fillId="0" borderId="5" xfId="0" applyNumberFormat="1" applyFont="1" applyBorder="1" applyAlignment="1">
      <alignment horizontal="center" vertical="center"/>
    </xf>
    <xf numFmtId="191" fontId="23" fillId="0" borderId="0" xfId="0" applyNumberFormat="1" applyFont="1" applyBorder="1" applyAlignment="1">
      <alignment horizontal="center" vertical="center"/>
    </xf>
    <xf numFmtId="191" fontId="23" fillId="0" borderId="0" xfId="0" applyNumberFormat="1" applyFont="1" applyAlignment="1">
      <alignment horizontal="center" vertical="center"/>
    </xf>
    <xf numFmtId="0" fontId="23" fillId="0" borderId="0" xfId="0" applyFont="1" applyBorder="1" applyAlignment="1">
      <alignment/>
    </xf>
    <xf numFmtId="0" fontId="20" fillId="0" borderId="3" xfId="0" applyFont="1" applyBorder="1" applyAlignment="1" quotePrefix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 quotePrefix="1">
      <alignment horizontal="center" vertical="center" wrapText="1"/>
    </xf>
    <xf numFmtId="191" fontId="20" fillId="0" borderId="6" xfId="0" applyNumberFormat="1" applyFont="1" applyBorder="1" applyAlignment="1">
      <alignment horizontal="center" vertical="center"/>
    </xf>
    <xf numFmtId="191" fontId="20" fillId="0" borderId="2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14" fillId="0" borderId="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right"/>
    </xf>
    <xf numFmtId="0" fontId="20" fillId="0" borderId="7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191" fontId="20" fillId="0" borderId="0" xfId="0" applyNumberFormat="1" applyFont="1" applyBorder="1" applyAlignment="1" quotePrefix="1">
      <alignment horizontal="center" vertical="center"/>
    </xf>
    <xf numFmtId="191" fontId="23" fillId="0" borderId="0" xfId="0" applyNumberFormat="1" applyFont="1" applyBorder="1" applyAlignment="1" quotePrefix="1">
      <alignment horizontal="center" vertical="center"/>
    </xf>
    <xf numFmtId="191" fontId="20" fillId="0" borderId="0" xfId="19" applyNumberFormat="1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 shrinkToFit="1"/>
    </xf>
    <xf numFmtId="0" fontId="20" fillId="0" borderId="4" xfId="0" applyFont="1" applyBorder="1" applyAlignment="1">
      <alignment horizontal="center" vertical="center" wrapText="1" shrinkToFit="1"/>
    </xf>
    <xf numFmtId="0" fontId="24" fillId="0" borderId="0" xfId="0" applyFont="1" applyAlignment="1">
      <alignment horizontal="centerContinuous"/>
    </xf>
    <xf numFmtId="0" fontId="20" fillId="0" borderId="2" xfId="0" applyFont="1" applyBorder="1" applyAlignment="1">
      <alignment horizontal="center"/>
    </xf>
    <xf numFmtId="0" fontId="24" fillId="0" borderId="2" xfId="0" applyFont="1" applyBorder="1" applyAlignment="1">
      <alignment/>
    </xf>
    <xf numFmtId="0" fontId="26" fillId="0" borderId="0" xfId="17" applyNumberFormat="1" applyFont="1" applyBorder="1" applyAlignment="1">
      <alignment vertical="center"/>
    </xf>
    <xf numFmtId="0" fontId="26" fillId="0" borderId="0" xfId="17" applyNumberFormat="1" applyFont="1" applyBorder="1" applyAlignment="1" applyProtection="1">
      <alignment vertical="center"/>
      <protection locked="0"/>
    </xf>
    <xf numFmtId="191" fontId="20" fillId="0" borderId="11" xfId="21" applyNumberFormat="1" applyFont="1" applyFill="1" applyBorder="1" applyAlignment="1" quotePrefix="1">
      <alignment horizontal="center" vertical="center" shrinkToFit="1"/>
    </xf>
    <xf numFmtId="191" fontId="20" fillId="0" borderId="12" xfId="21" applyNumberFormat="1" applyFont="1" applyFill="1" applyBorder="1" applyAlignment="1" quotePrefix="1">
      <alignment horizontal="center" vertical="center" shrinkToFit="1"/>
    </xf>
    <xf numFmtId="191" fontId="27" fillId="0" borderId="0" xfId="17" applyNumberFormat="1" applyFont="1" applyBorder="1" applyAlignment="1">
      <alignment horizontal="center" vertical="center" shrinkToFit="1"/>
    </xf>
    <xf numFmtId="191" fontId="20" fillId="0" borderId="5" xfId="21" applyNumberFormat="1" applyFont="1" applyFill="1" applyBorder="1" applyAlignment="1" quotePrefix="1">
      <alignment horizontal="center" vertical="center" shrinkToFit="1"/>
    </xf>
    <xf numFmtId="191" fontId="20" fillId="0" borderId="0" xfId="21" applyNumberFormat="1" applyFont="1" applyFill="1" applyBorder="1" applyAlignment="1" quotePrefix="1">
      <alignment horizontal="center" vertical="center" shrinkToFit="1"/>
    </xf>
    <xf numFmtId="191" fontId="23" fillId="0" borderId="0" xfId="21" applyNumberFormat="1" applyFont="1" applyFill="1" applyBorder="1" applyAlignment="1" quotePrefix="1">
      <alignment horizontal="center" vertical="center" shrinkToFit="1"/>
    </xf>
    <xf numFmtId="0" fontId="23" fillId="0" borderId="0" xfId="0" applyFont="1" applyBorder="1" applyAlignment="1">
      <alignment/>
    </xf>
    <xf numFmtId="191" fontId="20" fillId="0" borderId="5" xfId="21" applyNumberFormat="1" applyFont="1" applyFill="1" applyBorder="1" applyAlignment="1" quotePrefix="1">
      <alignment horizontal="center" vertical="center"/>
    </xf>
    <xf numFmtId="191" fontId="20" fillId="0" borderId="0" xfId="19" applyNumberFormat="1" applyFont="1" applyFill="1" applyBorder="1" applyAlignment="1">
      <alignment horizontal="center" vertical="center"/>
    </xf>
    <xf numFmtId="191" fontId="20" fillId="0" borderId="0" xfId="21" applyNumberFormat="1" applyFont="1" applyFill="1" applyBorder="1" applyAlignment="1" quotePrefix="1">
      <alignment horizontal="center" vertical="center"/>
    </xf>
    <xf numFmtId="191" fontId="27" fillId="0" borderId="0" xfId="17" applyNumberFormat="1" applyFont="1" applyBorder="1" applyAlignment="1" applyProtection="1">
      <alignment horizontal="center" vertical="center"/>
      <protection locked="0"/>
    </xf>
    <xf numFmtId="191" fontId="20" fillId="0" borderId="0" xfId="0" applyNumberFormat="1" applyFont="1" applyBorder="1" applyAlignment="1" applyProtection="1">
      <alignment horizontal="center" vertical="center"/>
      <protection locked="0"/>
    </xf>
    <xf numFmtId="191" fontId="20" fillId="0" borderId="0" xfId="19" applyNumberFormat="1" applyFont="1" applyBorder="1" applyAlignment="1" applyProtection="1">
      <alignment horizontal="center" vertical="center"/>
      <protection locked="0"/>
    </xf>
    <xf numFmtId="191" fontId="27" fillId="0" borderId="0" xfId="17" applyNumberFormat="1" applyFont="1" applyBorder="1" applyAlignment="1" applyProtection="1">
      <alignment horizontal="center" vertical="center" shrinkToFit="1"/>
      <protection locked="0"/>
    </xf>
    <xf numFmtId="191" fontId="20" fillId="0" borderId="6" xfId="21" applyNumberFormat="1" applyFont="1" applyFill="1" applyBorder="1" applyAlignment="1" quotePrefix="1">
      <alignment horizontal="center" vertical="center"/>
    </xf>
    <xf numFmtId="191" fontId="20" fillId="0" borderId="2" xfId="19" applyNumberFormat="1" applyFont="1" applyFill="1" applyBorder="1" applyAlignment="1">
      <alignment horizontal="center" vertical="center"/>
    </xf>
    <xf numFmtId="191" fontId="20" fillId="0" borderId="2" xfId="21" applyNumberFormat="1" applyFont="1" applyFill="1" applyBorder="1" applyAlignment="1" quotePrefix="1">
      <alignment horizontal="center" vertical="center"/>
    </xf>
    <xf numFmtId="191" fontId="27" fillId="0" borderId="2" xfId="17" applyNumberFormat="1" applyFont="1" applyBorder="1" applyAlignment="1" applyProtection="1">
      <alignment horizontal="center" vertical="center"/>
      <protection locked="0"/>
    </xf>
    <xf numFmtId="191" fontId="27" fillId="0" borderId="2" xfId="17" applyNumberFormat="1" applyFont="1" applyBorder="1" applyAlignment="1" applyProtection="1">
      <alignment horizontal="center" vertical="center" shrinkToFit="1"/>
      <protection locked="0"/>
    </xf>
    <xf numFmtId="191" fontId="20" fillId="0" borderId="2" xfId="0" applyNumberFormat="1" applyFont="1" applyBorder="1" applyAlignment="1" applyProtection="1">
      <alignment horizontal="center" vertical="center"/>
      <protection locked="0"/>
    </xf>
    <xf numFmtId="191" fontId="20" fillId="0" borderId="2" xfId="19" applyNumberFormat="1" applyFont="1" applyBorder="1" applyAlignment="1" applyProtection="1">
      <alignment horizontal="center" vertical="center"/>
      <protection locked="0"/>
    </xf>
    <xf numFmtId="3" fontId="24" fillId="0" borderId="0" xfId="0" applyNumberFormat="1" applyFont="1" applyBorder="1" applyAlignment="1">
      <alignment horizontal="right"/>
    </xf>
    <xf numFmtId="3" fontId="24" fillId="0" borderId="0" xfId="0" applyNumberFormat="1" applyFont="1" applyAlignment="1">
      <alignment horizontal="right"/>
    </xf>
    <xf numFmtId="3" fontId="24" fillId="0" borderId="0" xfId="0" applyNumberFormat="1" applyFont="1" applyBorder="1" applyAlignment="1">
      <alignment horizontal="left"/>
    </xf>
    <xf numFmtId="191" fontId="24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0" fontId="20" fillId="0" borderId="2" xfId="0" applyFont="1" applyBorder="1" applyAlignment="1">
      <alignment horizontal="left"/>
    </xf>
    <xf numFmtId="176" fontId="20" fillId="0" borderId="2" xfId="21" applyNumberFormat="1" applyFont="1" applyBorder="1" applyAlignment="1" quotePrefix="1">
      <alignment horizontal="center"/>
    </xf>
    <xf numFmtId="176" fontId="20" fillId="0" borderId="2" xfId="0" applyNumberFormat="1" applyFont="1" applyBorder="1" applyAlignment="1">
      <alignment/>
    </xf>
    <xf numFmtId="191" fontId="20" fillId="0" borderId="0" xfId="21" applyNumberFormat="1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191" fontId="23" fillId="0" borderId="2" xfId="0" applyNumberFormat="1" applyFont="1" applyBorder="1" applyAlignment="1" quotePrefix="1">
      <alignment horizontal="center" vertical="center"/>
    </xf>
    <xf numFmtId="176" fontId="24" fillId="0" borderId="0" xfId="0" applyNumberFormat="1" applyFont="1" applyAlignment="1">
      <alignment/>
    </xf>
    <xf numFmtId="176" fontId="20" fillId="0" borderId="0" xfId="19" applyNumberFormat="1" applyFont="1" applyBorder="1" applyAlignment="1">
      <alignment horizontal="center"/>
    </xf>
    <xf numFmtId="176" fontId="20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176" fontId="24" fillId="0" borderId="0" xfId="0" applyNumberFormat="1" applyFont="1" applyAlignment="1">
      <alignment/>
    </xf>
    <xf numFmtId="191" fontId="20" fillId="0" borderId="0" xfId="21" applyNumberFormat="1" applyFont="1" applyBorder="1" applyAlignment="1" quotePrefix="1">
      <alignment horizontal="center" vertical="center"/>
    </xf>
    <xf numFmtId="191" fontId="23" fillId="0" borderId="0" xfId="21" applyNumberFormat="1" applyFont="1" applyBorder="1" applyAlignment="1" quotePrefix="1">
      <alignment horizontal="center" vertical="center"/>
    </xf>
    <xf numFmtId="0" fontId="24" fillId="0" borderId="0" xfId="0" applyFont="1" applyBorder="1" applyAlignment="1">
      <alignment/>
    </xf>
    <xf numFmtId="191" fontId="20" fillId="0" borderId="6" xfId="21" applyNumberFormat="1" applyFont="1" applyBorder="1" applyAlignment="1" quotePrefix="1">
      <alignment horizontal="center" vertical="center"/>
    </xf>
    <xf numFmtId="191" fontId="20" fillId="0" borderId="2" xfId="19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 quotePrefix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2" xfId="0" applyNumberFormat="1" applyFont="1" applyBorder="1" applyAlignment="1">
      <alignment horizontal="center" vertical="center"/>
    </xf>
    <xf numFmtId="0" fontId="20" fillId="0" borderId="16" xfId="0" applyNumberFormat="1" applyFont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176" fontId="20" fillId="0" borderId="0" xfId="0" applyNumberFormat="1" applyFont="1" applyBorder="1" applyAlignment="1">
      <alignment horizontal="center" vertical="center"/>
    </xf>
    <xf numFmtId="176" fontId="20" fillId="0" borderId="7" xfId="0" applyNumberFormat="1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176" fontId="20" fillId="0" borderId="15" xfId="0" applyNumberFormat="1" applyFont="1" applyBorder="1" applyAlignment="1">
      <alignment horizontal="center" vertical="center"/>
    </xf>
    <xf numFmtId="176" fontId="20" fillId="0" borderId="8" xfId="0" applyNumberFormat="1" applyFont="1" applyBorder="1" applyAlignment="1">
      <alignment horizontal="center" vertical="center"/>
    </xf>
    <xf numFmtId="0" fontId="20" fillId="0" borderId="3" xfId="0" applyNumberFormat="1" applyFont="1" applyBorder="1" applyAlignment="1" quotePrefix="1">
      <alignment horizontal="center" vertical="center"/>
    </xf>
    <xf numFmtId="191" fontId="20" fillId="0" borderId="0" xfId="21" applyNumberFormat="1" applyFont="1" applyBorder="1" applyAlignment="1" applyProtection="1" quotePrefix="1">
      <alignment horizontal="center" vertical="center"/>
      <protection locked="0"/>
    </xf>
    <xf numFmtId="0" fontId="23" fillId="0" borderId="4" xfId="0" applyNumberFormat="1" applyFont="1" applyBorder="1" applyAlignment="1" quotePrefix="1">
      <alignment horizontal="center" vertical="center"/>
    </xf>
    <xf numFmtId="191" fontId="23" fillId="0" borderId="2" xfId="21" applyNumberFormat="1" applyFont="1" applyBorder="1" applyAlignment="1" quotePrefix="1">
      <alignment horizontal="center" vertical="center"/>
    </xf>
    <xf numFmtId="0" fontId="24" fillId="0" borderId="0" xfId="0" applyFont="1" applyBorder="1" applyAlignment="1">
      <alignment vertical="top"/>
    </xf>
    <xf numFmtId="0" fontId="20" fillId="0" borderId="0" xfId="0" applyFont="1" applyBorder="1" applyAlignment="1">
      <alignment horizontal="right" vertical="top"/>
    </xf>
    <xf numFmtId="0" fontId="20" fillId="0" borderId="0" xfId="0" applyFont="1" applyFill="1" applyBorder="1" applyAlignment="1">
      <alignment horizontal="left" vertical="top"/>
    </xf>
    <xf numFmtId="0" fontId="29" fillId="0" borderId="0" xfId="0" applyFont="1" applyAlignment="1">
      <alignment horizontal="center"/>
    </xf>
    <xf numFmtId="3" fontId="24" fillId="0" borderId="0" xfId="0" applyNumberFormat="1" applyFont="1" applyAlignment="1">
      <alignment/>
    </xf>
    <xf numFmtId="3" fontId="24" fillId="0" borderId="0" xfId="0" applyNumberFormat="1" applyFont="1" applyBorder="1" applyAlignment="1">
      <alignment/>
    </xf>
    <xf numFmtId="0" fontId="20" fillId="0" borderId="17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0" fillId="0" borderId="0" xfId="0" applyNumberFormat="1" applyFont="1" applyBorder="1" applyAlignment="1" quotePrefix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0" fontId="20" fillId="0" borderId="0" xfId="19" applyNumberFormat="1" applyFont="1" applyBorder="1" applyAlignment="1">
      <alignment horizontal="center" vertical="center" shrinkToFit="1"/>
    </xf>
    <xf numFmtId="0" fontId="20" fillId="0" borderId="0" xfId="0" applyNumberFormat="1" applyFont="1" applyBorder="1" applyAlignment="1" applyProtection="1">
      <alignment horizontal="center" vertical="center"/>
      <protection locked="0"/>
    </xf>
    <xf numFmtId="0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21" applyNumberFormat="1" applyFont="1" applyBorder="1" applyAlignment="1" quotePrefix="1">
      <alignment horizontal="center" vertical="center"/>
    </xf>
    <xf numFmtId="0" fontId="20" fillId="0" borderId="0" xfId="21" applyNumberFormat="1" applyFont="1" applyBorder="1" applyAlignment="1" quotePrefix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/>
    </xf>
    <xf numFmtId="0" fontId="24" fillId="0" borderId="2" xfId="0" applyNumberFormat="1" applyFont="1" applyBorder="1" applyAlignment="1">
      <alignment horizontal="center" vertical="center"/>
    </xf>
    <xf numFmtId="0" fontId="20" fillId="0" borderId="2" xfId="0" applyNumberFormat="1" applyFont="1" applyBorder="1" applyAlignment="1">
      <alignment horizontal="center" vertical="center"/>
    </xf>
    <xf numFmtId="0" fontId="23" fillId="0" borderId="4" xfId="0" applyFont="1" applyBorder="1" applyAlignment="1" quotePrefix="1">
      <alignment horizontal="center" vertical="center"/>
    </xf>
    <xf numFmtId="191" fontId="23" fillId="0" borderId="0" xfId="21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0" fillId="0" borderId="16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9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76" fontId="20" fillId="0" borderId="5" xfId="0" applyNumberFormat="1" applyFont="1" applyBorder="1" applyAlignment="1">
      <alignment horizontal="center" vertical="center"/>
    </xf>
    <xf numFmtId="176" fontId="20" fillId="0" borderId="9" xfId="0" applyNumberFormat="1" applyFont="1" applyBorder="1" applyAlignment="1">
      <alignment horizontal="center" vertical="center"/>
    </xf>
    <xf numFmtId="176" fontId="21" fillId="0" borderId="0" xfId="0" applyNumberFormat="1" applyFont="1" applyAlignment="1">
      <alignment horizontal="center" vertical="center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20" fillId="0" borderId="3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2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0" fillId="0" borderId="2" xfId="21" applyNumberFormat="1" applyFont="1" applyBorder="1" applyAlignment="1" quotePrefix="1">
      <alignment horizontal="center" vertical="center"/>
    </xf>
    <xf numFmtId="0" fontId="23" fillId="0" borderId="0" xfId="21" applyNumberFormat="1" applyFont="1" applyBorder="1" applyAlignment="1">
      <alignment horizontal="center" vertical="center"/>
    </xf>
    <xf numFmtId="0" fontId="20" fillId="0" borderId="0" xfId="21" applyNumberFormat="1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191" fontId="23" fillId="0" borderId="2" xfId="0" applyNumberFormat="1" applyFont="1" applyBorder="1" applyAlignment="1">
      <alignment horizontal="center" vertical="center"/>
    </xf>
    <xf numFmtId="188" fontId="17" fillId="0" borderId="0" xfId="0" applyNumberFormat="1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0" fillId="0" borderId="21" xfId="0" applyNumberFormat="1" applyFont="1" applyBorder="1" applyAlignment="1" applyProtection="1">
      <alignment horizontal="center" vertical="center"/>
      <protection locked="0"/>
    </xf>
    <xf numFmtId="0" fontId="24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176" fontId="20" fillId="0" borderId="22" xfId="0" applyNumberFormat="1" applyFont="1" applyBorder="1" applyAlignment="1">
      <alignment horizontal="center" vertical="center"/>
    </xf>
    <xf numFmtId="176" fontId="20" fillId="0" borderId="21" xfId="0" applyNumberFormat="1" applyFont="1" applyBorder="1" applyAlignment="1">
      <alignment horizontal="center" vertical="center"/>
    </xf>
    <xf numFmtId="176" fontId="20" fillId="0" borderId="23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76" fontId="20" fillId="0" borderId="24" xfId="0" applyNumberFormat="1" applyFont="1" applyBorder="1" applyAlignment="1">
      <alignment horizontal="center" vertical="center"/>
    </xf>
    <xf numFmtId="176" fontId="20" fillId="0" borderId="20" xfId="0" applyNumberFormat="1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176" fontId="20" fillId="0" borderId="25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20" fillId="0" borderId="22" xfId="0" applyNumberFormat="1" applyFont="1" applyBorder="1" applyAlignment="1">
      <alignment horizontal="center" vertical="center"/>
    </xf>
    <xf numFmtId="0" fontId="20" fillId="0" borderId="21" xfId="0" applyNumberFormat="1" applyFont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0" fontId="20" fillId="4" borderId="22" xfId="0" applyFont="1" applyFill="1" applyBorder="1" applyAlignment="1">
      <alignment horizontal="center" vertical="center"/>
    </xf>
    <xf numFmtId="0" fontId="20" fillId="4" borderId="21" xfId="0" applyFont="1" applyFill="1" applyBorder="1" applyAlignment="1">
      <alignment horizontal="center" vertical="center"/>
    </xf>
  </cellXfs>
  <cellStyles count="29">
    <cellStyle name="Normal" xfId="0"/>
    <cellStyle name="Percent" xfId="15"/>
    <cellStyle name="Comma" xfId="16"/>
    <cellStyle name="Comma [0]" xfId="17"/>
    <cellStyle name="콤마 [0]_(월초P)" xfId="18"/>
    <cellStyle name="콤마 [0]_2. 행정구역" xfId="19"/>
    <cellStyle name="콤마_1" xfId="20"/>
    <cellStyle name="콤마_2. 행정구역" xfId="21"/>
    <cellStyle name="Currency" xfId="22"/>
    <cellStyle name="Currency [0]" xfId="23"/>
    <cellStyle name="표준_Sheet1" xfId="24"/>
    <cellStyle name="category" xfId="25"/>
    <cellStyle name="Comma [0]_ARN (2)" xfId="26"/>
    <cellStyle name="comma zerodec" xfId="27"/>
    <cellStyle name="Comma_Capex" xfId="28"/>
    <cellStyle name="Currency [0]_CCOCPX" xfId="29"/>
    <cellStyle name="Currency_CCOCPX" xfId="30"/>
    <cellStyle name="Currency1" xfId="31"/>
    <cellStyle name="Dezimal [0]_laroux" xfId="32"/>
    <cellStyle name="Dezimal_laroux" xfId="33"/>
    <cellStyle name="Dollar (zero dec)" xfId="34"/>
    <cellStyle name="Grey" xfId="35"/>
    <cellStyle name="Input [yellow]" xfId="36"/>
    <cellStyle name="Milliers [0]_Arabian Spec" xfId="37"/>
    <cellStyle name="Milliers_Arabian Spec" xfId="38"/>
    <cellStyle name="Mon?aire [0]_Arabian Spec" xfId="39"/>
    <cellStyle name="Mon?aire_Arabian Spec" xfId="40"/>
    <cellStyle name="Normal - Style1" xfId="41"/>
    <cellStyle name="Normal_A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25</xdr:row>
      <xdr:rowOff>0</xdr:rowOff>
    </xdr:from>
    <xdr:ext cx="95250" cy="219075"/>
    <xdr:sp>
      <xdr:nvSpPr>
        <xdr:cNvPr id="1" name="TextBox 2"/>
        <xdr:cNvSpPr txBox="1">
          <a:spLocks noChangeArrowheads="1"/>
        </xdr:cNvSpPr>
      </xdr:nvSpPr>
      <xdr:spPr>
        <a:xfrm>
          <a:off x="838200" y="8258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20"/>
  <sheetViews>
    <sheetView zoomScaleSheetLayoutView="100" workbookViewId="0" topLeftCell="A1">
      <selection activeCell="A2" sqref="A2"/>
    </sheetView>
  </sheetViews>
  <sheetFormatPr defaultColWidth="8.88671875" defaultRowHeight="13.5"/>
  <cols>
    <col min="1" max="1" width="14.5546875" style="47" customWidth="1"/>
    <col min="2" max="2" width="8.5546875" style="47" customWidth="1"/>
    <col min="3" max="10" width="7.3359375" style="45" customWidth="1"/>
    <col min="11" max="11" width="2.5546875" style="45" customWidth="1"/>
    <col min="12" max="20" width="7.88671875" style="45" customWidth="1"/>
    <col min="21" max="16384" width="8.88671875" style="45" customWidth="1"/>
  </cols>
  <sheetData>
    <row r="1" spans="1:20" ht="44.25" customHeight="1">
      <c r="A1" s="193" t="s">
        <v>372</v>
      </c>
      <c r="B1" s="193"/>
      <c r="C1" s="193"/>
      <c r="D1" s="193"/>
      <c r="E1" s="193"/>
      <c r="F1" s="193"/>
      <c r="G1" s="193"/>
      <c r="H1" s="193"/>
      <c r="I1" s="193"/>
      <c r="J1" s="193"/>
      <c r="K1" s="179"/>
      <c r="L1" s="208" t="s">
        <v>77</v>
      </c>
      <c r="M1" s="208"/>
      <c r="N1" s="208"/>
      <c r="O1" s="208"/>
      <c r="P1" s="208"/>
      <c r="Q1" s="208"/>
      <c r="R1" s="208"/>
      <c r="S1" s="208"/>
      <c r="T1" s="208"/>
    </row>
    <row r="2" spans="1:20" s="26" customFormat="1" ht="25.5" customHeight="1" thickBot="1">
      <c r="A2" s="23" t="s">
        <v>150</v>
      </c>
      <c r="B2" s="68"/>
      <c r="C2" s="23"/>
      <c r="D2" s="23"/>
      <c r="E2" s="23"/>
      <c r="F2" s="23"/>
      <c r="G2" s="23"/>
      <c r="H2" s="23"/>
      <c r="I2" s="23"/>
      <c r="J2" s="23"/>
      <c r="L2" s="23"/>
      <c r="M2" s="23"/>
      <c r="N2" s="23"/>
      <c r="O2" s="23"/>
      <c r="P2" s="23"/>
      <c r="Q2" s="23"/>
      <c r="R2" s="23"/>
      <c r="S2" s="23"/>
      <c r="T2" s="24" t="s">
        <v>32</v>
      </c>
    </row>
    <row r="3" spans="1:21" s="26" customFormat="1" ht="16.5" customHeight="1" thickTop="1">
      <c r="A3" s="113" t="s">
        <v>172</v>
      </c>
      <c r="B3" s="137" t="s">
        <v>257</v>
      </c>
      <c r="C3" s="196" t="s">
        <v>367</v>
      </c>
      <c r="D3" s="197"/>
      <c r="E3" s="197"/>
      <c r="F3" s="197"/>
      <c r="G3" s="196" t="s">
        <v>368</v>
      </c>
      <c r="H3" s="197"/>
      <c r="I3" s="197"/>
      <c r="J3" s="197"/>
      <c r="K3" s="53"/>
      <c r="L3" s="197" t="s">
        <v>369</v>
      </c>
      <c r="M3" s="197"/>
      <c r="N3" s="197"/>
      <c r="O3" s="198"/>
      <c r="P3" s="223" t="s">
        <v>151</v>
      </c>
      <c r="Q3" s="224"/>
      <c r="R3" s="224"/>
      <c r="S3" s="224"/>
      <c r="T3" s="224"/>
      <c r="U3" s="53"/>
    </row>
    <row r="4" spans="1:21" s="26" customFormat="1" ht="16.5" customHeight="1">
      <c r="A4" s="54" t="s">
        <v>228</v>
      </c>
      <c r="B4" s="51" t="s">
        <v>152</v>
      </c>
      <c r="C4" s="51" t="s">
        <v>5</v>
      </c>
      <c r="D4" s="54" t="s">
        <v>153</v>
      </c>
      <c r="E4" s="124" t="s">
        <v>33</v>
      </c>
      <c r="F4" s="160" t="s">
        <v>61</v>
      </c>
      <c r="G4" s="53" t="s">
        <v>47</v>
      </c>
      <c r="H4" s="124" t="s">
        <v>48</v>
      </c>
      <c r="I4" s="183" t="s">
        <v>375</v>
      </c>
      <c r="J4" s="161" t="s">
        <v>50</v>
      </c>
      <c r="K4" s="53"/>
      <c r="L4" s="160" t="s">
        <v>56</v>
      </c>
      <c r="M4" s="124" t="s">
        <v>51</v>
      </c>
      <c r="N4" s="124" t="s">
        <v>52</v>
      </c>
      <c r="O4" s="124" t="s">
        <v>54</v>
      </c>
      <c r="P4" s="54" t="s">
        <v>154</v>
      </c>
      <c r="Q4" s="54" t="s">
        <v>155</v>
      </c>
      <c r="R4" s="124" t="s">
        <v>156</v>
      </c>
      <c r="S4" s="163"/>
      <c r="T4" s="164"/>
      <c r="U4" s="53"/>
    </row>
    <row r="5" spans="1:21" s="26" customFormat="1" ht="16.5" customHeight="1">
      <c r="A5" s="54" t="s">
        <v>44</v>
      </c>
      <c r="B5" s="55" t="s">
        <v>374</v>
      </c>
      <c r="C5" s="51"/>
      <c r="D5" s="54" t="s">
        <v>35</v>
      </c>
      <c r="E5" s="51"/>
      <c r="F5" s="54"/>
      <c r="G5" s="53" t="s">
        <v>46</v>
      </c>
      <c r="H5" s="51" t="s">
        <v>49</v>
      </c>
      <c r="I5" s="55" t="s">
        <v>376</v>
      </c>
      <c r="J5" s="52" t="s">
        <v>57</v>
      </c>
      <c r="K5" s="53"/>
      <c r="L5" s="54" t="s">
        <v>157</v>
      </c>
      <c r="M5" s="51" t="s">
        <v>49</v>
      </c>
      <c r="N5" s="51" t="s">
        <v>53</v>
      </c>
      <c r="O5" s="51" t="s">
        <v>55</v>
      </c>
      <c r="P5" s="54"/>
      <c r="Q5" s="54"/>
      <c r="S5" s="51" t="s">
        <v>34</v>
      </c>
      <c r="T5" s="53" t="s">
        <v>258</v>
      </c>
      <c r="U5" s="53"/>
    </row>
    <row r="6" spans="1:21" s="138" customFormat="1" ht="16.5" customHeight="1">
      <c r="A6" s="115" t="s">
        <v>170</v>
      </c>
      <c r="B6" s="57" t="s">
        <v>373</v>
      </c>
      <c r="C6" s="57" t="s">
        <v>6</v>
      </c>
      <c r="D6" s="59" t="s">
        <v>36</v>
      </c>
      <c r="E6" s="57" t="s">
        <v>158</v>
      </c>
      <c r="F6" s="59" t="s">
        <v>87</v>
      </c>
      <c r="G6" s="57" t="s">
        <v>6</v>
      </c>
      <c r="H6" s="57" t="s">
        <v>63</v>
      </c>
      <c r="I6" s="57" t="s">
        <v>62</v>
      </c>
      <c r="J6" s="58" t="s">
        <v>64</v>
      </c>
      <c r="K6" s="53"/>
      <c r="L6" s="59" t="s">
        <v>65</v>
      </c>
      <c r="M6" s="57" t="s">
        <v>58</v>
      </c>
      <c r="N6" s="57" t="s">
        <v>59</v>
      </c>
      <c r="O6" s="57" t="s">
        <v>66</v>
      </c>
      <c r="P6" s="59" t="s">
        <v>6</v>
      </c>
      <c r="Q6" s="59" t="s">
        <v>37</v>
      </c>
      <c r="R6" s="56" t="s">
        <v>88</v>
      </c>
      <c r="S6" s="57"/>
      <c r="T6" s="116"/>
      <c r="U6" s="162"/>
    </row>
    <row r="7" spans="1:20" s="26" customFormat="1" ht="40.5" customHeight="1">
      <c r="A7" s="54">
        <v>2001</v>
      </c>
      <c r="B7" s="139">
        <v>15</v>
      </c>
      <c r="C7" s="140">
        <f>SUM(D7:F7)</f>
        <v>476</v>
      </c>
      <c r="D7" s="139">
        <v>417</v>
      </c>
      <c r="E7" s="139">
        <v>21</v>
      </c>
      <c r="F7" s="140">
        <v>38</v>
      </c>
      <c r="G7" s="140">
        <f aca="true" t="shared" si="0" ref="G7:G12">SUM(H7:O7)</f>
        <v>16</v>
      </c>
      <c r="H7" s="141" t="s">
        <v>174</v>
      </c>
      <c r="I7" s="141" t="s">
        <v>174</v>
      </c>
      <c r="J7" s="141">
        <v>1</v>
      </c>
      <c r="K7" s="141"/>
      <c r="L7" s="141">
        <v>1</v>
      </c>
      <c r="M7" s="141">
        <v>14</v>
      </c>
      <c r="N7" s="141" t="s">
        <v>174</v>
      </c>
      <c r="O7" s="141" t="s">
        <v>174</v>
      </c>
      <c r="P7" s="140">
        <f>SUM(Q7:T7)</f>
        <v>21</v>
      </c>
      <c r="Q7" s="139">
        <v>11</v>
      </c>
      <c r="R7" s="140" t="s">
        <v>174</v>
      </c>
      <c r="S7" s="139">
        <v>8</v>
      </c>
      <c r="T7" s="140">
        <v>2</v>
      </c>
    </row>
    <row r="8" spans="1:20" s="26" customFormat="1" ht="40.5" customHeight="1">
      <c r="A8" s="54">
        <v>2002</v>
      </c>
      <c r="B8" s="139">
        <v>17</v>
      </c>
      <c r="C8" s="140">
        <f>SUM(D8:F8)</f>
        <v>484</v>
      </c>
      <c r="D8" s="139">
        <v>415</v>
      </c>
      <c r="E8" s="139">
        <v>20</v>
      </c>
      <c r="F8" s="140">
        <v>49</v>
      </c>
      <c r="G8" s="140">
        <f t="shared" si="0"/>
        <v>39</v>
      </c>
      <c r="H8" s="141">
        <v>17</v>
      </c>
      <c r="I8" s="141">
        <v>4</v>
      </c>
      <c r="J8" s="141">
        <v>16</v>
      </c>
      <c r="K8" s="141"/>
      <c r="L8" s="141">
        <v>1</v>
      </c>
      <c r="M8" s="141" t="s">
        <v>174</v>
      </c>
      <c r="N8" s="141">
        <v>1</v>
      </c>
      <c r="O8" s="141" t="s">
        <v>174</v>
      </c>
      <c r="P8" s="140">
        <f>SUM(Q8:T8)</f>
        <v>28</v>
      </c>
      <c r="Q8" s="139">
        <v>10</v>
      </c>
      <c r="R8" s="139">
        <v>2</v>
      </c>
      <c r="S8" s="139">
        <v>8</v>
      </c>
      <c r="T8" s="140">
        <v>8</v>
      </c>
    </row>
    <row r="9" spans="1:20" s="26" customFormat="1" ht="40.5" customHeight="1">
      <c r="A9" s="54">
        <v>2003</v>
      </c>
      <c r="B9" s="139">
        <v>8</v>
      </c>
      <c r="C9" s="140">
        <f>SUM(D9:F9)</f>
        <v>568</v>
      </c>
      <c r="D9" s="139">
        <v>540</v>
      </c>
      <c r="E9" s="139">
        <v>21</v>
      </c>
      <c r="F9" s="140">
        <v>7</v>
      </c>
      <c r="G9" s="140">
        <f t="shared" si="0"/>
        <v>27</v>
      </c>
      <c r="H9" s="141">
        <v>1</v>
      </c>
      <c r="I9" s="141">
        <v>1</v>
      </c>
      <c r="J9" s="141">
        <v>1</v>
      </c>
      <c r="K9" s="141"/>
      <c r="L9" s="141">
        <v>1</v>
      </c>
      <c r="M9" s="141">
        <v>22</v>
      </c>
      <c r="N9" s="141">
        <v>1</v>
      </c>
      <c r="O9" s="141" t="s">
        <v>174</v>
      </c>
      <c r="P9" s="140">
        <f>SUM(Q9:T9)</f>
        <v>21</v>
      </c>
      <c r="Q9" s="139">
        <v>21</v>
      </c>
      <c r="R9" s="140" t="s">
        <v>174</v>
      </c>
      <c r="S9" s="140" t="s">
        <v>362</v>
      </c>
      <c r="T9" s="140" t="s">
        <v>355</v>
      </c>
    </row>
    <row r="10" spans="1:20" s="26" customFormat="1" ht="40.5" customHeight="1">
      <c r="A10" s="54">
        <v>2004</v>
      </c>
      <c r="B10" s="142">
        <v>15</v>
      </c>
      <c r="C10" s="140">
        <f>SUM(D10:F10)</f>
        <v>583</v>
      </c>
      <c r="D10" s="142">
        <v>469</v>
      </c>
      <c r="E10" s="143">
        <v>21</v>
      </c>
      <c r="F10" s="142">
        <v>93</v>
      </c>
      <c r="G10" s="140">
        <f t="shared" si="0"/>
        <v>26</v>
      </c>
      <c r="H10" s="142" t="s">
        <v>174</v>
      </c>
      <c r="I10" s="142">
        <v>1</v>
      </c>
      <c r="J10" s="142">
        <v>1</v>
      </c>
      <c r="K10" s="142"/>
      <c r="L10" s="142">
        <v>1</v>
      </c>
      <c r="M10" s="142">
        <v>22</v>
      </c>
      <c r="N10" s="142">
        <v>1</v>
      </c>
      <c r="O10" s="142" t="s">
        <v>174</v>
      </c>
      <c r="P10" s="140">
        <f>SUM(Q10:T10)</f>
        <v>21</v>
      </c>
      <c r="Q10" s="140">
        <v>21</v>
      </c>
      <c r="R10" s="142" t="s">
        <v>174</v>
      </c>
      <c r="S10" s="142" t="s">
        <v>353</v>
      </c>
      <c r="T10" s="142" t="s">
        <v>356</v>
      </c>
    </row>
    <row r="11" spans="1:20" s="36" customFormat="1" ht="40.5" customHeight="1">
      <c r="A11" s="63">
        <v>2005</v>
      </c>
      <c r="B11" s="144">
        <f>SUM(B12:B19)</f>
        <v>15</v>
      </c>
      <c r="C11" s="144">
        <f aca="true" t="shared" si="1" ref="C11:Q11">SUM(C12:C19)</f>
        <v>546</v>
      </c>
      <c r="D11" s="144">
        <f t="shared" si="1"/>
        <v>432</v>
      </c>
      <c r="E11" s="144">
        <f t="shared" si="1"/>
        <v>21</v>
      </c>
      <c r="F11" s="144">
        <f t="shared" si="1"/>
        <v>93</v>
      </c>
      <c r="G11" s="144">
        <f t="shared" si="0"/>
        <v>26</v>
      </c>
      <c r="H11" s="181" t="s">
        <v>360</v>
      </c>
      <c r="I11" s="144">
        <f t="shared" si="1"/>
        <v>1</v>
      </c>
      <c r="J11" s="144">
        <f t="shared" si="1"/>
        <v>1</v>
      </c>
      <c r="K11" s="144"/>
      <c r="L11" s="144">
        <f t="shared" si="1"/>
        <v>1</v>
      </c>
      <c r="M11" s="144">
        <f t="shared" si="1"/>
        <v>22</v>
      </c>
      <c r="N11" s="144">
        <f t="shared" si="1"/>
        <v>1</v>
      </c>
      <c r="O11" s="181" t="s">
        <v>174</v>
      </c>
      <c r="P11" s="144">
        <f t="shared" si="1"/>
        <v>21</v>
      </c>
      <c r="Q11" s="144">
        <f t="shared" si="1"/>
        <v>21</v>
      </c>
      <c r="R11" s="181" t="s">
        <v>174</v>
      </c>
      <c r="S11" s="181" t="s">
        <v>354</v>
      </c>
      <c r="T11" s="181" t="s">
        <v>357</v>
      </c>
    </row>
    <row r="12" spans="1:20" s="36" customFormat="1" ht="40.5" customHeight="1">
      <c r="A12" s="54" t="s">
        <v>252</v>
      </c>
      <c r="B12" s="145">
        <v>15</v>
      </c>
      <c r="C12" s="145">
        <f>SUM(D12:F12)</f>
        <v>375</v>
      </c>
      <c r="D12" s="145">
        <v>296</v>
      </c>
      <c r="E12" s="145">
        <v>21</v>
      </c>
      <c r="F12" s="145">
        <v>58</v>
      </c>
      <c r="G12" s="145">
        <f t="shared" si="0"/>
        <v>26</v>
      </c>
      <c r="H12" s="182" t="s">
        <v>361</v>
      </c>
      <c r="I12" s="145">
        <v>1</v>
      </c>
      <c r="J12" s="145">
        <v>1</v>
      </c>
      <c r="K12" s="139"/>
      <c r="L12" s="145">
        <v>1</v>
      </c>
      <c r="M12" s="145">
        <v>22</v>
      </c>
      <c r="N12" s="145">
        <v>1</v>
      </c>
      <c r="O12" s="182" t="s">
        <v>174</v>
      </c>
      <c r="P12" s="145">
        <v>21</v>
      </c>
      <c r="Q12" s="145">
        <v>21</v>
      </c>
      <c r="R12" s="182" t="s">
        <v>174</v>
      </c>
      <c r="S12" s="182" t="s">
        <v>370</v>
      </c>
      <c r="T12" s="182" t="s">
        <v>358</v>
      </c>
    </row>
    <row r="13" spans="1:20" ht="40.5" customHeight="1">
      <c r="A13" s="64" t="s">
        <v>200</v>
      </c>
      <c r="B13" s="146" t="s">
        <v>174</v>
      </c>
      <c r="C13" s="145">
        <f aca="true" t="shared" si="2" ref="C13:C19">SUM(D13:F13)</f>
        <v>26</v>
      </c>
      <c r="D13" s="140">
        <v>21</v>
      </c>
      <c r="E13" s="140" t="s">
        <v>370</v>
      </c>
      <c r="F13" s="140">
        <v>5</v>
      </c>
      <c r="G13" s="140" t="s">
        <v>174</v>
      </c>
      <c r="H13" s="140" t="s">
        <v>174</v>
      </c>
      <c r="I13" s="140" t="s">
        <v>174</v>
      </c>
      <c r="J13" s="140" t="s">
        <v>174</v>
      </c>
      <c r="K13" s="140"/>
      <c r="L13" s="140" t="s">
        <v>174</v>
      </c>
      <c r="M13" s="140" t="s">
        <v>174</v>
      </c>
      <c r="N13" s="140" t="s">
        <v>174</v>
      </c>
      <c r="O13" s="140" t="s">
        <v>174</v>
      </c>
      <c r="P13" s="140" t="s">
        <v>174</v>
      </c>
      <c r="Q13" s="140" t="s">
        <v>174</v>
      </c>
      <c r="R13" s="140" t="s">
        <v>174</v>
      </c>
      <c r="S13" s="140" t="s">
        <v>174</v>
      </c>
      <c r="T13" s="140" t="s">
        <v>174</v>
      </c>
    </row>
    <row r="14" spans="1:20" ht="40.5" customHeight="1">
      <c r="A14" s="64" t="s">
        <v>235</v>
      </c>
      <c r="B14" s="146" t="s">
        <v>354</v>
      </c>
      <c r="C14" s="145">
        <f t="shared" si="2"/>
        <v>23</v>
      </c>
      <c r="D14" s="140">
        <v>18</v>
      </c>
      <c r="E14" s="140" t="s">
        <v>355</v>
      </c>
      <c r="F14" s="140">
        <v>5</v>
      </c>
      <c r="G14" s="140" t="s">
        <v>355</v>
      </c>
      <c r="H14" s="140" t="s">
        <v>174</v>
      </c>
      <c r="I14" s="140" t="s">
        <v>174</v>
      </c>
      <c r="J14" s="140" t="s">
        <v>174</v>
      </c>
      <c r="K14" s="140"/>
      <c r="L14" s="140" t="s">
        <v>174</v>
      </c>
      <c r="M14" s="140" t="s">
        <v>174</v>
      </c>
      <c r="N14" s="140" t="s">
        <v>174</v>
      </c>
      <c r="O14" s="140" t="s">
        <v>174</v>
      </c>
      <c r="P14" s="140" t="s">
        <v>174</v>
      </c>
      <c r="Q14" s="140" t="s">
        <v>174</v>
      </c>
      <c r="R14" s="140" t="s">
        <v>174</v>
      </c>
      <c r="S14" s="140" t="s">
        <v>174</v>
      </c>
      <c r="T14" s="140" t="s">
        <v>174</v>
      </c>
    </row>
    <row r="15" spans="1:20" ht="40.5" customHeight="1">
      <c r="A15" s="64" t="s">
        <v>236</v>
      </c>
      <c r="B15" s="146" t="s">
        <v>174</v>
      </c>
      <c r="C15" s="145">
        <f t="shared" si="2"/>
        <v>25</v>
      </c>
      <c r="D15" s="140">
        <v>20</v>
      </c>
      <c r="E15" s="140" t="s">
        <v>356</v>
      </c>
      <c r="F15" s="140">
        <v>5</v>
      </c>
      <c r="G15" s="140" t="s">
        <v>356</v>
      </c>
      <c r="H15" s="140" t="s">
        <v>174</v>
      </c>
      <c r="I15" s="140" t="s">
        <v>174</v>
      </c>
      <c r="J15" s="140" t="s">
        <v>174</v>
      </c>
      <c r="K15" s="140"/>
      <c r="L15" s="140" t="s">
        <v>174</v>
      </c>
      <c r="M15" s="140" t="s">
        <v>174</v>
      </c>
      <c r="N15" s="140" t="s">
        <v>174</v>
      </c>
      <c r="O15" s="140" t="s">
        <v>174</v>
      </c>
      <c r="P15" s="140" t="s">
        <v>174</v>
      </c>
      <c r="Q15" s="140" t="s">
        <v>174</v>
      </c>
      <c r="R15" s="140" t="s">
        <v>174</v>
      </c>
      <c r="S15" s="140" t="s">
        <v>174</v>
      </c>
      <c r="T15" s="140" t="s">
        <v>174</v>
      </c>
    </row>
    <row r="16" spans="1:20" ht="40.5" customHeight="1">
      <c r="A16" s="64" t="s">
        <v>237</v>
      </c>
      <c r="B16" s="146" t="s">
        <v>353</v>
      </c>
      <c r="C16" s="145">
        <f t="shared" si="2"/>
        <v>26</v>
      </c>
      <c r="D16" s="140">
        <v>21</v>
      </c>
      <c r="E16" s="140" t="s">
        <v>357</v>
      </c>
      <c r="F16" s="140">
        <v>5</v>
      </c>
      <c r="G16" s="140" t="s">
        <v>357</v>
      </c>
      <c r="H16" s="140" t="s">
        <v>174</v>
      </c>
      <c r="I16" s="140" t="s">
        <v>174</v>
      </c>
      <c r="J16" s="140" t="s">
        <v>174</v>
      </c>
      <c r="K16" s="140"/>
      <c r="L16" s="140" t="s">
        <v>174</v>
      </c>
      <c r="M16" s="140" t="s">
        <v>174</v>
      </c>
      <c r="N16" s="140" t="s">
        <v>174</v>
      </c>
      <c r="O16" s="140" t="s">
        <v>174</v>
      </c>
      <c r="P16" s="140" t="s">
        <v>174</v>
      </c>
      <c r="Q16" s="140" t="s">
        <v>174</v>
      </c>
      <c r="R16" s="140" t="s">
        <v>174</v>
      </c>
      <c r="S16" s="140" t="s">
        <v>174</v>
      </c>
      <c r="T16" s="140" t="s">
        <v>174</v>
      </c>
    </row>
    <row r="17" spans="1:20" ht="40.5" customHeight="1">
      <c r="A17" s="64" t="s">
        <v>238</v>
      </c>
      <c r="B17" s="146" t="s">
        <v>174</v>
      </c>
      <c r="C17" s="145">
        <f t="shared" si="2"/>
        <v>24</v>
      </c>
      <c r="D17" s="140">
        <v>19</v>
      </c>
      <c r="E17" s="140" t="s">
        <v>354</v>
      </c>
      <c r="F17" s="140">
        <v>5</v>
      </c>
      <c r="G17" s="140" t="s">
        <v>358</v>
      </c>
      <c r="H17" s="140" t="s">
        <v>174</v>
      </c>
      <c r="I17" s="140" t="s">
        <v>174</v>
      </c>
      <c r="J17" s="140" t="s">
        <v>174</v>
      </c>
      <c r="K17" s="140"/>
      <c r="L17" s="140" t="s">
        <v>174</v>
      </c>
      <c r="M17" s="140" t="s">
        <v>174</v>
      </c>
      <c r="N17" s="140" t="s">
        <v>174</v>
      </c>
      <c r="O17" s="140" t="s">
        <v>174</v>
      </c>
      <c r="P17" s="140" t="s">
        <v>174</v>
      </c>
      <c r="Q17" s="140" t="s">
        <v>174</v>
      </c>
      <c r="R17" s="140" t="s">
        <v>174</v>
      </c>
      <c r="S17" s="140" t="s">
        <v>174</v>
      </c>
      <c r="T17" s="140" t="s">
        <v>174</v>
      </c>
    </row>
    <row r="18" spans="1:20" ht="40.5" customHeight="1">
      <c r="A18" s="64" t="s">
        <v>239</v>
      </c>
      <c r="B18" s="146" t="s">
        <v>174</v>
      </c>
      <c r="C18" s="145">
        <f t="shared" si="2"/>
        <v>24</v>
      </c>
      <c r="D18" s="140">
        <v>19</v>
      </c>
      <c r="E18" s="140" t="s">
        <v>174</v>
      </c>
      <c r="F18" s="140">
        <v>5</v>
      </c>
      <c r="G18" s="140" t="s">
        <v>359</v>
      </c>
      <c r="H18" s="140" t="s">
        <v>174</v>
      </c>
      <c r="I18" s="140" t="s">
        <v>174</v>
      </c>
      <c r="J18" s="140" t="s">
        <v>174</v>
      </c>
      <c r="K18" s="140"/>
      <c r="L18" s="140" t="s">
        <v>174</v>
      </c>
      <c r="M18" s="140" t="s">
        <v>174</v>
      </c>
      <c r="N18" s="140" t="s">
        <v>174</v>
      </c>
      <c r="O18" s="140" t="s">
        <v>174</v>
      </c>
      <c r="P18" s="140" t="s">
        <v>174</v>
      </c>
      <c r="Q18" s="140" t="s">
        <v>174</v>
      </c>
      <c r="R18" s="140" t="s">
        <v>174</v>
      </c>
      <c r="S18" s="140" t="s">
        <v>174</v>
      </c>
      <c r="T18" s="140" t="s">
        <v>174</v>
      </c>
    </row>
    <row r="19" spans="1:20" ht="40.5" customHeight="1" thickBot="1">
      <c r="A19" s="65" t="s">
        <v>240</v>
      </c>
      <c r="B19" s="148" t="s">
        <v>174</v>
      </c>
      <c r="C19" s="180">
        <f t="shared" si="2"/>
        <v>23</v>
      </c>
      <c r="D19" s="149">
        <v>18</v>
      </c>
      <c r="E19" s="148" t="s">
        <v>353</v>
      </c>
      <c r="F19" s="149">
        <v>5</v>
      </c>
      <c r="G19" s="148" t="s">
        <v>352</v>
      </c>
      <c r="H19" s="148" t="s">
        <v>174</v>
      </c>
      <c r="I19" s="148" t="s">
        <v>174</v>
      </c>
      <c r="J19" s="148" t="s">
        <v>174</v>
      </c>
      <c r="K19" s="147"/>
      <c r="L19" s="148" t="s">
        <v>174</v>
      </c>
      <c r="M19" s="148" t="s">
        <v>174</v>
      </c>
      <c r="N19" s="148" t="s">
        <v>174</v>
      </c>
      <c r="O19" s="148" t="s">
        <v>174</v>
      </c>
      <c r="P19" s="148" t="s">
        <v>174</v>
      </c>
      <c r="Q19" s="148" t="s">
        <v>174</v>
      </c>
      <c r="R19" s="148" t="s">
        <v>174</v>
      </c>
      <c r="S19" s="148" t="s">
        <v>174</v>
      </c>
      <c r="T19" s="148" t="s">
        <v>174</v>
      </c>
    </row>
    <row r="20" ht="14.25" thickTop="1">
      <c r="A20" s="26" t="s">
        <v>259</v>
      </c>
    </row>
  </sheetData>
  <mergeCells count="6">
    <mergeCell ref="A1:J1"/>
    <mergeCell ref="L1:T1"/>
    <mergeCell ref="C3:F3"/>
    <mergeCell ref="P3:T3"/>
    <mergeCell ref="G3:J3"/>
    <mergeCell ref="L3:O3"/>
  </mergeCells>
  <printOptions horizontalCentered="1"/>
  <pageMargins left="0.3937007874015748" right="0.3937007874015748" top="0.5905511811023623" bottom="0.4330708661417323" header="0.3937007874015748" footer="0.1968503937007874"/>
  <pageSetup horizontalDpi="600" verticalDpi="600" orientation="landscape" paperSize="9" scale="75" r:id="rId1"/>
  <headerFooter alignWithMargins="0">
    <oddHeader>&amp;L&amp;"굴림체,굵게"&amp;12교통·관광 및 정보통신&amp;R&amp;"Times New Roman,보통"&amp;12Transportation&amp;"굴림체,보통"·&amp;"Times New Roman,보통" Tourism&amp;"굴림체,보통"＆&amp;"Times New Roman,보통" Information Communications
</oddHeader>
  </headerFooter>
  <colBreaks count="1" manualBreakCount="1">
    <brk id="20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33"/>
  <sheetViews>
    <sheetView tabSelected="1" zoomScaleSheetLayoutView="100" workbookViewId="0" topLeftCell="A1">
      <selection activeCell="A2" sqref="A2"/>
    </sheetView>
  </sheetViews>
  <sheetFormatPr defaultColWidth="8.88671875" defaultRowHeight="13.5"/>
  <cols>
    <col min="1" max="1" width="9.77734375" style="47" customWidth="1"/>
    <col min="2" max="7" width="6.6640625" style="43" customWidth="1"/>
    <col min="8" max="8" width="6.6640625" style="47" customWidth="1"/>
    <col min="9" max="9" width="6.6640625" style="43" customWidth="1"/>
    <col min="10" max="12" width="6.6640625" style="47" customWidth="1"/>
    <col min="13" max="13" width="3.10546875" style="44" customWidth="1"/>
    <col min="14" max="23" width="6.10546875" style="47" customWidth="1"/>
    <col min="24" max="25" width="6.10546875" style="45" customWidth="1"/>
    <col min="26" max="16384" width="8.88671875" style="45" customWidth="1"/>
  </cols>
  <sheetData>
    <row r="1" spans="1:25" s="22" customFormat="1" ht="45" customHeight="1">
      <c r="A1" s="193" t="s">
        <v>263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66"/>
      <c r="N1" s="193" t="s">
        <v>264</v>
      </c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</row>
    <row r="2" spans="1:25" s="26" customFormat="1" ht="25.5" customHeight="1" thickBot="1">
      <c r="A2" s="23" t="s">
        <v>91</v>
      </c>
      <c r="B2" s="24"/>
      <c r="C2" s="24"/>
      <c r="D2" s="24"/>
      <c r="E2" s="24"/>
      <c r="F2" s="24"/>
      <c r="G2" s="24"/>
      <c r="H2" s="24"/>
      <c r="I2" s="24"/>
      <c r="J2" s="23"/>
      <c r="K2" s="27"/>
      <c r="L2" s="27"/>
      <c r="M2" s="27"/>
      <c r="N2" s="67"/>
      <c r="O2" s="23"/>
      <c r="P2" s="23"/>
      <c r="Q2" s="23"/>
      <c r="R2" s="23"/>
      <c r="S2" s="68"/>
      <c r="T2" s="23"/>
      <c r="U2" s="23"/>
      <c r="V2" s="23"/>
      <c r="W2" s="23"/>
      <c r="Y2" s="24" t="s">
        <v>0</v>
      </c>
    </row>
    <row r="3" spans="1:25" s="27" customFormat="1" ht="16.5" customHeight="1" thickTop="1">
      <c r="A3" s="113" t="s">
        <v>92</v>
      </c>
      <c r="B3" s="196" t="s">
        <v>209</v>
      </c>
      <c r="C3" s="197"/>
      <c r="D3" s="197"/>
      <c r="E3" s="198"/>
      <c r="F3" s="196" t="s">
        <v>210</v>
      </c>
      <c r="G3" s="197"/>
      <c r="H3" s="197"/>
      <c r="I3" s="198"/>
      <c r="J3" s="196" t="s">
        <v>211</v>
      </c>
      <c r="K3" s="197"/>
      <c r="L3" s="197"/>
      <c r="M3" s="53"/>
      <c r="N3" s="59"/>
      <c r="O3" s="196" t="s">
        <v>212</v>
      </c>
      <c r="P3" s="197"/>
      <c r="Q3" s="197"/>
      <c r="R3" s="198"/>
      <c r="S3" s="196" t="s">
        <v>213</v>
      </c>
      <c r="T3" s="197"/>
      <c r="U3" s="197"/>
      <c r="V3" s="198"/>
      <c r="W3" s="194" t="s">
        <v>214</v>
      </c>
      <c r="X3" s="195"/>
      <c r="Y3" s="195"/>
    </row>
    <row r="4" spans="1:25" s="27" customFormat="1" ht="16.5" customHeight="1">
      <c r="A4" s="54" t="s">
        <v>95</v>
      </c>
      <c r="B4" s="52" t="s">
        <v>215</v>
      </c>
      <c r="C4" s="52" t="s">
        <v>93</v>
      </c>
      <c r="D4" s="52" t="s">
        <v>1</v>
      </c>
      <c r="E4" s="52" t="s">
        <v>2</v>
      </c>
      <c r="F4" s="52" t="s">
        <v>215</v>
      </c>
      <c r="G4" s="52" t="s">
        <v>94</v>
      </c>
      <c r="H4" s="52" t="s">
        <v>1</v>
      </c>
      <c r="I4" s="51" t="s">
        <v>2</v>
      </c>
      <c r="J4" s="51" t="s">
        <v>215</v>
      </c>
      <c r="K4" s="54" t="s">
        <v>94</v>
      </c>
      <c r="L4" s="53" t="s">
        <v>1</v>
      </c>
      <c r="M4" s="53"/>
      <c r="N4" s="54" t="s">
        <v>2</v>
      </c>
      <c r="O4" s="117" t="s">
        <v>215</v>
      </c>
      <c r="P4" s="54" t="s">
        <v>94</v>
      </c>
      <c r="Q4" s="54" t="s">
        <v>1</v>
      </c>
      <c r="R4" s="53" t="s">
        <v>2</v>
      </c>
      <c r="S4" s="51" t="s">
        <v>215</v>
      </c>
      <c r="T4" s="54" t="s">
        <v>94</v>
      </c>
      <c r="U4" s="53" t="s">
        <v>1</v>
      </c>
      <c r="V4" s="51" t="s">
        <v>2</v>
      </c>
      <c r="W4" s="118" t="s">
        <v>215</v>
      </c>
      <c r="X4" s="119" t="s">
        <v>216</v>
      </c>
      <c r="Y4" s="118" t="s">
        <v>217</v>
      </c>
    </row>
    <row r="5" spans="1:25" s="27" customFormat="1" ht="16.5" customHeight="1">
      <c r="A5" s="54" t="s">
        <v>44</v>
      </c>
      <c r="B5" s="52"/>
      <c r="C5" s="51" t="s">
        <v>218</v>
      </c>
      <c r="D5" s="52"/>
      <c r="E5" s="52" t="s">
        <v>219</v>
      </c>
      <c r="F5" s="52"/>
      <c r="G5" s="51" t="s">
        <v>218</v>
      </c>
      <c r="H5" s="52"/>
      <c r="I5" s="52" t="s">
        <v>219</v>
      </c>
      <c r="J5" s="51"/>
      <c r="K5" s="51" t="s">
        <v>218</v>
      </c>
      <c r="L5" s="53"/>
      <c r="M5" s="53"/>
      <c r="N5" s="54" t="s">
        <v>219</v>
      </c>
      <c r="O5" s="120"/>
      <c r="P5" s="51" t="s">
        <v>218</v>
      </c>
      <c r="Q5" s="54"/>
      <c r="R5" s="52" t="s">
        <v>219</v>
      </c>
      <c r="S5" s="51"/>
      <c r="T5" s="51" t="s">
        <v>218</v>
      </c>
      <c r="U5" s="52"/>
      <c r="V5" s="51" t="s">
        <v>219</v>
      </c>
      <c r="W5" s="53"/>
      <c r="X5" s="51" t="s">
        <v>218</v>
      </c>
      <c r="Y5" s="53"/>
    </row>
    <row r="6" spans="1:29" s="27" customFormat="1" ht="16.5" customHeight="1">
      <c r="A6" s="59" t="s">
        <v>220</v>
      </c>
      <c r="B6" s="58" t="s">
        <v>221</v>
      </c>
      <c r="C6" s="58" t="s">
        <v>222</v>
      </c>
      <c r="D6" s="58" t="s">
        <v>3</v>
      </c>
      <c r="E6" s="58" t="s">
        <v>223</v>
      </c>
      <c r="F6" s="58" t="s">
        <v>221</v>
      </c>
      <c r="G6" s="58" t="s">
        <v>222</v>
      </c>
      <c r="H6" s="58" t="s">
        <v>3</v>
      </c>
      <c r="I6" s="58" t="s">
        <v>223</v>
      </c>
      <c r="J6" s="58" t="s">
        <v>221</v>
      </c>
      <c r="K6" s="57" t="s">
        <v>222</v>
      </c>
      <c r="L6" s="116" t="s">
        <v>3</v>
      </c>
      <c r="M6" s="53"/>
      <c r="N6" s="59" t="s">
        <v>223</v>
      </c>
      <c r="O6" s="121" t="s">
        <v>221</v>
      </c>
      <c r="P6" s="58" t="s">
        <v>222</v>
      </c>
      <c r="Q6" s="57" t="s">
        <v>3</v>
      </c>
      <c r="R6" s="58" t="s">
        <v>223</v>
      </c>
      <c r="S6" s="58" t="s">
        <v>221</v>
      </c>
      <c r="T6" s="58" t="s">
        <v>222</v>
      </c>
      <c r="U6" s="58" t="s">
        <v>3</v>
      </c>
      <c r="V6" s="57" t="s">
        <v>223</v>
      </c>
      <c r="W6" s="116" t="s">
        <v>221</v>
      </c>
      <c r="X6" s="58" t="s">
        <v>222</v>
      </c>
      <c r="Y6" s="58" t="s">
        <v>3</v>
      </c>
      <c r="Z6" s="69"/>
      <c r="AA6" s="70"/>
      <c r="AB6" s="70"/>
      <c r="AC6" s="70"/>
    </row>
    <row r="7" spans="1:25" s="26" customFormat="1" ht="28.5" customHeight="1">
      <c r="A7" s="28">
        <v>2001</v>
      </c>
      <c r="B7" s="71">
        <f>SUM(F7,J7,O7,S7)</f>
        <v>5851</v>
      </c>
      <c r="C7" s="72">
        <f aca="true" t="shared" si="0" ref="C7:E11">SUM(G7,K7,P7,T7,X7)</f>
        <v>88</v>
      </c>
      <c r="D7" s="72">
        <f t="shared" si="0"/>
        <v>5549</v>
      </c>
      <c r="E7" s="72">
        <f t="shared" si="0"/>
        <v>194</v>
      </c>
      <c r="F7" s="73">
        <f>SUM(G7:I7)</f>
        <v>2811</v>
      </c>
      <c r="G7" s="73">
        <v>23</v>
      </c>
      <c r="H7" s="73">
        <v>2741</v>
      </c>
      <c r="I7" s="73">
        <v>47</v>
      </c>
      <c r="J7" s="73">
        <f>SUM(K7:N7)</f>
        <v>433</v>
      </c>
      <c r="K7" s="73">
        <v>27</v>
      </c>
      <c r="L7" s="73">
        <v>386</v>
      </c>
      <c r="M7" s="73"/>
      <c r="N7" s="73">
        <v>20</v>
      </c>
      <c r="O7" s="73">
        <f>SUM(P7:R7)</f>
        <v>2596</v>
      </c>
      <c r="P7" s="73">
        <v>37</v>
      </c>
      <c r="Q7" s="73">
        <v>2417</v>
      </c>
      <c r="R7" s="73">
        <v>142</v>
      </c>
      <c r="S7" s="73">
        <f>SUM(T7:V7)</f>
        <v>11</v>
      </c>
      <c r="T7" s="73">
        <v>1</v>
      </c>
      <c r="U7" s="73">
        <v>5</v>
      </c>
      <c r="V7" s="73">
        <v>5</v>
      </c>
      <c r="W7" s="73">
        <v>1257</v>
      </c>
      <c r="X7" s="73" t="s">
        <v>174</v>
      </c>
      <c r="Y7" s="73" t="s">
        <v>174</v>
      </c>
    </row>
    <row r="8" spans="1:25" s="26" customFormat="1" ht="28.5" customHeight="1">
      <c r="A8" s="28">
        <v>2002</v>
      </c>
      <c r="B8" s="74">
        <f>SUM(F8,J8,O8,S8)</f>
        <v>6191</v>
      </c>
      <c r="C8" s="75">
        <f t="shared" si="0"/>
        <v>93</v>
      </c>
      <c r="D8" s="75">
        <f t="shared" si="0"/>
        <v>5896</v>
      </c>
      <c r="E8" s="75">
        <f t="shared" si="0"/>
        <v>182</v>
      </c>
      <c r="F8" s="73">
        <f>SUM(G8:I8)</f>
        <v>3020</v>
      </c>
      <c r="G8" s="73">
        <v>26</v>
      </c>
      <c r="H8" s="73">
        <v>2947</v>
      </c>
      <c r="I8" s="73">
        <v>47</v>
      </c>
      <c r="J8" s="73">
        <f>SUM(K8:N8)</f>
        <v>455</v>
      </c>
      <c r="K8" s="73">
        <v>26</v>
      </c>
      <c r="L8" s="73">
        <v>409</v>
      </c>
      <c r="M8" s="73"/>
      <c r="N8" s="73">
        <v>20</v>
      </c>
      <c r="O8" s="73">
        <f>SUM(P8:R8)</f>
        <v>2704</v>
      </c>
      <c r="P8" s="73">
        <v>40</v>
      </c>
      <c r="Q8" s="73">
        <v>2536</v>
      </c>
      <c r="R8" s="73">
        <v>128</v>
      </c>
      <c r="S8" s="73">
        <f>SUM(T8:V8)</f>
        <v>12</v>
      </c>
      <c r="T8" s="73">
        <v>1</v>
      </c>
      <c r="U8" s="73">
        <v>4</v>
      </c>
      <c r="V8" s="73">
        <v>7</v>
      </c>
      <c r="W8" s="73">
        <v>1276</v>
      </c>
      <c r="X8" s="73" t="s">
        <v>174</v>
      </c>
      <c r="Y8" s="73" t="s">
        <v>174</v>
      </c>
    </row>
    <row r="9" spans="1:25" s="26" customFormat="1" ht="28.5" customHeight="1">
      <c r="A9" s="28">
        <v>2003</v>
      </c>
      <c r="B9" s="74">
        <f>SUM(F9,J9,O9,S9)</f>
        <v>6547</v>
      </c>
      <c r="C9" s="75">
        <f t="shared" si="0"/>
        <v>98</v>
      </c>
      <c r="D9" s="75">
        <f t="shared" si="0"/>
        <v>6262</v>
      </c>
      <c r="E9" s="75">
        <f t="shared" si="0"/>
        <v>172</v>
      </c>
      <c r="F9" s="73">
        <f>SUM(G9:I9)</f>
        <v>3274</v>
      </c>
      <c r="G9" s="73">
        <v>26</v>
      </c>
      <c r="H9" s="73">
        <v>3204</v>
      </c>
      <c r="I9" s="73">
        <v>44</v>
      </c>
      <c r="J9" s="73">
        <f>SUM(K9:N9)</f>
        <v>459</v>
      </c>
      <c r="K9" s="73">
        <v>27</v>
      </c>
      <c r="L9" s="73">
        <v>417</v>
      </c>
      <c r="M9" s="73"/>
      <c r="N9" s="73">
        <v>15</v>
      </c>
      <c r="O9" s="73">
        <f>SUM(P9:R9)</f>
        <v>2800</v>
      </c>
      <c r="P9" s="73">
        <v>44</v>
      </c>
      <c r="Q9" s="73">
        <v>2636</v>
      </c>
      <c r="R9" s="73">
        <v>120</v>
      </c>
      <c r="S9" s="73">
        <f>SUM(T9:V9)</f>
        <v>14</v>
      </c>
      <c r="T9" s="73">
        <v>1</v>
      </c>
      <c r="U9" s="73">
        <v>5</v>
      </c>
      <c r="V9" s="73">
        <v>8</v>
      </c>
      <c r="W9" s="73">
        <v>1298</v>
      </c>
      <c r="X9" s="73" t="s">
        <v>174</v>
      </c>
      <c r="Y9" s="73" t="s">
        <v>174</v>
      </c>
    </row>
    <row r="10" spans="1:25" s="26" customFormat="1" ht="28.5" customHeight="1">
      <c r="A10" s="28">
        <v>2004</v>
      </c>
      <c r="B10" s="74">
        <f>SUM(F10,J10,O10,S10)</f>
        <v>6856</v>
      </c>
      <c r="C10" s="75">
        <f t="shared" si="0"/>
        <v>210</v>
      </c>
      <c r="D10" s="75">
        <f t="shared" si="0"/>
        <v>7761</v>
      </c>
      <c r="E10" s="75">
        <f t="shared" si="0"/>
        <v>161</v>
      </c>
      <c r="F10" s="73">
        <f>SUM(G10:I10)</f>
        <v>3470</v>
      </c>
      <c r="G10" s="73">
        <v>29</v>
      </c>
      <c r="H10" s="73">
        <v>3397</v>
      </c>
      <c r="I10" s="73">
        <v>44</v>
      </c>
      <c r="J10" s="73">
        <f>SUM(K10:N10)</f>
        <v>461</v>
      </c>
      <c r="K10" s="73">
        <v>34</v>
      </c>
      <c r="L10" s="73">
        <v>415</v>
      </c>
      <c r="M10" s="73"/>
      <c r="N10" s="73">
        <v>12</v>
      </c>
      <c r="O10" s="73">
        <f>SUM(P10:R10)</f>
        <v>2900</v>
      </c>
      <c r="P10" s="73">
        <v>65</v>
      </c>
      <c r="Q10" s="73">
        <v>2724</v>
      </c>
      <c r="R10" s="73">
        <v>111</v>
      </c>
      <c r="S10" s="73">
        <f>SUM(T10:V10)</f>
        <v>25</v>
      </c>
      <c r="T10" s="73">
        <v>13</v>
      </c>
      <c r="U10" s="73">
        <v>6</v>
      </c>
      <c r="V10" s="73">
        <v>6</v>
      </c>
      <c r="W10" s="73">
        <v>1288</v>
      </c>
      <c r="X10" s="73">
        <v>69</v>
      </c>
      <c r="Y10" s="73">
        <v>1219</v>
      </c>
    </row>
    <row r="11" spans="1:25" s="77" customFormat="1" ht="28.5" customHeight="1">
      <c r="A11" s="32">
        <v>2005</v>
      </c>
      <c r="B11" s="76">
        <f>SUM(F11,J11,O11,S11)</f>
        <v>7135</v>
      </c>
      <c r="C11" s="76">
        <f>SUM(G11,K11,P11,T11)</f>
        <v>131</v>
      </c>
      <c r="D11" s="76">
        <f>SUM(H11,L11,Q11,U11)</f>
        <v>6821</v>
      </c>
      <c r="E11" s="76">
        <f>SUM(I11,N11,R11,V11)</f>
        <v>183</v>
      </c>
      <c r="F11" s="76">
        <f>SUM(G11:I11)</f>
        <v>3706</v>
      </c>
      <c r="G11" s="76">
        <v>23</v>
      </c>
      <c r="H11" s="76">
        <v>3639</v>
      </c>
      <c r="I11" s="76">
        <v>44</v>
      </c>
      <c r="J11" s="76">
        <f>SUM(K11:N11)</f>
        <v>434</v>
      </c>
      <c r="K11" s="76">
        <v>34</v>
      </c>
      <c r="L11" s="76">
        <v>388</v>
      </c>
      <c r="M11" s="76"/>
      <c r="N11" s="76">
        <v>12</v>
      </c>
      <c r="O11" s="76">
        <f>SUM(P11:R11)</f>
        <v>2969</v>
      </c>
      <c r="P11" s="76">
        <v>64</v>
      </c>
      <c r="Q11" s="76">
        <v>2789</v>
      </c>
      <c r="R11" s="76">
        <v>116</v>
      </c>
      <c r="S11" s="76">
        <f>SUM(T11:V11)</f>
        <v>26</v>
      </c>
      <c r="T11" s="76">
        <v>10</v>
      </c>
      <c r="U11" s="76">
        <v>5</v>
      </c>
      <c r="V11" s="76">
        <v>11</v>
      </c>
      <c r="W11" s="76">
        <f>SUM(X11:Y11)</f>
        <v>1292</v>
      </c>
      <c r="X11" s="76">
        <v>71</v>
      </c>
      <c r="Y11" s="76">
        <v>1221</v>
      </c>
    </row>
    <row r="12" spans="1:29" s="26" customFormat="1" ht="28.5" customHeight="1">
      <c r="A12" s="37" t="s">
        <v>159</v>
      </c>
      <c r="B12" s="78">
        <v>6830</v>
      </c>
      <c r="C12" s="79">
        <v>141</v>
      </c>
      <c r="D12" s="79">
        <v>6513</v>
      </c>
      <c r="E12" s="79">
        <v>176</v>
      </c>
      <c r="F12" s="80">
        <v>3454</v>
      </c>
      <c r="G12" s="81">
        <v>29</v>
      </c>
      <c r="H12" s="81">
        <v>3381</v>
      </c>
      <c r="I12" s="81">
        <v>44</v>
      </c>
      <c r="J12" s="80">
        <v>458</v>
      </c>
      <c r="K12" s="81">
        <v>34</v>
      </c>
      <c r="L12" s="81">
        <v>412</v>
      </c>
      <c r="M12" s="82"/>
      <c r="N12" s="81">
        <v>12</v>
      </c>
      <c r="O12" s="80">
        <v>2894</v>
      </c>
      <c r="P12" s="81">
        <v>65</v>
      </c>
      <c r="Q12" s="81">
        <v>2716</v>
      </c>
      <c r="R12" s="81">
        <v>113</v>
      </c>
      <c r="S12" s="80">
        <v>24</v>
      </c>
      <c r="T12" s="81">
        <v>13</v>
      </c>
      <c r="U12" s="81">
        <v>4</v>
      </c>
      <c r="V12" s="81">
        <v>7</v>
      </c>
      <c r="W12" s="80">
        <f>SUM(X12:Y12)</f>
        <v>1286</v>
      </c>
      <c r="X12" s="83">
        <v>69</v>
      </c>
      <c r="Y12" s="83">
        <v>1217</v>
      </c>
      <c r="Z12" s="69"/>
      <c r="AA12" s="70"/>
      <c r="AB12" s="69"/>
      <c r="AC12" s="69"/>
    </row>
    <row r="13" spans="1:29" s="26" customFormat="1" ht="28.5" customHeight="1">
      <c r="A13" s="37" t="s">
        <v>179</v>
      </c>
      <c r="B13" s="78">
        <v>6823</v>
      </c>
      <c r="C13" s="79">
        <v>141</v>
      </c>
      <c r="D13" s="79">
        <v>6504</v>
      </c>
      <c r="E13" s="79">
        <v>178</v>
      </c>
      <c r="F13" s="80">
        <v>3447</v>
      </c>
      <c r="G13" s="81">
        <v>29</v>
      </c>
      <c r="H13" s="81">
        <v>3374</v>
      </c>
      <c r="I13" s="81">
        <v>44</v>
      </c>
      <c r="J13" s="80">
        <v>461</v>
      </c>
      <c r="K13" s="81">
        <v>34</v>
      </c>
      <c r="L13" s="81">
        <v>415</v>
      </c>
      <c r="M13" s="82"/>
      <c r="N13" s="81">
        <v>12</v>
      </c>
      <c r="O13" s="80">
        <v>2890</v>
      </c>
      <c r="P13" s="81">
        <v>65</v>
      </c>
      <c r="Q13" s="81">
        <v>2711</v>
      </c>
      <c r="R13" s="81">
        <v>114</v>
      </c>
      <c r="S13" s="80">
        <v>25</v>
      </c>
      <c r="T13" s="81">
        <v>13</v>
      </c>
      <c r="U13" s="81">
        <v>4</v>
      </c>
      <c r="V13" s="81">
        <v>8</v>
      </c>
      <c r="W13" s="80">
        <f aca="true" t="shared" si="1" ref="W13:W23">SUM(X13:Y13)</f>
        <v>1281</v>
      </c>
      <c r="X13" s="83">
        <v>69</v>
      </c>
      <c r="Y13" s="83">
        <v>1212</v>
      </c>
      <c r="Z13" s="69"/>
      <c r="AA13" s="70"/>
      <c r="AB13" s="69"/>
      <c r="AC13" s="69"/>
    </row>
    <row r="14" spans="1:29" s="26" customFormat="1" ht="28.5" customHeight="1">
      <c r="A14" s="38" t="s">
        <v>180</v>
      </c>
      <c r="B14" s="78">
        <v>6841</v>
      </c>
      <c r="C14" s="79">
        <v>142</v>
      </c>
      <c r="D14" s="79">
        <v>6518</v>
      </c>
      <c r="E14" s="79">
        <v>181</v>
      </c>
      <c r="F14" s="80">
        <v>3467</v>
      </c>
      <c r="G14" s="81">
        <v>29</v>
      </c>
      <c r="H14" s="81">
        <v>3395</v>
      </c>
      <c r="I14" s="81">
        <v>43</v>
      </c>
      <c r="J14" s="80">
        <v>454</v>
      </c>
      <c r="K14" s="81">
        <v>34</v>
      </c>
      <c r="L14" s="81">
        <v>408</v>
      </c>
      <c r="M14" s="82"/>
      <c r="N14" s="81">
        <v>12</v>
      </c>
      <c r="O14" s="80">
        <v>2892</v>
      </c>
      <c r="P14" s="81">
        <v>66</v>
      </c>
      <c r="Q14" s="81">
        <v>2710</v>
      </c>
      <c r="R14" s="81">
        <v>116</v>
      </c>
      <c r="S14" s="80">
        <v>28</v>
      </c>
      <c r="T14" s="81">
        <v>13</v>
      </c>
      <c r="U14" s="81">
        <v>5</v>
      </c>
      <c r="V14" s="81">
        <v>10</v>
      </c>
      <c r="W14" s="80">
        <f t="shared" si="1"/>
        <v>1282</v>
      </c>
      <c r="X14" s="83">
        <v>69</v>
      </c>
      <c r="Y14" s="83">
        <v>1213</v>
      </c>
      <c r="Z14" s="69"/>
      <c r="AA14" s="70"/>
      <c r="AB14" s="69"/>
      <c r="AC14" s="69"/>
    </row>
    <row r="15" spans="1:29" s="26" customFormat="1" ht="28.5" customHeight="1">
      <c r="A15" s="37" t="s">
        <v>181</v>
      </c>
      <c r="B15" s="78">
        <v>6855</v>
      </c>
      <c r="C15" s="79">
        <v>142</v>
      </c>
      <c r="D15" s="79">
        <v>6532</v>
      </c>
      <c r="E15" s="79">
        <v>181</v>
      </c>
      <c r="F15" s="80">
        <v>3476</v>
      </c>
      <c r="G15" s="81">
        <v>29</v>
      </c>
      <c r="H15" s="81">
        <v>3403</v>
      </c>
      <c r="I15" s="81">
        <v>44</v>
      </c>
      <c r="J15" s="80">
        <v>448</v>
      </c>
      <c r="K15" s="81">
        <v>34</v>
      </c>
      <c r="L15" s="81">
        <v>402</v>
      </c>
      <c r="M15" s="82"/>
      <c r="N15" s="81">
        <v>12</v>
      </c>
      <c r="O15" s="80">
        <v>2903</v>
      </c>
      <c r="P15" s="81">
        <v>66</v>
      </c>
      <c r="Q15" s="81">
        <v>2722</v>
      </c>
      <c r="R15" s="81">
        <v>115</v>
      </c>
      <c r="S15" s="80">
        <v>28</v>
      </c>
      <c r="T15" s="81">
        <v>13</v>
      </c>
      <c r="U15" s="81">
        <v>5</v>
      </c>
      <c r="V15" s="81">
        <v>10</v>
      </c>
      <c r="W15" s="80">
        <f t="shared" si="1"/>
        <v>1289</v>
      </c>
      <c r="X15" s="83">
        <v>69</v>
      </c>
      <c r="Y15" s="83">
        <v>1220</v>
      </c>
      <c r="Z15" s="69"/>
      <c r="AA15" s="70"/>
      <c r="AB15" s="69"/>
      <c r="AC15" s="69"/>
    </row>
    <row r="16" spans="1:29" s="26" customFormat="1" ht="28.5" customHeight="1">
      <c r="A16" s="37" t="s">
        <v>182</v>
      </c>
      <c r="B16" s="78">
        <v>6880</v>
      </c>
      <c r="C16" s="79">
        <v>142</v>
      </c>
      <c r="D16" s="79">
        <v>6560</v>
      </c>
      <c r="E16" s="79">
        <v>178</v>
      </c>
      <c r="F16" s="80">
        <v>3501</v>
      </c>
      <c r="G16" s="81">
        <v>29</v>
      </c>
      <c r="H16" s="81">
        <v>3429</v>
      </c>
      <c r="I16" s="84">
        <v>43</v>
      </c>
      <c r="J16" s="80">
        <v>444</v>
      </c>
      <c r="K16" s="81">
        <v>34</v>
      </c>
      <c r="L16" s="81">
        <v>398</v>
      </c>
      <c r="M16" s="82"/>
      <c r="N16" s="81">
        <v>12</v>
      </c>
      <c r="O16" s="80">
        <v>2907</v>
      </c>
      <c r="P16" s="81">
        <v>66</v>
      </c>
      <c r="Q16" s="81">
        <v>2728</v>
      </c>
      <c r="R16" s="84">
        <v>113</v>
      </c>
      <c r="S16" s="80">
        <v>28</v>
      </c>
      <c r="T16" s="81">
        <v>13</v>
      </c>
      <c r="U16" s="81">
        <v>5</v>
      </c>
      <c r="V16" s="84">
        <v>10</v>
      </c>
      <c r="W16" s="80">
        <f t="shared" si="1"/>
        <v>1288</v>
      </c>
      <c r="X16" s="83">
        <v>69</v>
      </c>
      <c r="Y16" s="83">
        <v>1219</v>
      </c>
      <c r="Z16" s="69"/>
      <c r="AA16" s="70"/>
      <c r="AB16" s="69"/>
      <c r="AC16" s="69"/>
    </row>
    <row r="17" spans="1:29" s="26" customFormat="1" ht="28.5" customHeight="1">
      <c r="A17" s="37" t="s">
        <v>183</v>
      </c>
      <c r="B17" s="78">
        <v>6915</v>
      </c>
      <c r="C17" s="79">
        <v>141</v>
      </c>
      <c r="D17" s="79">
        <v>6592</v>
      </c>
      <c r="E17" s="79">
        <v>182</v>
      </c>
      <c r="F17" s="80">
        <v>3517</v>
      </c>
      <c r="G17" s="81">
        <v>30</v>
      </c>
      <c r="H17" s="81">
        <v>3444</v>
      </c>
      <c r="I17" s="84">
        <v>43</v>
      </c>
      <c r="J17" s="80">
        <v>450</v>
      </c>
      <c r="K17" s="81">
        <v>34</v>
      </c>
      <c r="L17" s="81">
        <v>403</v>
      </c>
      <c r="M17" s="82"/>
      <c r="N17" s="81">
        <v>13</v>
      </c>
      <c r="O17" s="80">
        <v>2921</v>
      </c>
      <c r="P17" s="81">
        <v>65</v>
      </c>
      <c r="Q17" s="81">
        <v>2740</v>
      </c>
      <c r="R17" s="84">
        <v>116</v>
      </c>
      <c r="S17" s="80">
        <v>27</v>
      </c>
      <c r="T17" s="81">
        <v>12</v>
      </c>
      <c r="U17" s="81">
        <v>5</v>
      </c>
      <c r="V17" s="84">
        <v>10</v>
      </c>
      <c r="W17" s="80">
        <f t="shared" si="1"/>
        <v>1288</v>
      </c>
      <c r="X17" s="83">
        <v>71</v>
      </c>
      <c r="Y17" s="83">
        <v>1217</v>
      </c>
      <c r="Z17" s="69"/>
      <c r="AA17" s="70"/>
      <c r="AB17" s="69"/>
      <c r="AC17" s="69"/>
    </row>
    <row r="18" spans="1:29" s="26" customFormat="1" ht="28.5" customHeight="1">
      <c r="A18" s="37" t="s">
        <v>184</v>
      </c>
      <c r="B18" s="78">
        <v>6956</v>
      </c>
      <c r="C18" s="79">
        <v>139</v>
      </c>
      <c r="D18" s="79">
        <v>6634</v>
      </c>
      <c r="E18" s="79">
        <v>183</v>
      </c>
      <c r="F18" s="80">
        <v>3548</v>
      </c>
      <c r="G18" s="81">
        <v>30</v>
      </c>
      <c r="H18" s="81">
        <v>3475</v>
      </c>
      <c r="I18" s="84">
        <v>43</v>
      </c>
      <c r="J18" s="80">
        <v>448</v>
      </c>
      <c r="K18" s="81">
        <v>34</v>
      </c>
      <c r="L18" s="81">
        <v>401</v>
      </c>
      <c r="M18" s="82"/>
      <c r="N18" s="81">
        <v>13</v>
      </c>
      <c r="O18" s="80">
        <v>2933</v>
      </c>
      <c r="P18" s="81">
        <v>63</v>
      </c>
      <c r="Q18" s="81">
        <v>2753</v>
      </c>
      <c r="R18" s="84">
        <v>117</v>
      </c>
      <c r="S18" s="80">
        <v>27</v>
      </c>
      <c r="T18" s="81">
        <v>12</v>
      </c>
      <c r="U18" s="81">
        <v>5</v>
      </c>
      <c r="V18" s="84">
        <v>10</v>
      </c>
      <c r="W18" s="80">
        <f t="shared" si="1"/>
        <v>1287</v>
      </c>
      <c r="X18" s="83">
        <v>71</v>
      </c>
      <c r="Y18" s="83">
        <v>1216</v>
      </c>
      <c r="Z18" s="69"/>
      <c r="AA18" s="70"/>
      <c r="AB18" s="69"/>
      <c r="AC18" s="69"/>
    </row>
    <row r="19" spans="1:29" s="26" customFormat="1" ht="28.5" customHeight="1">
      <c r="A19" s="37" t="s">
        <v>185</v>
      </c>
      <c r="B19" s="78">
        <v>7007</v>
      </c>
      <c r="C19" s="79">
        <v>139</v>
      </c>
      <c r="D19" s="79">
        <v>6687</v>
      </c>
      <c r="E19" s="79">
        <v>181</v>
      </c>
      <c r="F19" s="80">
        <v>3595</v>
      </c>
      <c r="G19" s="81">
        <v>30</v>
      </c>
      <c r="H19" s="81">
        <v>3522</v>
      </c>
      <c r="I19" s="84">
        <v>43</v>
      </c>
      <c r="J19" s="80">
        <v>445</v>
      </c>
      <c r="K19" s="81">
        <v>34</v>
      </c>
      <c r="L19" s="81">
        <v>398</v>
      </c>
      <c r="M19" s="82"/>
      <c r="N19" s="81">
        <v>13</v>
      </c>
      <c r="O19" s="80">
        <v>2940</v>
      </c>
      <c r="P19" s="81">
        <v>63</v>
      </c>
      <c r="Q19" s="81">
        <v>2762</v>
      </c>
      <c r="R19" s="84">
        <v>115</v>
      </c>
      <c r="S19" s="80">
        <v>27</v>
      </c>
      <c r="T19" s="81">
        <v>12</v>
      </c>
      <c r="U19" s="81">
        <v>5</v>
      </c>
      <c r="V19" s="84">
        <v>10</v>
      </c>
      <c r="W19" s="80">
        <f t="shared" si="1"/>
        <v>1291</v>
      </c>
      <c r="X19" s="83">
        <v>71</v>
      </c>
      <c r="Y19" s="83">
        <v>1220</v>
      </c>
      <c r="Z19" s="69"/>
      <c r="AA19" s="70"/>
      <c r="AB19" s="69"/>
      <c r="AC19" s="69"/>
    </row>
    <row r="20" spans="1:29" s="26" customFormat="1" ht="28.5" customHeight="1">
      <c r="A20" s="37" t="s">
        <v>186</v>
      </c>
      <c r="B20" s="78">
        <v>7030</v>
      </c>
      <c r="C20" s="79">
        <v>136</v>
      </c>
      <c r="D20" s="79">
        <v>6714</v>
      </c>
      <c r="E20" s="79">
        <v>180</v>
      </c>
      <c r="F20" s="80">
        <v>3611</v>
      </c>
      <c r="G20" s="81">
        <v>27</v>
      </c>
      <c r="H20" s="81">
        <v>3541</v>
      </c>
      <c r="I20" s="84">
        <v>43</v>
      </c>
      <c r="J20" s="80">
        <v>445</v>
      </c>
      <c r="K20" s="81">
        <v>34</v>
      </c>
      <c r="L20" s="81">
        <v>399</v>
      </c>
      <c r="M20" s="82"/>
      <c r="N20" s="81">
        <v>12</v>
      </c>
      <c r="O20" s="80">
        <v>2947</v>
      </c>
      <c r="P20" s="81">
        <v>63</v>
      </c>
      <c r="Q20" s="81">
        <v>2769</v>
      </c>
      <c r="R20" s="84">
        <v>115</v>
      </c>
      <c r="S20" s="80">
        <v>27</v>
      </c>
      <c r="T20" s="81">
        <v>12</v>
      </c>
      <c r="U20" s="81">
        <v>5</v>
      </c>
      <c r="V20" s="84">
        <v>10</v>
      </c>
      <c r="W20" s="80">
        <f t="shared" si="1"/>
        <v>1292</v>
      </c>
      <c r="X20" s="83">
        <v>71</v>
      </c>
      <c r="Y20" s="83">
        <v>1221</v>
      </c>
      <c r="Z20" s="69"/>
      <c r="AA20" s="70"/>
      <c r="AB20" s="69"/>
      <c r="AC20" s="69"/>
    </row>
    <row r="21" spans="1:29" s="26" customFormat="1" ht="28.5" customHeight="1">
      <c r="A21" s="37" t="s">
        <v>187</v>
      </c>
      <c r="B21" s="78">
        <v>7089</v>
      </c>
      <c r="C21" s="79">
        <v>135</v>
      </c>
      <c r="D21" s="79">
        <v>6772</v>
      </c>
      <c r="E21" s="79">
        <v>182</v>
      </c>
      <c r="F21" s="80">
        <v>3664</v>
      </c>
      <c r="G21" s="81">
        <v>27</v>
      </c>
      <c r="H21" s="81">
        <v>3594</v>
      </c>
      <c r="I21" s="84">
        <v>43</v>
      </c>
      <c r="J21" s="80">
        <v>444</v>
      </c>
      <c r="K21" s="81">
        <v>33</v>
      </c>
      <c r="L21" s="81">
        <v>399</v>
      </c>
      <c r="M21" s="82"/>
      <c r="N21" s="81">
        <v>12</v>
      </c>
      <c r="O21" s="80">
        <v>2953</v>
      </c>
      <c r="P21" s="81">
        <v>63</v>
      </c>
      <c r="Q21" s="81">
        <v>2774</v>
      </c>
      <c r="R21" s="84">
        <v>116</v>
      </c>
      <c r="S21" s="80">
        <v>28</v>
      </c>
      <c r="T21" s="81">
        <v>12</v>
      </c>
      <c r="U21" s="81">
        <v>5</v>
      </c>
      <c r="V21" s="84">
        <v>11</v>
      </c>
      <c r="W21" s="80">
        <f t="shared" si="1"/>
        <v>1289</v>
      </c>
      <c r="X21" s="83">
        <v>71</v>
      </c>
      <c r="Y21" s="83">
        <v>1218</v>
      </c>
      <c r="Z21" s="69"/>
      <c r="AA21" s="70"/>
      <c r="AB21" s="69"/>
      <c r="AC21" s="69"/>
    </row>
    <row r="22" spans="1:25" s="26" customFormat="1" ht="28.5" customHeight="1">
      <c r="A22" s="37" t="s">
        <v>188</v>
      </c>
      <c r="B22" s="78">
        <v>7109</v>
      </c>
      <c r="C22" s="79">
        <v>132</v>
      </c>
      <c r="D22" s="79">
        <v>6794</v>
      </c>
      <c r="E22" s="79">
        <v>183</v>
      </c>
      <c r="F22" s="80">
        <v>3677</v>
      </c>
      <c r="G22" s="81">
        <v>24</v>
      </c>
      <c r="H22" s="81">
        <v>3610</v>
      </c>
      <c r="I22" s="84">
        <v>43</v>
      </c>
      <c r="J22" s="80">
        <v>442</v>
      </c>
      <c r="K22" s="81">
        <v>34</v>
      </c>
      <c r="L22" s="81">
        <v>396</v>
      </c>
      <c r="M22" s="82"/>
      <c r="N22" s="81">
        <v>12</v>
      </c>
      <c r="O22" s="80">
        <v>2964</v>
      </c>
      <c r="P22" s="81">
        <v>64</v>
      </c>
      <c r="Q22" s="81">
        <v>2783</v>
      </c>
      <c r="R22" s="84">
        <v>117</v>
      </c>
      <c r="S22" s="80">
        <v>26</v>
      </c>
      <c r="T22" s="81">
        <v>10</v>
      </c>
      <c r="U22" s="81">
        <v>5</v>
      </c>
      <c r="V22" s="84">
        <v>11</v>
      </c>
      <c r="W22" s="80">
        <f t="shared" si="1"/>
        <v>1292</v>
      </c>
      <c r="X22" s="83">
        <v>71</v>
      </c>
      <c r="Y22" s="83">
        <v>1221</v>
      </c>
    </row>
    <row r="23" spans="1:25" s="26" customFormat="1" ht="28.5" customHeight="1" thickBot="1">
      <c r="A23" s="39" t="s">
        <v>189</v>
      </c>
      <c r="B23" s="85">
        <v>7135</v>
      </c>
      <c r="C23" s="86">
        <v>131</v>
      </c>
      <c r="D23" s="86">
        <v>6821</v>
      </c>
      <c r="E23" s="86">
        <v>183</v>
      </c>
      <c r="F23" s="87">
        <v>3706</v>
      </c>
      <c r="G23" s="88">
        <v>23</v>
      </c>
      <c r="H23" s="88">
        <v>3639</v>
      </c>
      <c r="I23" s="89">
        <v>44</v>
      </c>
      <c r="J23" s="87">
        <v>434</v>
      </c>
      <c r="K23" s="88">
        <v>34</v>
      </c>
      <c r="L23" s="88">
        <v>388</v>
      </c>
      <c r="M23" s="90"/>
      <c r="N23" s="88">
        <v>12</v>
      </c>
      <c r="O23" s="87">
        <v>2969</v>
      </c>
      <c r="P23" s="88">
        <v>64</v>
      </c>
      <c r="Q23" s="88">
        <v>2789</v>
      </c>
      <c r="R23" s="89">
        <v>116</v>
      </c>
      <c r="S23" s="87">
        <v>26</v>
      </c>
      <c r="T23" s="88">
        <v>10</v>
      </c>
      <c r="U23" s="88">
        <v>5</v>
      </c>
      <c r="V23" s="89">
        <v>11</v>
      </c>
      <c r="W23" s="87">
        <f t="shared" si="1"/>
        <v>1292</v>
      </c>
      <c r="X23" s="91">
        <v>71</v>
      </c>
      <c r="Y23" s="91">
        <v>1221</v>
      </c>
    </row>
    <row r="24" spans="1:23" ht="15.75" customHeight="1" thickTop="1">
      <c r="A24" s="25" t="s">
        <v>224</v>
      </c>
      <c r="H24" s="92"/>
      <c r="I24" s="93"/>
      <c r="J24" s="93"/>
      <c r="K24" s="93"/>
      <c r="L24" s="93"/>
      <c r="M24" s="94"/>
      <c r="N24" s="93"/>
      <c r="O24" s="93"/>
      <c r="P24" s="93"/>
      <c r="Q24" s="93"/>
      <c r="R24" s="93"/>
      <c r="S24" s="43"/>
      <c r="T24" s="93"/>
      <c r="U24" s="93"/>
      <c r="V24" s="93"/>
      <c r="W24" s="45"/>
    </row>
    <row r="25" spans="1:23" ht="13.5">
      <c r="A25" s="42" t="s">
        <v>225</v>
      </c>
      <c r="E25" s="95"/>
      <c r="N25" s="96" t="s">
        <v>226</v>
      </c>
      <c r="W25" s="45"/>
    </row>
    <row r="26" ht="14.25">
      <c r="A26" s="96"/>
    </row>
    <row r="27" ht="14.25">
      <c r="A27" s="96"/>
    </row>
    <row r="28" ht="13.5">
      <c r="A28" s="96"/>
    </row>
    <row r="29" ht="13.5">
      <c r="A29" s="96"/>
    </row>
    <row r="30" ht="13.5">
      <c r="A30" s="96"/>
    </row>
    <row r="31" ht="13.5">
      <c r="A31" s="96"/>
    </row>
    <row r="32" ht="13.5">
      <c r="A32" s="96"/>
    </row>
    <row r="33" ht="13.5">
      <c r="A33" s="96"/>
    </row>
  </sheetData>
  <mergeCells count="8">
    <mergeCell ref="A1:L1"/>
    <mergeCell ref="N1:Y1"/>
    <mergeCell ref="W3:Y3"/>
    <mergeCell ref="S3:V3"/>
    <mergeCell ref="B3:E3"/>
    <mergeCell ref="F3:I3"/>
    <mergeCell ref="J3:L3"/>
    <mergeCell ref="O3:R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2"/>
  <headerFooter alignWithMargins="0">
    <oddHeader>&amp;L&amp;"굴림체,굵게"&amp;12교통·관광 및 정보통신&amp;R&amp;"Times New Roman,보통"&amp;12Transportation&amp;"굴림체,보통"·&amp;"Times New Roman,보통" Tourism&amp;"굴림체,보통"＆&amp;"Times New Roman,보통" Information Communications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1"/>
  <sheetViews>
    <sheetView workbookViewId="0" topLeftCell="A1">
      <selection activeCell="A2" sqref="A2"/>
    </sheetView>
  </sheetViews>
  <sheetFormatPr defaultColWidth="7.99609375" defaultRowHeight="13.5"/>
  <cols>
    <col min="1" max="1" width="9.77734375" style="47" customWidth="1"/>
    <col min="2" max="11" width="7.4453125" style="107" customWidth="1"/>
    <col min="12" max="12" width="2.77734375" style="107" customWidth="1"/>
    <col min="13" max="16" width="9.3359375" style="47" customWidth="1"/>
    <col min="17" max="20" width="9.3359375" style="107" customWidth="1"/>
    <col min="21" max="16384" width="7.99609375" style="45" customWidth="1"/>
  </cols>
  <sheetData>
    <row r="1" spans="1:20" s="22" customFormat="1" ht="45" customHeight="1">
      <c r="A1" s="193" t="s">
        <v>245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69"/>
      <c r="M1" s="202" t="s">
        <v>268</v>
      </c>
      <c r="N1" s="202"/>
      <c r="O1" s="202"/>
      <c r="P1" s="202"/>
      <c r="Q1" s="202"/>
      <c r="R1" s="202"/>
      <c r="S1" s="202"/>
      <c r="T1" s="202"/>
    </row>
    <row r="2" spans="1:20" s="26" customFormat="1" ht="25.5" customHeight="1" thickBot="1">
      <c r="A2" s="97" t="s">
        <v>227</v>
      </c>
      <c r="B2" s="98"/>
      <c r="C2" s="99"/>
      <c r="D2" s="99"/>
      <c r="E2" s="99"/>
      <c r="F2" s="99"/>
      <c r="G2" s="99"/>
      <c r="H2" s="99"/>
      <c r="I2" s="99"/>
      <c r="J2" s="99"/>
      <c r="K2" s="24"/>
      <c r="L2" s="50"/>
      <c r="M2" s="23"/>
      <c r="N2" s="23"/>
      <c r="O2" s="23"/>
      <c r="P2" s="23"/>
      <c r="Q2" s="99"/>
      <c r="R2" s="99"/>
      <c r="S2" s="99"/>
      <c r="T2" s="24" t="s">
        <v>79</v>
      </c>
    </row>
    <row r="3" spans="2:20" s="26" customFormat="1" ht="16.5" customHeight="1" thickTop="1">
      <c r="B3" s="199" t="s">
        <v>267</v>
      </c>
      <c r="C3" s="200"/>
      <c r="D3" s="200"/>
      <c r="E3" s="200"/>
      <c r="F3" s="200"/>
      <c r="G3" s="201"/>
      <c r="H3" s="199" t="s">
        <v>265</v>
      </c>
      <c r="I3" s="200"/>
      <c r="J3" s="200"/>
      <c r="K3" s="200"/>
      <c r="L3" s="122"/>
      <c r="M3" s="197" t="s">
        <v>266</v>
      </c>
      <c r="N3" s="197"/>
      <c r="O3" s="197"/>
      <c r="P3" s="197"/>
      <c r="Q3" s="200" t="s">
        <v>96</v>
      </c>
      <c r="R3" s="200"/>
      <c r="S3" s="200"/>
      <c r="T3" s="200"/>
    </row>
    <row r="4" spans="1:20" s="26" customFormat="1" ht="16.5" customHeight="1">
      <c r="A4" s="53" t="s">
        <v>172</v>
      </c>
      <c r="B4" s="203" t="s">
        <v>246</v>
      </c>
      <c r="C4" s="204"/>
      <c r="D4" s="203" t="s">
        <v>247</v>
      </c>
      <c r="E4" s="205"/>
      <c r="F4" s="203" t="s">
        <v>248</v>
      </c>
      <c r="G4" s="206"/>
      <c r="H4" s="203" t="s">
        <v>247</v>
      </c>
      <c r="I4" s="205"/>
      <c r="J4" s="203" t="s">
        <v>248</v>
      </c>
      <c r="K4" s="206"/>
      <c r="L4" s="122"/>
      <c r="M4" s="207" t="s">
        <v>247</v>
      </c>
      <c r="N4" s="205"/>
      <c r="O4" s="203" t="s">
        <v>248</v>
      </c>
      <c r="P4" s="206"/>
      <c r="Q4" s="203" t="s">
        <v>247</v>
      </c>
      <c r="R4" s="205"/>
      <c r="S4" s="203" t="s">
        <v>248</v>
      </c>
      <c r="T4" s="206"/>
    </row>
    <row r="5" spans="1:20" s="26" customFormat="1" ht="16.5" customHeight="1">
      <c r="A5" s="54" t="s">
        <v>45</v>
      </c>
      <c r="B5" s="122" t="s">
        <v>229</v>
      </c>
      <c r="C5" s="123" t="s">
        <v>249</v>
      </c>
      <c r="D5" s="122" t="s">
        <v>229</v>
      </c>
      <c r="E5" s="123" t="s">
        <v>249</v>
      </c>
      <c r="F5" s="122" t="s">
        <v>229</v>
      </c>
      <c r="G5" s="123" t="s">
        <v>249</v>
      </c>
      <c r="H5" s="122" t="s">
        <v>229</v>
      </c>
      <c r="I5" s="123" t="s">
        <v>249</v>
      </c>
      <c r="J5" s="122" t="s">
        <v>229</v>
      </c>
      <c r="K5" s="167" t="s">
        <v>249</v>
      </c>
      <c r="L5" s="122"/>
      <c r="M5" s="122" t="s">
        <v>229</v>
      </c>
      <c r="N5" s="123" t="s">
        <v>249</v>
      </c>
      <c r="O5" s="122" t="s">
        <v>229</v>
      </c>
      <c r="P5" s="123" t="s">
        <v>249</v>
      </c>
      <c r="Q5" s="122" t="s">
        <v>229</v>
      </c>
      <c r="R5" s="123" t="s">
        <v>249</v>
      </c>
      <c r="S5" s="122" t="s">
        <v>97</v>
      </c>
      <c r="T5" s="167" t="s">
        <v>249</v>
      </c>
    </row>
    <row r="6" spans="1:20" s="26" customFormat="1" ht="16.5" customHeight="1">
      <c r="A6" s="172"/>
      <c r="B6" s="125" t="s">
        <v>230</v>
      </c>
      <c r="C6" s="126" t="s">
        <v>231</v>
      </c>
      <c r="D6" s="125" t="s">
        <v>230</v>
      </c>
      <c r="E6" s="126" t="s">
        <v>231</v>
      </c>
      <c r="F6" s="125" t="s">
        <v>230</v>
      </c>
      <c r="G6" s="126" t="s">
        <v>231</v>
      </c>
      <c r="H6" s="125" t="s">
        <v>230</v>
      </c>
      <c r="I6" s="126" t="s">
        <v>231</v>
      </c>
      <c r="J6" s="125" t="s">
        <v>230</v>
      </c>
      <c r="K6" s="168" t="s">
        <v>231</v>
      </c>
      <c r="L6" s="122"/>
      <c r="M6" s="125" t="s">
        <v>230</v>
      </c>
      <c r="N6" s="126" t="s">
        <v>231</v>
      </c>
      <c r="O6" s="125" t="s">
        <v>230</v>
      </c>
      <c r="P6" s="126" t="s">
        <v>231</v>
      </c>
      <c r="Q6" s="125" t="s">
        <v>230</v>
      </c>
      <c r="R6" s="126" t="s">
        <v>231</v>
      </c>
      <c r="S6" s="125" t="s">
        <v>230</v>
      </c>
      <c r="T6" s="168" t="s">
        <v>231</v>
      </c>
    </row>
    <row r="7" spans="1:20" s="26" customFormat="1" ht="99.75" customHeight="1">
      <c r="A7" s="54">
        <v>2001</v>
      </c>
      <c r="B7" s="62">
        <f aca="true" t="shared" si="0" ref="B7:C9">D7+F7</f>
        <v>1368</v>
      </c>
      <c r="C7" s="62">
        <f t="shared" si="0"/>
        <v>4729</v>
      </c>
      <c r="D7" s="60">
        <f aca="true" t="shared" si="1" ref="D7:E9">SUM(H7,M7,Q7)</f>
        <v>27</v>
      </c>
      <c r="E7" s="60">
        <f t="shared" si="1"/>
        <v>1441</v>
      </c>
      <c r="F7" s="60">
        <f aca="true" t="shared" si="2" ref="F7:G9">SUM(J7,O7,S7)</f>
        <v>1341</v>
      </c>
      <c r="G7" s="60">
        <f t="shared" si="2"/>
        <v>3288</v>
      </c>
      <c r="H7" s="60">
        <v>12</v>
      </c>
      <c r="I7" s="60">
        <v>642</v>
      </c>
      <c r="J7" s="31" t="s">
        <v>174</v>
      </c>
      <c r="K7" s="31" t="s">
        <v>174</v>
      </c>
      <c r="L7" s="60"/>
      <c r="M7" s="60">
        <v>15</v>
      </c>
      <c r="N7" s="60">
        <v>799</v>
      </c>
      <c r="O7" s="31" t="s">
        <v>174</v>
      </c>
      <c r="P7" s="31" t="s">
        <v>174</v>
      </c>
      <c r="Q7" s="31" t="s">
        <v>174</v>
      </c>
      <c r="R7" s="31" t="s">
        <v>174</v>
      </c>
      <c r="S7" s="60">
        <v>1341</v>
      </c>
      <c r="T7" s="60">
        <v>3288</v>
      </c>
    </row>
    <row r="8" spans="1:20" s="26" customFormat="1" ht="99.75" customHeight="1">
      <c r="A8" s="54">
        <v>2002</v>
      </c>
      <c r="B8" s="62">
        <f t="shared" si="0"/>
        <v>217</v>
      </c>
      <c r="C8" s="62">
        <f t="shared" si="0"/>
        <v>3892</v>
      </c>
      <c r="D8" s="60">
        <f t="shared" si="1"/>
        <v>33</v>
      </c>
      <c r="E8" s="60">
        <f t="shared" si="1"/>
        <v>2230</v>
      </c>
      <c r="F8" s="60">
        <f t="shared" si="2"/>
        <v>184</v>
      </c>
      <c r="G8" s="60">
        <f t="shared" si="2"/>
        <v>1662</v>
      </c>
      <c r="H8" s="60">
        <v>29</v>
      </c>
      <c r="I8" s="60">
        <v>1990</v>
      </c>
      <c r="J8" s="31" t="s">
        <v>174</v>
      </c>
      <c r="K8" s="31" t="s">
        <v>174</v>
      </c>
      <c r="L8" s="60"/>
      <c r="M8" s="60">
        <v>4</v>
      </c>
      <c r="N8" s="60">
        <v>240</v>
      </c>
      <c r="O8" s="31" t="s">
        <v>174</v>
      </c>
      <c r="P8" s="31" t="s">
        <v>174</v>
      </c>
      <c r="Q8" s="31" t="s">
        <v>174</v>
      </c>
      <c r="R8" s="31" t="s">
        <v>174</v>
      </c>
      <c r="S8" s="60">
        <v>184</v>
      </c>
      <c r="T8" s="60">
        <v>1662</v>
      </c>
    </row>
    <row r="9" spans="1:20" s="26" customFormat="1" ht="99.75" customHeight="1">
      <c r="A9" s="54">
        <v>2003</v>
      </c>
      <c r="B9" s="62">
        <f t="shared" si="0"/>
        <v>221</v>
      </c>
      <c r="C9" s="62">
        <f t="shared" si="0"/>
        <v>3864</v>
      </c>
      <c r="D9" s="60">
        <f t="shared" si="1"/>
        <v>33</v>
      </c>
      <c r="E9" s="60">
        <f t="shared" si="1"/>
        <v>2230</v>
      </c>
      <c r="F9" s="60">
        <f t="shared" si="2"/>
        <v>188</v>
      </c>
      <c r="G9" s="60">
        <f t="shared" si="2"/>
        <v>1634</v>
      </c>
      <c r="H9" s="60">
        <v>29</v>
      </c>
      <c r="I9" s="60">
        <v>1990</v>
      </c>
      <c r="J9" s="31" t="s">
        <v>174</v>
      </c>
      <c r="K9" s="31" t="s">
        <v>174</v>
      </c>
      <c r="L9" s="60"/>
      <c r="M9" s="60">
        <v>4</v>
      </c>
      <c r="N9" s="60">
        <v>240</v>
      </c>
      <c r="O9" s="31" t="s">
        <v>174</v>
      </c>
      <c r="P9" s="31" t="s">
        <v>174</v>
      </c>
      <c r="Q9" s="31" t="s">
        <v>174</v>
      </c>
      <c r="R9" s="31" t="s">
        <v>174</v>
      </c>
      <c r="S9" s="60">
        <v>188</v>
      </c>
      <c r="T9" s="60">
        <v>1634</v>
      </c>
    </row>
    <row r="10" spans="1:20" s="26" customFormat="1" ht="99.75" customHeight="1">
      <c r="A10" s="54">
        <v>2004</v>
      </c>
      <c r="B10" s="62">
        <v>224</v>
      </c>
      <c r="C10" s="62">
        <v>3923</v>
      </c>
      <c r="D10" s="62">
        <f>H10+M10+Q10</f>
        <v>39</v>
      </c>
      <c r="E10" s="62">
        <f>I10+N10+R10</f>
        <v>2456</v>
      </c>
      <c r="F10" s="62">
        <v>185</v>
      </c>
      <c r="G10" s="62">
        <v>1467</v>
      </c>
      <c r="H10" s="83">
        <v>29</v>
      </c>
      <c r="I10" s="83">
        <v>1990</v>
      </c>
      <c r="J10" s="100" t="s">
        <v>174</v>
      </c>
      <c r="K10" s="100" t="s">
        <v>174</v>
      </c>
      <c r="L10" s="100"/>
      <c r="M10" s="82">
        <v>5</v>
      </c>
      <c r="N10" s="82">
        <v>262</v>
      </c>
      <c r="O10" s="100" t="s">
        <v>174</v>
      </c>
      <c r="P10" s="100" t="s">
        <v>174</v>
      </c>
      <c r="Q10" s="82">
        <v>5</v>
      </c>
      <c r="R10" s="83">
        <v>204</v>
      </c>
      <c r="S10" s="82">
        <v>185</v>
      </c>
      <c r="T10" s="82">
        <v>1467</v>
      </c>
    </row>
    <row r="11" spans="1:20" s="36" customFormat="1" ht="99.75" customHeight="1" thickBot="1">
      <c r="A11" s="101">
        <v>2005</v>
      </c>
      <c r="B11" s="102">
        <v>239</v>
      </c>
      <c r="C11" s="102">
        <v>3992</v>
      </c>
      <c r="D11" s="102">
        <v>39</v>
      </c>
      <c r="E11" s="102">
        <v>2456</v>
      </c>
      <c r="F11" s="102">
        <v>200</v>
      </c>
      <c r="G11" s="102">
        <v>1536</v>
      </c>
      <c r="H11" s="102">
        <v>29</v>
      </c>
      <c r="I11" s="102">
        <v>1990</v>
      </c>
      <c r="J11" s="184" t="s">
        <v>174</v>
      </c>
      <c r="K11" s="184" t="s">
        <v>174</v>
      </c>
      <c r="L11" s="61"/>
      <c r="M11" s="102">
        <v>5</v>
      </c>
      <c r="N11" s="102">
        <v>262</v>
      </c>
      <c r="O11" s="102">
        <v>1</v>
      </c>
      <c r="P11" s="102">
        <v>10</v>
      </c>
      <c r="Q11" s="102">
        <v>5</v>
      </c>
      <c r="R11" s="102">
        <v>204</v>
      </c>
      <c r="S11" s="102">
        <v>199</v>
      </c>
      <c r="T11" s="102">
        <v>1526</v>
      </c>
    </row>
    <row r="12" spans="1:20" ht="18" customHeight="1" thickTop="1">
      <c r="A12" s="96" t="s">
        <v>232</v>
      </c>
      <c r="B12" s="103"/>
      <c r="C12" s="103"/>
      <c r="D12" s="103"/>
      <c r="E12" s="103"/>
      <c r="F12" s="103"/>
      <c r="G12" s="103"/>
      <c r="H12" s="104"/>
      <c r="I12" s="105"/>
      <c r="J12" s="105"/>
      <c r="K12" s="105"/>
      <c r="L12" s="105"/>
      <c r="M12" s="106"/>
      <c r="N12" s="106"/>
      <c r="O12" s="106"/>
      <c r="P12" s="106"/>
      <c r="Q12" s="103"/>
      <c r="R12" s="103"/>
      <c r="S12" s="103"/>
      <c r="T12" s="103"/>
    </row>
    <row r="13" spans="1:20" ht="13.5">
      <c r="A13" s="96"/>
      <c r="B13" s="103"/>
      <c r="C13" s="103"/>
      <c r="D13" s="103"/>
      <c r="E13" s="103"/>
      <c r="F13" s="103"/>
      <c r="G13" s="103"/>
      <c r="H13" s="104"/>
      <c r="I13" s="105"/>
      <c r="J13" s="105"/>
      <c r="K13" s="105"/>
      <c r="L13" s="105"/>
      <c r="M13" s="106"/>
      <c r="N13" s="106"/>
      <c r="O13" s="106"/>
      <c r="P13" s="106"/>
      <c r="Q13" s="103"/>
      <c r="R13" s="103"/>
      <c r="S13" s="103"/>
      <c r="T13" s="103"/>
    </row>
    <row r="14" spans="2:20" ht="13.5">
      <c r="B14" s="103"/>
      <c r="C14" s="103"/>
      <c r="D14" s="103"/>
      <c r="E14" s="103"/>
      <c r="F14" s="103"/>
      <c r="G14" s="103"/>
      <c r="H14" s="104"/>
      <c r="I14" s="105"/>
      <c r="J14" s="105"/>
      <c r="K14" s="105"/>
      <c r="L14" s="105"/>
      <c r="M14" s="106"/>
      <c r="N14" s="106"/>
      <c r="O14" s="106"/>
      <c r="P14" s="106"/>
      <c r="Q14" s="103"/>
      <c r="R14" s="103"/>
      <c r="S14" s="103"/>
      <c r="T14" s="103"/>
    </row>
    <row r="15" spans="2:20" ht="13.5">
      <c r="B15" s="103"/>
      <c r="C15" s="103"/>
      <c r="D15" s="103"/>
      <c r="E15" s="103"/>
      <c r="F15" s="103"/>
      <c r="G15" s="103"/>
      <c r="H15" s="104"/>
      <c r="I15" s="105"/>
      <c r="J15" s="105"/>
      <c r="K15" s="105"/>
      <c r="L15" s="105"/>
      <c r="M15" s="106"/>
      <c r="N15" s="106"/>
      <c r="O15" s="106"/>
      <c r="P15" s="106"/>
      <c r="Q15" s="103"/>
      <c r="R15" s="103"/>
      <c r="S15" s="103"/>
      <c r="T15" s="103"/>
    </row>
    <row r="16" spans="2:20" ht="13.5">
      <c r="B16" s="103"/>
      <c r="C16" s="103"/>
      <c r="D16" s="103"/>
      <c r="E16" s="103"/>
      <c r="F16" s="103"/>
      <c r="G16" s="103"/>
      <c r="H16" s="104"/>
      <c r="I16" s="105"/>
      <c r="J16" s="105"/>
      <c r="K16" s="105"/>
      <c r="L16" s="105"/>
      <c r="M16" s="106"/>
      <c r="N16" s="106"/>
      <c r="O16" s="106"/>
      <c r="P16" s="106"/>
      <c r="Q16" s="103"/>
      <c r="R16" s="103"/>
      <c r="S16" s="103"/>
      <c r="T16" s="103"/>
    </row>
    <row r="17" spans="2:20" ht="13.5">
      <c r="B17" s="103"/>
      <c r="C17" s="103"/>
      <c r="D17" s="103"/>
      <c r="E17" s="103"/>
      <c r="F17" s="103"/>
      <c r="G17" s="103"/>
      <c r="H17" s="104"/>
      <c r="I17" s="105"/>
      <c r="J17" s="105"/>
      <c r="K17" s="105"/>
      <c r="L17" s="105"/>
      <c r="M17" s="106"/>
      <c r="N17" s="106"/>
      <c r="O17" s="106"/>
      <c r="P17" s="106"/>
      <c r="Q17" s="103"/>
      <c r="R17" s="103"/>
      <c r="S17" s="103"/>
      <c r="T17" s="103"/>
    </row>
    <row r="18" spans="2:20" ht="13.5">
      <c r="B18" s="103"/>
      <c r="C18" s="103"/>
      <c r="D18" s="103"/>
      <c r="E18" s="103"/>
      <c r="F18" s="103"/>
      <c r="G18" s="103"/>
      <c r="H18" s="104"/>
      <c r="I18" s="105"/>
      <c r="J18" s="105"/>
      <c r="K18" s="105"/>
      <c r="L18" s="105"/>
      <c r="M18" s="106"/>
      <c r="N18" s="106"/>
      <c r="O18" s="106"/>
      <c r="P18" s="106"/>
      <c r="Q18" s="103"/>
      <c r="R18" s="103"/>
      <c r="S18" s="103"/>
      <c r="T18" s="103"/>
    </row>
    <row r="19" spans="2:20" ht="13.5">
      <c r="B19" s="103"/>
      <c r="C19" s="103"/>
      <c r="D19" s="103"/>
      <c r="E19" s="103"/>
      <c r="F19" s="103"/>
      <c r="G19" s="103"/>
      <c r="H19" s="104"/>
      <c r="I19" s="105"/>
      <c r="J19" s="105"/>
      <c r="K19" s="105"/>
      <c r="L19" s="105"/>
      <c r="M19" s="106"/>
      <c r="N19" s="106"/>
      <c r="O19" s="106"/>
      <c r="P19" s="106"/>
      <c r="Q19" s="103"/>
      <c r="R19" s="103"/>
      <c r="S19" s="103"/>
      <c r="T19" s="103"/>
    </row>
    <row r="20" spans="2:20" ht="13.5">
      <c r="B20" s="103"/>
      <c r="C20" s="103"/>
      <c r="D20" s="103"/>
      <c r="E20" s="103"/>
      <c r="F20" s="103"/>
      <c r="G20" s="103"/>
      <c r="H20" s="104"/>
      <c r="I20" s="105"/>
      <c r="J20" s="105"/>
      <c r="K20" s="105"/>
      <c r="L20" s="105"/>
      <c r="M20" s="106"/>
      <c r="N20" s="106"/>
      <c r="O20" s="106"/>
      <c r="P20" s="106"/>
      <c r="Q20" s="103"/>
      <c r="R20" s="103"/>
      <c r="S20" s="103"/>
      <c r="T20" s="103"/>
    </row>
    <row r="21" spans="2:20" ht="13.5">
      <c r="B21" s="103"/>
      <c r="C21" s="103"/>
      <c r="D21" s="103"/>
      <c r="E21" s="103"/>
      <c r="F21" s="103"/>
      <c r="G21" s="103"/>
      <c r="H21" s="104"/>
      <c r="I21" s="105"/>
      <c r="J21" s="105"/>
      <c r="K21" s="105"/>
      <c r="L21" s="105"/>
      <c r="M21" s="106"/>
      <c r="N21" s="106"/>
      <c r="O21" s="106"/>
      <c r="P21" s="106"/>
      <c r="Q21" s="103"/>
      <c r="R21" s="103"/>
      <c r="S21" s="103"/>
      <c r="T21" s="103"/>
    </row>
    <row r="22" spans="2:20" ht="13.5">
      <c r="B22" s="103"/>
      <c r="C22" s="103"/>
      <c r="D22" s="103"/>
      <c r="E22" s="103"/>
      <c r="F22" s="103"/>
      <c r="G22" s="103"/>
      <c r="H22" s="104"/>
      <c r="I22" s="105"/>
      <c r="J22" s="105"/>
      <c r="K22" s="105"/>
      <c r="L22" s="105"/>
      <c r="M22" s="106"/>
      <c r="N22" s="106"/>
      <c r="O22" s="106"/>
      <c r="P22" s="106"/>
      <c r="Q22" s="103"/>
      <c r="R22" s="103"/>
      <c r="S22" s="103"/>
      <c r="T22" s="103"/>
    </row>
    <row r="23" spans="2:20" ht="13.5">
      <c r="B23" s="103"/>
      <c r="C23" s="103"/>
      <c r="D23" s="103"/>
      <c r="E23" s="103"/>
      <c r="F23" s="103"/>
      <c r="G23" s="103"/>
      <c r="H23" s="104"/>
      <c r="I23" s="105"/>
      <c r="J23" s="105"/>
      <c r="K23" s="105"/>
      <c r="L23" s="105"/>
      <c r="M23" s="106"/>
      <c r="N23" s="106"/>
      <c r="O23" s="106"/>
      <c r="P23" s="106"/>
      <c r="Q23" s="103"/>
      <c r="R23" s="103"/>
      <c r="S23" s="103"/>
      <c r="T23" s="103"/>
    </row>
    <row r="24" spans="2:20" ht="13.5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6"/>
      <c r="N24" s="106"/>
      <c r="O24" s="106"/>
      <c r="P24" s="106"/>
      <c r="Q24" s="103"/>
      <c r="R24" s="103"/>
      <c r="S24" s="103"/>
      <c r="T24" s="103"/>
    </row>
    <row r="25" spans="2:20" ht="13.5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6"/>
      <c r="N25" s="106"/>
      <c r="O25" s="106"/>
      <c r="P25" s="106"/>
      <c r="Q25" s="103"/>
      <c r="R25" s="103"/>
      <c r="S25" s="103"/>
      <c r="T25" s="103"/>
    </row>
    <row r="26" spans="2:20" ht="13.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6"/>
      <c r="N26" s="106"/>
      <c r="O26" s="106"/>
      <c r="P26" s="106"/>
      <c r="Q26" s="103"/>
      <c r="R26" s="103"/>
      <c r="S26" s="103"/>
      <c r="T26" s="103"/>
    </row>
    <row r="27" spans="2:20" ht="13.5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6"/>
      <c r="N27" s="106"/>
      <c r="O27" s="106"/>
      <c r="P27" s="106"/>
      <c r="Q27" s="103"/>
      <c r="R27" s="103"/>
      <c r="S27" s="103"/>
      <c r="T27" s="103"/>
    </row>
    <row r="28" spans="2:20" ht="13.5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6"/>
      <c r="N28" s="106"/>
      <c r="O28" s="106"/>
      <c r="P28" s="106"/>
      <c r="Q28" s="103"/>
      <c r="R28" s="103"/>
      <c r="S28" s="103"/>
      <c r="T28" s="103"/>
    </row>
    <row r="29" spans="2:20" ht="13.5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6"/>
      <c r="N29" s="106"/>
      <c r="O29" s="106"/>
      <c r="P29" s="106"/>
      <c r="Q29" s="103"/>
      <c r="R29" s="103"/>
      <c r="S29" s="103"/>
      <c r="T29" s="103"/>
    </row>
    <row r="30" spans="2:20" ht="13.5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6"/>
      <c r="N30" s="106"/>
      <c r="O30" s="106"/>
      <c r="P30" s="106"/>
      <c r="Q30" s="103"/>
      <c r="R30" s="103"/>
      <c r="S30" s="103"/>
      <c r="T30" s="103"/>
    </row>
    <row r="31" spans="2:20" ht="13.5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6"/>
      <c r="N31" s="106"/>
      <c r="O31" s="106"/>
      <c r="P31" s="106"/>
      <c r="Q31" s="103"/>
      <c r="R31" s="103"/>
      <c r="S31" s="103"/>
      <c r="T31" s="103"/>
    </row>
    <row r="32" spans="2:20" ht="13.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6"/>
      <c r="N32" s="106"/>
      <c r="O32" s="106"/>
      <c r="P32" s="106"/>
      <c r="Q32" s="103"/>
      <c r="R32" s="103"/>
      <c r="S32" s="103"/>
      <c r="T32" s="103"/>
    </row>
    <row r="33" spans="2:20" ht="13.5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6"/>
      <c r="N33" s="106"/>
      <c r="O33" s="106"/>
      <c r="P33" s="106"/>
      <c r="Q33" s="103"/>
      <c r="R33" s="103"/>
      <c r="S33" s="103"/>
      <c r="T33" s="103"/>
    </row>
    <row r="34" spans="2:20" ht="13.5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6"/>
      <c r="N34" s="106"/>
      <c r="O34" s="106"/>
      <c r="P34" s="106"/>
      <c r="Q34" s="103"/>
      <c r="R34" s="103"/>
      <c r="S34" s="103"/>
      <c r="T34" s="103"/>
    </row>
    <row r="35" spans="2:20" ht="13.5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6"/>
      <c r="N35" s="106"/>
      <c r="O35" s="106"/>
      <c r="P35" s="106"/>
      <c r="Q35" s="103"/>
      <c r="R35" s="103"/>
      <c r="S35" s="103"/>
      <c r="T35" s="103"/>
    </row>
    <row r="36" spans="2:20" ht="13.5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6"/>
      <c r="N36" s="106"/>
      <c r="O36" s="106"/>
      <c r="P36" s="106"/>
      <c r="Q36" s="103"/>
      <c r="R36" s="103"/>
      <c r="S36" s="103"/>
      <c r="T36" s="103"/>
    </row>
    <row r="37" spans="2:20" ht="13.5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6"/>
      <c r="N37" s="106"/>
      <c r="O37" s="106"/>
      <c r="P37" s="106"/>
      <c r="Q37" s="103"/>
      <c r="R37" s="103"/>
      <c r="S37" s="103"/>
      <c r="T37" s="103"/>
    </row>
    <row r="38" spans="2:20" ht="13.5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6"/>
      <c r="N38" s="106"/>
      <c r="O38" s="106"/>
      <c r="P38" s="106"/>
      <c r="Q38" s="103"/>
      <c r="R38" s="103"/>
      <c r="S38" s="103"/>
      <c r="T38" s="103"/>
    </row>
    <row r="39" spans="2:20" ht="13.5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6"/>
      <c r="N39" s="106"/>
      <c r="O39" s="106"/>
      <c r="P39" s="106"/>
      <c r="Q39" s="103"/>
      <c r="R39" s="103"/>
      <c r="S39" s="103"/>
      <c r="T39" s="103"/>
    </row>
    <row r="40" spans="2:20" ht="13.5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6"/>
      <c r="N40" s="106"/>
      <c r="O40" s="106"/>
      <c r="P40" s="106"/>
      <c r="Q40" s="103"/>
      <c r="R40" s="103"/>
      <c r="S40" s="103"/>
      <c r="T40" s="103"/>
    </row>
    <row r="41" spans="2:20" ht="13.5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6"/>
      <c r="N41" s="106"/>
      <c r="O41" s="106"/>
      <c r="P41" s="106"/>
      <c r="Q41" s="103"/>
      <c r="R41" s="103"/>
      <c r="S41" s="103"/>
      <c r="T41" s="103"/>
    </row>
  </sheetData>
  <mergeCells count="15">
    <mergeCell ref="S4:T4"/>
    <mergeCell ref="J4:K4"/>
    <mergeCell ref="O4:P4"/>
    <mergeCell ref="Q4:R4"/>
    <mergeCell ref="M4:N4"/>
    <mergeCell ref="B4:C4"/>
    <mergeCell ref="H4:I4"/>
    <mergeCell ref="D4:E4"/>
    <mergeCell ref="F4:G4"/>
    <mergeCell ref="A1:K1"/>
    <mergeCell ref="B3:G3"/>
    <mergeCell ref="H3:K3"/>
    <mergeCell ref="M3:P3"/>
    <mergeCell ref="M1:T1"/>
    <mergeCell ref="Q3:T3"/>
  </mergeCells>
  <printOptions horizontalCentered="1"/>
  <pageMargins left="0.1968503937007874" right="0.1968503937007874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&amp;L&amp;"굴림체,굵게"&amp;12교통·관광 및 정보통신&amp;R&amp;"Times New Roman,보통"&amp;12Transportation&amp;"굴림체,보통"·&amp;"Times New Roman,보통" Tourism&amp;"굴림체,보통"＆&amp;"Times New Roman,보통" Information Communications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G20"/>
  <sheetViews>
    <sheetView zoomScaleSheetLayoutView="100" workbookViewId="0" topLeftCell="A1">
      <selection activeCell="A2" sqref="A2"/>
    </sheetView>
  </sheetViews>
  <sheetFormatPr defaultColWidth="8.88671875" defaultRowHeight="13.5"/>
  <cols>
    <col min="1" max="1" width="14.5546875" style="47" customWidth="1"/>
    <col min="2" max="2" width="8.6640625" style="66" customWidth="1"/>
    <col min="3" max="6" width="8.6640625" style="47" customWidth="1"/>
    <col min="7" max="9" width="8.6640625" style="66" customWidth="1"/>
    <col min="10" max="10" width="2.77734375" style="44" customWidth="1"/>
    <col min="11" max="16" width="10.3359375" style="47" customWidth="1"/>
    <col min="17" max="17" width="10.3359375" style="45" customWidth="1"/>
    <col min="18" max="18" width="14.5546875" style="45" customWidth="1"/>
    <col min="19" max="24" width="11.5546875" style="45" customWidth="1"/>
    <col min="25" max="25" width="2.77734375" style="45" customWidth="1"/>
    <col min="26" max="31" width="8.99609375" style="45" customWidth="1"/>
    <col min="32" max="32" width="9.4453125" style="45" customWidth="1"/>
    <col min="33" max="33" width="8.99609375" style="45" customWidth="1"/>
    <col min="34" max="16384" width="8.88671875" style="45" customWidth="1"/>
  </cols>
  <sheetData>
    <row r="1" spans="1:33" s="22" customFormat="1" ht="35.25" customHeight="1">
      <c r="A1" s="193" t="s">
        <v>273</v>
      </c>
      <c r="B1" s="193"/>
      <c r="C1" s="193"/>
      <c r="D1" s="193"/>
      <c r="E1" s="193"/>
      <c r="F1" s="193"/>
      <c r="G1" s="193"/>
      <c r="H1" s="193"/>
      <c r="I1" s="193"/>
      <c r="J1" s="166"/>
      <c r="K1" s="193" t="s">
        <v>251</v>
      </c>
      <c r="L1" s="193"/>
      <c r="M1" s="193"/>
      <c r="N1" s="193"/>
      <c r="O1" s="193"/>
      <c r="P1" s="193"/>
      <c r="Q1" s="193"/>
      <c r="R1" s="193" t="s">
        <v>250</v>
      </c>
      <c r="S1" s="193"/>
      <c r="T1" s="193"/>
      <c r="U1" s="193"/>
      <c r="V1" s="193"/>
      <c r="W1" s="193"/>
      <c r="X1" s="193"/>
      <c r="Y1" s="166"/>
      <c r="Z1" s="208" t="s">
        <v>351</v>
      </c>
      <c r="AA1" s="208"/>
      <c r="AB1" s="208"/>
      <c r="AC1" s="208"/>
      <c r="AD1" s="208"/>
      <c r="AE1" s="208"/>
      <c r="AF1" s="208"/>
      <c r="AG1" s="208"/>
    </row>
    <row r="2" spans="1:33" s="26" customFormat="1" ht="25.5" customHeight="1" thickBot="1">
      <c r="A2" s="25" t="s">
        <v>190</v>
      </c>
      <c r="B2" s="49"/>
      <c r="G2" s="49"/>
      <c r="H2" s="49"/>
      <c r="I2" s="49"/>
      <c r="J2" s="25"/>
      <c r="Q2" s="50" t="s">
        <v>191</v>
      </c>
      <c r="R2" s="25" t="s">
        <v>190</v>
      </c>
      <c r="AG2" s="50" t="s">
        <v>191</v>
      </c>
    </row>
    <row r="3" spans="1:33" s="26" customFormat="1" ht="16.5" customHeight="1" thickTop="1">
      <c r="A3" s="209" t="s">
        <v>278</v>
      </c>
      <c r="B3" s="196" t="s">
        <v>192</v>
      </c>
      <c r="C3" s="197"/>
      <c r="D3" s="198"/>
      <c r="E3" s="196" t="s">
        <v>279</v>
      </c>
      <c r="F3" s="197"/>
      <c r="G3" s="197"/>
      <c r="H3" s="197"/>
      <c r="I3" s="197"/>
      <c r="J3" s="53"/>
      <c r="K3" s="197" t="s">
        <v>280</v>
      </c>
      <c r="L3" s="197"/>
      <c r="M3" s="197"/>
      <c r="N3" s="197"/>
      <c r="O3" s="197"/>
      <c r="P3" s="197"/>
      <c r="Q3" s="197"/>
      <c r="R3" s="209" t="s">
        <v>278</v>
      </c>
      <c r="S3" s="191" t="s">
        <v>281</v>
      </c>
      <c r="T3" s="192"/>
      <c r="U3" s="137" t="s">
        <v>282</v>
      </c>
      <c r="V3" s="196" t="s">
        <v>283</v>
      </c>
      <c r="W3" s="197"/>
      <c r="X3" s="197"/>
      <c r="Y3" s="53"/>
      <c r="Z3" s="197" t="s">
        <v>284</v>
      </c>
      <c r="AA3" s="197"/>
      <c r="AB3" s="197"/>
      <c r="AC3" s="197"/>
      <c r="AD3" s="197"/>
      <c r="AE3" s="197"/>
      <c r="AF3" s="197"/>
      <c r="AG3" s="197"/>
    </row>
    <row r="4" spans="1:33" s="26" customFormat="1" ht="16.5" customHeight="1">
      <c r="A4" s="210"/>
      <c r="B4" s="51" t="s">
        <v>193</v>
      </c>
      <c r="C4" s="51" t="s">
        <v>194</v>
      </c>
      <c r="D4" s="51" t="s">
        <v>195</v>
      </c>
      <c r="E4" s="212" t="s">
        <v>285</v>
      </c>
      <c r="F4" s="213"/>
      <c r="G4" s="213"/>
      <c r="H4" s="186"/>
      <c r="I4" s="161" t="s">
        <v>286</v>
      </c>
      <c r="J4" s="53"/>
      <c r="K4" s="160" t="s">
        <v>38</v>
      </c>
      <c r="L4" s="189" t="s">
        <v>287</v>
      </c>
      <c r="M4" s="190"/>
      <c r="N4" s="124" t="s">
        <v>288</v>
      </c>
      <c r="O4" s="124" t="s">
        <v>196</v>
      </c>
      <c r="P4" s="124" t="s">
        <v>196</v>
      </c>
      <c r="Q4" s="161" t="s">
        <v>39</v>
      </c>
      <c r="R4" s="210"/>
      <c r="S4" s="188" t="s">
        <v>289</v>
      </c>
      <c r="T4" s="210"/>
      <c r="U4" s="53"/>
      <c r="V4" s="51" t="s">
        <v>290</v>
      </c>
      <c r="W4" s="51" t="s">
        <v>291</v>
      </c>
      <c r="X4" s="52" t="s">
        <v>292</v>
      </c>
      <c r="Y4" s="53"/>
      <c r="Z4" s="54" t="s">
        <v>293</v>
      </c>
      <c r="AA4" s="51" t="s">
        <v>294</v>
      </c>
      <c r="AB4" s="51" t="s">
        <v>295</v>
      </c>
      <c r="AC4" s="51" t="s">
        <v>296</v>
      </c>
      <c r="AD4" s="51" t="s">
        <v>295</v>
      </c>
      <c r="AE4" s="51" t="s">
        <v>297</v>
      </c>
      <c r="AF4" s="51" t="s">
        <v>298</v>
      </c>
      <c r="AG4" s="52" t="s">
        <v>295</v>
      </c>
    </row>
    <row r="5" spans="1:33" s="47" customFormat="1" ht="16.5" customHeight="1">
      <c r="A5" s="210"/>
      <c r="B5" s="51"/>
      <c r="C5" s="51"/>
      <c r="D5" s="51"/>
      <c r="E5" s="51" t="s">
        <v>295</v>
      </c>
      <c r="F5" s="51" t="s">
        <v>299</v>
      </c>
      <c r="G5" s="51" t="s">
        <v>300</v>
      </c>
      <c r="H5" s="51" t="s">
        <v>301</v>
      </c>
      <c r="I5" s="52" t="s">
        <v>302</v>
      </c>
      <c r="J5" s="53"/>
      <c r="K5" s="54"/>
      <c r="L5" s="187" t="s">
        <v>303</v>
      </c>
      <c r="M5" s="187"/>
      <c r="N5" s="51" t="s">
        <v>304</v>
      </c>
      <c r="O5" s="51" t="s">
        <v>41</v>
      </c>
      <c r="P5" s="51" t="s">
        <v>305</v>
      </c>
      <c r="Q5" s="52" t="s">
        <v>197</v>
      </c>
      <c r="R5" s="210"/>
      <c r="S5" s="188" t="s">
        <v>171</v>
      </c>
      <c r="T5" s="210"/>
      <c r="U5" s="51"/>
      <c r="V5" s="51" t="s">
        <v>306</v>
      </c>
      <c r="W5" s="51" t="s">
        <v>306</v>
      </c>
      <c r="X5" s="52" t="s">
        <v>306</v>
      </c>
      <c r="Y5" s="53"/>
      <c r="Z5" s="54" t="s">
        <v>307</v>
      </c>
      <c r="AA5" s="51" t="s">
        <v>307</v>
      </c>
      <c r="AB5" s="51" t="s">
        <v>308</v>
      </c>
      <c r="AC5" s="51" t="s">
        <v>309</v>
      </c>
      <c r="AD5" s="51" t="s">
        <v>310</v>
      </c>
      <c r="AE5" s="51" t="s">
        <v>311</v>
      </c>
      <c r="AF5" s="51" t="s">
        <v>312</v>
      </c>
      <c r="AG5" s="52" t="s">
        <v>313</v>
      </c>
    </row>
    <row r="6" spans="1:33" s="26" customFormat="1" ht="25.5" customHeight="1">
      <c r="A6" s="210"/>
      <c r="B6" s="51"/>
      <c r="C6" s="51" t="s">
        <v>275</v>
      </c>
      <c r="D6" s="51" t="s">
        <v>277</v>
      </c>
      <c r="E6" s="51" t="s">
        <v>314</v>
      </c>
      <c r="F6" s="51" t="s">
        <v>314</v>
      </c>
      <c r="G6" s="51" t="s">
        <v>314</v>
      </c>
      <c r="H6" s="51" t="s">
        <v>314</v>
      </c>
      <c r="I6" s="52" t="s">
        <v>315</v>
      </c>
      <c r="J6" s="53"/>
      <c r="K6" s="54" t="s">
        <v>40</v>
      </c>
      <c r="L6" s="51" t="s">
        <v>269</v>
      </c>
      <c r="M6" s="51" t="s">
        <v>316</v>
      </c>
      <c r="N6" s="51" t="s">
        <v>317</v>
      </c>
      <c r="O6" s="51" t="s">
        <v>42</v>
      </c>
      <c r="P6" s="51" t="s">
        <v>318</v>
      </c>
      <c r="Q6" s="52" t="s">
        <v>319</v>
      </c>
      <c r="R6" s="210"/>
      <c r="S6" s="124" t="s">
        <v>306</v>
      </c>
      <c r="T6" s="124" t="s">
        <v>320</v>
      </c>
      <c r="U6" s="51"/>
      <c r="V6" s="51" t="s">
        <v>321</v>
      </c>
      <c r="W6" s="51" t="s">
        <v>322</v>
      </c>
      <c r="X6" s="52" t="s">
        <v>323</v>
      </c>
      <c r="Y6" s="53"/>
      <c r="Z6" s="54" t="s">
        <v>324</v>
      </c>
      <c r="AA6" s="55" t="s">
        <v>325</v>
      </c>
      <c r="AB6" s="51" t="s">
        <v>326</v>
      </c>
      <c r="AC6" s="51" t="s">
        <v>327</v>
      </c>
      <c r="AD6" s="51" t="s">
        <v>328</v>
      </c>
      <c r="AE6" s="55" t="s">
        <v>329</v>
      </c>
      <c r="AF6" s="55" t="s">
        <v>330</v>
      </c>
      <c r="AG6" s="52" t="s">
        <v>326</v>
      </c>
    </row>
    <row r="7" spans="1:33" s="26" customFormat="1" ht="25.5" customHeight="1">
      <c r="A7" s="211"/>
      <c r="B7" s="57" t="s">
        <v>36</v>
      </c>
      <c r="C7" s="57" t="s">
        <v>274</v>
      </c>
      <c r="D7" s="57" t="s">
        <v>276</v>
      </c>
      <c r="E7" s="56" t="s">
        <v>331</v>
      </c>
      <c r="F7" s="56" t="s">
        <v>332</v>
      </c>
      <c r="G7" s="56" t="s">
        <v>333</v>
      </c>
      <c r="H7" s="56" t="s">
        <v>334</v>
      </c>
      <c r="I7" s="58" t="s">
        <v>335</v>
      </c>
      <c r="J7" s="53"/>
      <c r="K7" s="171" t="s">
        <v>336</v>
      </c>
      <c r="L7" s="57" t="s">
        <v>337</v>
      </c>
      <c r="M7" s="57" t="s">
        <v>337</v>
      </c>
      <c r="N7" s="57" t="s">
        <v>338</v>
      </c>
      <c r="O7" s="57" t="s">
        <v>339</v>
      </c>
      <c r="P7" s="57" t="s">
        <v>340</v>
      </c>
      <c r="Q7" s="58" t="s">
        <v>43</v>
      </c>
      <c r="R7" s="211"/>
      <c r="S7" s="57" t="s">
        <v>341</v>
      </c>
      <c r="T7" s="57" t="s">
        <v>342</v>
      </c>
      <c r="U7" s="57" t="s">
        <v>343</v>
      </c>
      <c r="V7" s="56" t="s">
        <v>344</v>
      </c>
      <c r="W7" s="56" t="s">
        <v>345</v>
      </c>
      <c r="X7" s="170" t="s">
        <v>345</v>
      </c>
      <c r="Y7" s="53"/>
      <c r="Z7" s="171" t="s">
        <v>346</v>
      </c>
      <c r="AA7" s="56" t="s">
        <v>270</v>
      </c>
      <c r="AB7" s="57" t="s">
        <v>347</v>
      </c>
      <c r="AC7" s="56" t="s">
        <v>348</v>
      </c>
      <c r="AD7" s="57" t="s">
        <v>349</v>
      </c>
      <c r="AE7" s="56" t="s">
        <v>271</v>
      </c>
      <c r="AF7" s="56" t="s">
        <v>272</v>
      </c>
      <c r="AG7" s="58" t="s">
        <v>350</v>
      </c>
    </row>
    <row r="8" spans="1:33" s="36" customFormat="1" ht="37.5" customHeight="1">
      <c r="A8" s="54">
        <v>2001</v>
      </c>
      <c r="B8" s="31" t="s">
        <v>198</v>
      </c>
      <c r="C8" s="60">
        <v>2</v>
      </c>
      <c r="D8" s="60">
        <v>3</v>
      </c>
      <c r="E8" s="31" t="s">
        <v>198</v>
      </c>
      <c r="F8" s="31" t="s">
        <v>198</v>
      </c>
      <c r="G8" s="31" t="s">
        <v>198</v>
      </c>
      <c r="H8" s="31" t="s">
        <v>198</v>
      </c>
      <c r="I8" s="31" t="s">
        <v>198</v>
      </c>
      <c r="J8" s="60"/>
      <c r="K8" s="31" t="s">
        <v>198</v>
      </c>
      <c r="L8" s="31" t="s">
        <v>198</v>
      </c>
      <c r="M8" s="31" t="s">
        <v>198</v>
      </c>
      <c r="N8" s="31" t="s">
        <v>198</v>
      </c>
      <c r="O8" s="31" t="s">
        <v>198</v>
      </c>
      <c r="P8" s="31" t="s">
        <v>198</v>
      </c>
      <c r="Q8" s="31" t="s">
        <v>198</v>
      </c>
      <c r="R8" s="54">
        <v>2001</v>
      </c>
      <c r="S8" s="31" t="s">
        <v>198</v>
      </c>
      <c r="T8" s="31" t="s">
        <v>198</v>
      </c>
      <c r="U8" s="31" t="s">
        <v>198</v>
      </c>
      <c r="V8" s="31" t="s">
        <v>198</v>
      </c>
      <c r="W8" s="31" t="s">
        <v>198</v>
      </c>
      <c r="X8" s="31" t="s">
        <v>198</v>
      </c>
      <c r="Y8" s="61"/>
      <c r="Z8" s="31" t="s">
        <v>198</v>
      </c>
      <c r="AA8" s="31" t="s">
        <v>198</v>
      </c>
      <c r="AB8" s="31" t="s">
        <v>198</v>
      </c>
      <c r="AC8" s="31" t="s">
        <v>198</v>
      </c>
      <c r="AD8" s="31" t="s">
        <v>198</v>
      </c>
      <c r="AE8" s="31" t="s">
        <v>198</v>
      </c>
      <c r="AF8" s="31" t="s">
        <v>198</v>
      </c>
      <c r="AG8" s="31" t="s">
        <v>198</v>
      </c>
    </row>
    <row r="9" spans="1:33" ht="37.5" customHeight="1">
      <c r="A9" s="54">
        <v>2002</v>
      </c>
      <c r="B9" s="62" t="s">
        <v>198</v>
      </c>
      <c r="C9" s="31">
        <v>2</v>
      </c>
      <c r="D9" s="31">
        <v>3</v>
      </c>
      <c r="E9" s="31" t="s">
        <v>198</v>
      </c>
      <c r="F9" s="31" t="s">
        <v>198</v>
      </c>
      <c r="G9" s="31" t="s">
        <v>198</v>
      </c>
      <c r="H9" s="31" t="s">
        <v>198</v>
      </c>
      <c r="I9" s="31" t="s">
        <v>198</v>
      </c>
      <c r="J9" s="31"/>
      <c r="K9" s="31" t="s">
        <v>198</v>
      </c>
      <c r="L9" s="31" t="s">
        <v>198</v>
      </c>
      <c r="M9" s="31" t="s">
        <v>198</v>
      </c>
      <c r="N9" s="31" t="s">
        <v>198</v>
      </c>
      <c r="O9" s="31" t="s">
        <v>198</v>
      </c>
      <c r="P9" s="31" t="s">
        <v>198</v>
      </c>
      <c r="Q9" s="31" t="s">
        <v>198</v>
      </c>
      <c r="R9" s="54">
        <v>2002</v>
      </c>
      <c r="S9" s="31" t="s">
        <v>198</v>
      </c>
      <c r="T9" s="31" t="s">
        <v>198</v>
      </c>
      <c r="U9" s="31" t="s">
        <v>198</v>
      </c>
      <c r="V9" s="31" t="s">
        <v>198</v>
      </c>
      <c r="W9" s="31" t="s">
        <v>198</v>
      </c>
      <c r="X9" s="31" t="s">
        <v>198</v>
      </c>
      <c r="Y9" s="31"/>
      <c r="Z9" s="31" t="s">
        <v>198</v>
      </c>
      <c r="AA9" s="31" t="s">
        <v>198</v>
      </c>
      <c r="AB9" s="31" t="s">
        <v>198</v>
      </c>
      <c r="AC9" s="31" t="s">
        <v>198</v>
      </c>
      <c r="AD9" s="31" t="s">
        <v>198</v>
      </c>
      <c r="AE9" s="31" t="s">
        <v>198</v>
      </c>
      <c r="AF9" s="31" t="s">
        <v>198</v>
      </c>
      <c r="AG9" s="31" t="s">
        <v>198</v>
      </c>
    </row>
    <row r="10" spans="1:33" ht="37.5" customHeight="1">
      <c r="A10" s="54">
        <v>2003</v>
      </c>
      <c r="B10" s="31" t="s">
        <v>198</v>
      </c>
      <c r="C10" s="31">
        <v>1</v>
      </c>
      <c r="D10" s="31">
        <v>1</v>
      </c>
      <c r="E10" s="31" t="s">
        <v>198</v>
      </c>
      <c r="F10" s="31" t="s">
        <v>198</v>
      </c>
      <c r="G10" s="31" t="s">
        <v>198</v>
      </c>
      <c r="H10" s="31" t="s">
        <v>198</v>
      </c>
      <c r="I10" s="31" t="s">
        <v>198</v>
      </c>
      <c r="J10" s="31"/>
      <c r="K10" s="31" t="s">
        <v>198</v>
      </c>
      <c r="L10" s="31" t="s">
        <v>198</v>
      </c>
      <c r="M10" s="31" t="s">
        <v>198</v>
      </c>
      <c r="N10" s="31" t="s">
        <v>198</v>
      </c>
      <c r="O10" s="31" t="s">
        <v>198</v>
      </c>
      <c r="P10" s="31" t="s">
        <v>198</v>
      </c>
      <c r="Q10" s="31" t="s">
        <v>198</v>
      </c>
      <c r="R10" s="54">
        <v>2003</v>
      </c>
      <c r="S10" s="31" t="s">
        <v>198</v>
      </c>
      <c r="T10" s="31" t="s">
        <v>198</v>
      </c>
      <c r="U10" s="31" t="s">
        <v>198</v>
      </c>
      <c r="V10" s="31" t="s">
        <v>198</v>
      </c>
      <c r="W10" s="31" t="s">
        <v>198</v>
      </c>
      <c r="X10" s="31" t="s">
        <v>198</v>
      </c>
      <c r="Y10" s="31"/>
      <c r="Z10" s="31" t="s">
        <v>198</v>
      </c>
      <c r="AA10" s="31" t="s">
        <v>198</v>
      </c>
      <c r="AB10" s="31" t="s">
        <v>198</v>
      </c>
      <c r="AC10" s="31" t="s">
        <v>198</v>
      </c>
      <c r="AD10" s="31" t="s">
        <v>198</v>
      </c>
      <c r="AE10" s="31" t="s">
        <v>198</v>
      </c>
      <c r="AF10" s="31" t="s">
        <v>198</v>
      </c>
      <c r="AG10" s="31" t="s">
        <v>198</v>
      </c>
    </row>
    <row r="11" spans="1:33" ht="37.5" customHeight="1">
      <c r="A11" s="54">
        <v>2004</v>
      </c>
      <c r="B11" s="31" t="s">
        <v>198</v>
      </c>
      <c r="C11" s="31">
        <v>1</v>
      </c>
      <c r="D11" s="31">
        <v>1</v>
      </c>
      <c r="E11" s="31" t="s">
        <v>198</v>
      </c>
      <c r="F11" s="31" t="s">
        <v>198</v>
      </c>
      <c r="G11" s="31" t="s">
        <v>198</v>
      </c>
      <c r="H11" s="31" t="s">
        <v>198</v>
      </c>
      <c r="I11" s="31" t="s">
        <v>198</v>
      </c>
      <c r="J11" s="31"/>
      <c r="K11" s="31" t="s">
        <v>198</v>
      </c>
      <c r="L11" s="31" t="s">
        <v>198</v>
      </c>
      <c r="M11" s="31" t="s">
        <v>198</v>
      </c>
      <c r="N11" s="31" t="s">
        <v>198</v>
      </c>
      <c r="O11" s="31" t="s">
        <v>198</v>
      </c>
      <c r="P11" s="31" t="s">
        <v>198</v>
      </c>
      <c r="Q11" s="31" t="s">
        <v>198</v>
      </c>
      <c r="R11" s="54">
        <v>2004</v>
      </c>
      <c r="S11" s="31" t="s">
        <v>198</v>
      </c>
      <c r="T11" s="31" t="s">
        <v>198</v>
      </c>
      <c r="U11" s="31" t="s">
        <v>198</v>
      </c>
      <c r="V11" s="31" t="s">
        <v>198</v>
      </c>
      <c r="W11" s="31" t="s">
        <v>198</v>
      </c>
      <c r="X11" s="31" t="s">
        <v>198</v>
      </c>
      <c r="Y11" s="31"/>
      <c r="Z11" s="31" t="s">
        <v>198</v>
      </c>
      <c r="AA11" s="31" t="s">
        <v>198</v>
      </c>
      <c r="AB11" s="31" t="s">
        <v>198</v>
      </c>
      <c r="AC11" s="31" t="s">
        <v>198</v>
      </c>
      <c r="AD11" s="31" t="s">
        <v>198</v>
      </c>
      <c r="AE11" s="31" t="s">
        <v>198</v>
      </c>
      <c r="AF11" s="31" t="s">
        <v>198</v>
      </c>
      <c r="AG11" s="31" t="s">
        <v>198</v>
      </c>
    </row>
    <row r="12" spans="1:33" ht="37.5" customHeight="1">
      <c r="A12" s="63">
        <v>2005</v>
      </c>
      <c r="B12" s="34" t="s">
        <v>198</v>
      </c>
      <c r="C12" s="34">
        <v>1</v>
      </c>
      <c r="D12" s="34">
        <v>1</v>
      </c>
      <c r="E12" s="34" t="s">
        <v>198</v>
      </c>
      <c r="F12" s="34" t="s">
        <v>198</v>
      </c>
      <c r="G12" s="34" t="s">
        <v>198</v>
      </c>
      <c r="H12" s="34" t="s">
        <v>198</v>
      </c>
      <c r="I12" s="34" t="s">
        <v>198</v>
      </c>
      <c r="J12" s="34"/>
      <c r="K12" s="34" t="s">
        <v>198</v>
      </c>
      <c r="L12" s="34" t="s">
        <v>198</v>
      </c>
      <c r="M12" s="34" t="s">
        <v>198</v>
      </c>
      <c r="N12" s="34" t="s">
        <v>198</v>
      </c>
      <c r="O12" s="34" t="s">
        <v>198</v>
      </c>
      <c r="P12" s="34" t="s">
        <v>198</v>
      </c>
      <c r="Q12" s="34" t="s">
        <v>198</v>
      </c>
      <c r="R12" s="63">
        <v>2005</v>
      </c>
      <c r="S12" s="34" t="s">
        <v>199</v>
      </c>
      <c r="T12" s="34" t="s">
        <v>199</v>
      </c>
      <c r="U12" s="34" t="s">
        <v>199</v>
      </c>
      <c r="V12" s="34" t="s">
        <v>199</v>
      </c>
      <c r="W12" s="34" t="s">
        <v>199</v>
      </c>
      <c r="X12" s="34" t="s">
        <v>199</v>
      </c>
      <c r="Y12" s="31"/>
      <c r="Z12" s="34" t="s">
        <v>199</v>
      </c>
      <c r="AA12" s="34" t="s">
        <v>199</v>
      </c>
      <c r="AB12" s="34" t="s">
        <v>199</v>
      </c>
      <c r="AC12" s="34" t="s">
        <v>199</v>
      </c>
      <c r="AD12" s="34" t="s">
        <v>199</v>
      </c>
      <c r="AE12" s="34" t="s">
        <v>199</v>
      </c>
      <c r="AF12" s="34" t="s">
        <v>199</v>
      </c>
      <c r="AG12" s="34" t="s">
        <v>199</v>
      </c>
    </row>
    <row r="13" spans="1:33" ht="37.5" customHeight="1">
      <c r="A13" s="64" t="s">
        <v>200</v>
      </c>
      <c r="B13" s="31" t="s">
        <v>174</v>
      </c>
      <c r="C13" s="31" t="s">
        <v>174</v>
      </c>
      <c r="D13" s="31" t="s">
        <v>174</v>
      </c>
      <c r="E13" s="31" t="s">
        <v>174</v>
      </c>
      <c r="F13" s="31" t="s">
        <v>174</v>
      </c>
      <c r="G13" s="31" t="s">
        <v>174</v>
      </c>
      <c r="H13" s="31" t="s">
        <v>174</v>
      </c>
      <c r="I13" s="31" t="s">
        <v>174</v>
      </c>
      <c r="J13" s="31"/>
      <c r="K13" s="31" t="s">
        <v>174</v>
      </c>
      <c r="L13" s="31" t="s">
        <v>174</v>
      </c>
      <c r="M13" s="31" t="s">
        <v>174</v>
      </c>
      <c r="N13" s="31" t="s">
        <v>174</v>
      </c>
      <c r="O13" s="31" t="s">
        <v>174</v>
      </c>
      <c r="P13" s="31" t="s">
        <v>174</v>
      </c>
      <c r="Q13" s="31" t="s">
        <v>174</v>
      </c>
      <c r="R13" s="64" t="s">
        <v>200</v>
      </c>
      <c r="S13" s="31" t="s">
        <v>174</v>
      </c>
      <c r="T13" s="31" t="s">
        <v>174</v>
      </c>
      <c r="U13" s="31" t="s">
        <v>174</v>
      </c>
      <c r="V13" s="31" t="s">
        <v>174</v>
      </c>
      <c r="W13" s="31" t="s">
        <v>174</v>
      </c>
      <c r="X13" s="31" t="s">
        <v>174</v>
      </c>
      <c r="Y13" s="31"/>
      <c r="Z13" s="31" t="s">
        <v>174</v>
      </c>
      <c r="AA13" s="31" t="s">
        <v>174</v>
      </c>
      <c r="AB13" s="31" t="s">
        <v>174</v>
      </c>
      <c r="AC13" s="31" t="s">
        <v>174</v>
      </c>
      <c r="AD13" s="31" t="s">
        <v>174</v>
      </c>
      <c r="AE13" s="31" t="s">
        <v>174</v>
      </c>
      <c r="AF13" s="31" t="s">
        <v>174</v>
      </c>
      <c r="AG13" s="31" t="s">
        <v>174</v>
      </c>
    </row>
    <row r="14" spans="1:33" ht="37.5" customHeight="1">
      <c r="A14" s="64" t="s">
        <v>201</v>
      </c>
      <c r="B14" s="31" t="s">
        <v>202</v>
      </c>
      <c r="C14" s="31" t="s">
        <v>202</v>
      </c>
      <c r="D14" s="31" t="s">
        <v>202</v>
      </c>
      <c r="E14" s="31" t="s">
        <v>202</v>
      </c>
      <c r="F14" s="31" t="s">
        <v>202</v>
      </c>
      <c r="G14" s="31" t="s">
        <v>202</v>
      </c>
      <c r="H14" s="31" t="s">
        <v>202</v>
      </c>
      <c r="I14" s="31" t="s">
        <v>202</v>
      </c>
      <c r="J14" s="31"/>
      <c r="K14" s="31" t="s">
        <v>202</v>
      </c>
      <c r="L14" s="31" t="s">
        <v>202</v>
      </c>
      <c r="M14" s="31" t="s">
        <v>202</v>
      </c>
      <c r="N14" s="31" t="s">
        <v>202</v>
      </c>
      <c r="O14" s="31" t="s">
        <v>202</v>
      </c>
      <c r="P14" s="31" t="s">
        <v>202</v>
      </c>
      <c r="Q14" s="31" t="s">
        <v>202</v>
      </c>
      <c r="R14" s="64" t="s">
        <v>235</v>
      </c>
      <c r="S14" s="31" t="s">
        <v>202</v>
      </c>
      <c r="T14" s="31" t="s">
        <v>202</v>
      </c>
      <c r="U14" s="31" t="s">
        <v>202</v>
      </c>
      <c r="V14" s="31" t="s">
        <v>202</v>
      </c>
      <c r="W14" s="31" t="s">
        <v>202</v>
      </c>
      <c r="X14" s="31" t="s">
        <v>202</v>
      </c>
      <c r="Y14" s="31"/>
      <c r="Z14" s="31" t="s">
        <v>202</v>
      </c>
      <c r="AA14" s="31" t="s">
        <v>202</v>
      </c>
      <c r="AB14" s="31" t="s">
        <v>202</v>
      </c>
      <c r="AC14" s="31" t="s">
        <v>202</v>
      </c>
      <c r="AD14" s="31" t="s">
        <v>202</v>
      </c>
      <c r="AE14" s="31" t="s">
        <v>202</v>
      </c>
      <c r="AF14" s="31" t="s">
        <v>202</v>
      </c>
      <c r="AG14" s="31" t="s">
        <v>202</v>
      </c>
    </row>
    <row r="15" spans="1:33" ht="37.5" customHeight="1">
      <c r="A15" s="64" t="s">
        <v>203</v>
      </c>
      <c r="B15" s="31" t="s">
        <v>202</v>
      </c>
      <c r="C15" s="31" t="s">
        <v>202</v>
      </c>
      <c r="D15" s="31" t="s">
        <v>202</v>
      </c>
      <c r="E15" s="31" t="s">
        <v>202</v>
      </c>
      <c r="F15" s="31" t="s">
        <v>202</v>
      </c>
      <c r="G15" s="31" t="s">
        <v>202</v>
      </c>
      <c r="H15" s="31" t="s">
        <v>202</v>
      </c>
      <c r="I15" s="31" t="s">
        <v>202</v>
      </c>
      <c r="J15" s="31"/>
      <c r="K15" s="31" t="s">
        <v>202</v>
      </c>
      <c r="L15" s="31" t="s">
        <v>202</v>
      </c>
      <c r="M15" s="31" t="s">
        <v>202</v>
      </c>
      <c r="N15" s="31" t="s">
        <v>202</v>
      </c>
      <c r="O15" s="31" t="s">
        <v>202</v>
      </c>
      <c r="P15" s="31" t="s">
        <v>202</v>
      </c>
      <c r="Q15" s="31" t="s">
        <v>202</v>
      </c>
      <c r="R15" s="64" t="s">
        <v>236</v>
      </c>
      <c r="S15" s="31" t="s">
        <v>202</v>
      </c>
      <c r="T15" s="31" t="s">
        <v>202</v>
      </c>
      <c r="U15" s="31" t="s">
        <v>202</v>
      </c>
      <c r="V15" s="31" t="s">
        <v>202</v>
      </c>
      <c r="W15" s="31" t="s">
        <v>202</v>
      </c>
      <c r="X15" s="31" t="s">
        <v>202</v>
      </c>
      <c r="Y15" s="31"/>
      <c r="Z15" s="31" t="s">
        <v>202</v>
      </c>
      <c r="AA15" s="31" t="s">
        <v>202</v>
      </c>
      <c r="AB15" s="31" t="s">
        <v>202</v>
      </c>
      <c r="AC15" s="31" t="s">
        <v>202</v>
      </c>
      <c r="AD15" s="31" t="s">
        <v>202</v>
      </c>
      <c r="AE15" s="31" t="s">
        <v>202</v>
      </c>
      <c r="AF15" s="31" t="s">
        <v>202</v>
      </c>
      <c r="AG15" s="31" t="s">
        <v>202</v>
      </c>
    </row>
    <row r="16" spans="1:33" ht="37.5" customHeight="1">
      <c r="A16" s="64" t="s">
        <v>204</v>
      </c>
      <c r="B16" s="31" t="s">
        <v>202</v>
      </c>
      <c r="C16" s="31">
        <v>1</v>
      </c>
      <c r="D16" s="31">
        <v>1</v>
      </c>
      <c r="E16" s="31" t="s">
        <v>202</v>
      </c>
      <c r="F16" s="31" t="s">
        <v>202</v>
      </c>
      <c r="G16" s="31" t="s">
        <v>202</v>
      </c>
      <c r="H16" s="31" t="s">
        <v>202</v>
      </c>
      <c r="I16" s="31" t="s">
        <v>202</v>
      </c>
      <c r="J16" s="31"/>
      <c r="K16" s="31" t="s">
        <v>202</v>
      </c>
      <c r="L16" s="31" t="s">
        <v>202</v>
      </c>
      <c r="M16" s="31" t="s">
        <v>202</v>
      </c>
      <c r="N16" s="31" t="s">
        <v>202</v>
      </c>
      <c r="O16" s="31" t="s">
        <v>202</v>
      </c>
      <c r="P16" s="31" t="s">
        <v>202</v>
      </c>
      <c r="Q16" s="31" t="s">
        <v>202</v>
      </c>
      <c r="R16" s="64" t="s">
        <v>237</v>
      </c>
      <c r="S16" s="31" t="s">
        <v>202</v>
      </c>
      <c r="T16" s="31" t="s">
        <v>202</v>
      </c>
      <c r="U16" s="31" t="s">
        <v>202</v>
      </c>
      <c r="V16" s="31" t="s">
        <v>202</v>
      </c>
      <c r="W16" s="31" t="s">
        <v>202</v>
      </c>
      <c r="X16" s="31" t="s">
        <v>202</v>
      </c>
      <c r="Y16" s="31"/>
      <c r="Z16" s="31" t="s">
        <v>202</v>
      </c>
      <c r="AA16" s="31" t="s">
        <v>202</v>
      </c>
      <c r="AB16" s="31" t="s">
        <v>202</v>
      </c>
      <c r="AC16" s="31" t="s">
        <v>202</v>
      </c>
      <c r="AD16" s="31" t="s">
        <v>202</v>
      </c>
      <c r="AE16" s="31" t="s">
        <v>202</v>
      </c>
      <c r="AF16" s="31" t="s">
        <v>202</v>
      </c>
      <c r="AG16" s="31" t="s">
        <v>202</v>
      </c>
    </row>
    <row r="17" spans="1:33" ht="37.5" customHeight="1">
      <c r="A17" s="64" t="s">
        <v>205</v>
      </c>
      <c r="B17" s="31" t="s">
        <v>202</v>
      </c>
      <c r="C17" s="31" t="s">
        <v>202</v>
      </c>
      <c r="D17" s="31" t="s">
        <v>202</v>
      </c>
      <c r="E17" s="31" t="s">
        <v>202</v>
      </c>
      <c r="F17" s="31" t="s">
        <v>202</v>
      </c>
      <c r="G17" s="31" t="s">
        <v>202</v>
      </c>
      <c r="H17" s="31" t="s">
        <v>202</v>
      </c>
      <c r="I17" s="31" t="s">
        <v>202</v>
      </c>
      <c r="J17" s="31"/>
      <c r="K17" s="31" t="s">
        <v>202</v>
      </c>
      <c r="L17" s="31" t="s">
        <v>202</v>
      </c>
      <c r="M17" s="31" t="s">
        <v>202</v>
      </c>
      <c r="N17" s="31" t="s">
        <v>202</v>
      </c>
      <c r="O17" s="31" t="s">
        <v>202</v>
      </c>
      <c r="P17" s="31" t="s">
        <v>202</v>
      </c>
      <c r="Q17" s="31" t="s">
        <v>202</v>
      </c>
      <c r="R17" s="64" t="s">
        <v>238</v>
      </c>
      <c r="S17" s="31" t="s">
        <v>202</v>
      </c>
      <c r="T17" s="31" t="s">
        <v>202</v>
      </c>
      <c r="U17" s="31" t="s">
        <v>202</v>
      </c>
      <c r="V17" s="31" t="s">
        <v>202</v>
      </c>
      <c r="W17" s="31" t="s">
        <v>202</v>
      </c>
      <c r="X17" s="31" t="s">
        <v>202</v>
      </c>
      <c r="Y17" s="31"/>
      <c r="Z17" s="31" t="s">
        <v>202</v>
      </c>
      <c r="AA17" s="31" t="s">
        <v>202</v>
      </c>
      <c r="AB17" s="31" t="s">
        <v>202</v>
      </c>
      <c r="AC17" s="31" t="s">
        <v>202</v>
      </c>
      <c r="AD17" s="31" t="s">
        <v>202</v>
      </c>
      <c r="AE17" s="31" t="s">
        <v>202</v>
      </c>
      <c r="AF17" s="31" t="s">
        <v>202</v>
      </c>
      <c r="AG17" s="31" t="s">
        <v>202</v>
      </c>
    </row>
    <row r="18" spans="1:33" ht="37.5" customHeight="1">
      <c r="A18" s="64" t="s">
        <v>206</v>
      </c>
      <c r="B18" s="31" t="s">
        <v>202</v>
      </c>
      <c r="C18" s="31" t="s">
        <v>202</v>
      </c>
      <c r="D18" s="31" t="s">
        <v>202</v>
      </c>
      <c r="E18" s="31" t="s">
        <v>202</v>
      </c>
      <c r="F18" s="31" t="s">
        <v>202</v>
      </c>
      <c r="G18" s="31" t="s">
        <v>202</v>
      </c>
      <c r="H18" s="31" t="s">
        <v>202</v>
      </c>
      <c r="I18" s="31" t="s">
        <v>202</v>
      </c>
      <c r="J18" s="31"/>
      <c r="K18" s="31" t="s">
        <v>202</v>
      </c>
      <c r="L18" s="31" t="s">
        <v>202</v>
      </c>
      <c r="M18" s="31" t="s">
        <v>202</v>
      </c>
      <c r="N18" s="31" t="s">
        <v>202</v>
      </c>
      <c r="O18" s="31" t="s">
        <v>202</v>
      </c>
      <c r="P18" s="31" t="s">
        <v>202</v>
      </c>
      <c r="Q18" s="31" t="s">
        <v>202</v>
      </c>
      <c r="R18" s="64" t="s">
        <v>239</v>
      </c>
      <c r="S18" s="31" t="s">
        <v>202</v>
      </c>
      <c r="T18" s="31" t="s">
        <v>202</v>
      </c>
      <c r="U18" s="31" t="s">
        <v>202</v>
      </c>
      <c r="V18" s="31" t="s">
        <v>202</v>
      </c>
      <c r="W18" s="31" t="s">
        <v>202</v>
      </c>
      <c r="X18" s="31" t="s">
        <v>202</v>
      </c>
      <c r="Y18" s="31"/>
      <c r="Z18" s="31" t="s">
        <v>202</v>
      </c>
      <c r="AA18" s="31" t="s">
        <v>202</v>
      </c>
      <c r="AB18" s="31" t="s">
        <v>202</v>
      </c>
      <c r="AC18" s="31" t="s">
        <v>202</v>
      </c>
      <c r="AD18" s="31" t="s">
        <v>202</v>
      </c>
      <c r="AE18" s="31" t="s">
        <v>202</v>
      </c>
      <c r="AF18" s="31" t="s">
        <v>202</v>
      </c>
      <c r="AG18" s="31" t="s">
        <v>202</v>
      </c>
    </row>
    <row r="19" spans="1:33" ht="37.5" customHeight="1" thickBot="1">
      <c r="A19" s="65" t="s">
        <v>207</v>
      </c>
      <c r="B19" s="41" t="s">
        <v>202</v>
      </c>
      <c r="C19" s="41" t="s">
        <v>202</v>
      </c>
      <c r="D19" s="41" t="s">
        <v>202</v>
      </c>
      <c r="E19" s="41" t="s">
        <v>202</v>
      </c>
      <c r="F19" s="41" t="s">
        <v>202</v>
      </c>
      <c r="G19" s="41" t="s">
        <v>202</v>
      </c>
      <c r="H19" s="41" t="s">
        <v>202</v>
      </c>
      <c r="I19" s="41" t="s">
        <v>202</v>
      </c>
      <c r="J19" s="31"/>
      <c r="K19" s="41" t="s">
        <v>202</v>
      </c>
      <c r="L19" s="41" t="s">
        <v>202</v>
      </c>
      <c r="M19" s="41" t="s">
        <v>202</v>
      </c>
      <c r="N19" s="41" t="s">
        <v>202</v>
      </c>
      <c r="O19" s="41" t="s">
        <v>202</v>
      </c>
      <c r="P19" s="41" t="s">
        <v>202</v>
      </c>
      <c r="Q19" s="41" t="s">
        <v>202</v>
      </c>
      <c r="R19" s="65" t="s">
        <v>240</v>
      </c>
      <c r="S19" s="41" t="s">
        <v>202</v>
      </c>
      <c r="T19" s="41" t="s">
        <v>202</v>
      </c>
      <c r="U19" s="41" t="s">
        <v>202</v>
      </c>
      <c r="V19" s="41" t="s">
        <v>202</v>
      </c>
      <c r="W19" s="41" t="s">
        <v>202</v>
      </c>
      <c r="X19" s="41" t="s">
        <v>202</v>
      </c>
      <c r="Y19" s="31"/>
      <c r="Z19" s="41" t="s">
        <v>202</v>
      </c>
      <c r="AA19" s="41" t="s">
        <v>202</v>
      </c>
      <c r="AB19" s="41" t="s">
        <v>202</v>
      </c>
      <c r="AC19" s="41" t="s">
        <v>202</v>
      </c>
      <c r="AD19" s="41" t="s">
        <v>202</v>
      </c>
      <c r="AE19" s="41" t="s">
        <v>202</v>
      </c>
      <c r="AF19" s="41" t="s">
        <v>202</v>
      </c>
      <c r="AG19" s="41" t="s">
        <v>202</v>
      </c>
    </row>
    <row r="20" spans="1:33" ht="19.5" customHeight="1" thickTop="1">
      <c r="A20" s="26" t="s">
        <v>208</v>
      </c>
      <c r="C20" s="43"/>
      <c r="D20" s="43"/>
      <c r="E20" s="43"/>
      <c r="F20" s="43"/>
      <c r="Q20" s="27"/>
      <c r="R20" s="26" t="s">
        <v>208</v>
      </c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</row>
  </sheetData>
  <mergeCells count="17">
    <mergeCell ref="K1:Q1"/>
    <mergeCell ref="R1:X1"/>
    <mergeCell ref="L5:M5"/>
    <mergeCell ref="S5:T5"/>
    <mergeCell ref="L4:M4"/>
    <mergeCell ref="S3:T3"/>
    <mergeCell ref="S4:T4"/>
    <mergeCell ref="Z1:AG1"/>
    <mergeCell ref="Z3:AG3"/>
    <mergeCell ref="V3:X3"/>
    <mergeCell ref="A3:A7"/>
    <mergeCell ref="R3:R7"/>
    <mergeCell ref="K3:Q3"/>
    <mergeCell ref="B3:D3"/>
    <mergeCell ref="E3:I3"/>
    <mergeCell ref="A1:I1"/>
    <mergeCell ref="E4:H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3"/>
  <headerFooter alignWithMargins="0">
    <oddHeader>&amp;L&amp;"굴림체,굵게"&amp;12교통·관광 및 정보통신&amp;R&amp;"Times New Roman,보통"&amp;12Transportation&amp;"굴림체,보통"·&amp;"Times New Roman,보통" Tourism&amp;"굴림체,보통"＆&amp;"Times New Roman,보통" Information Communications
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zoomScaleSheetLayoutView="100" workbookViewId="0" topLeftCell="A1">
      <selection activeCell="A2" sqref="A2"/>
    </sheetView>
  </sheetViews>
  <sheetFormatPr defaultColWidth="8.88671875" defaultRowHeight="13.5"/>
  <cols>
    <col min="1" max="1" width="9.77734375" style="45" customWidth="1"/>
    <col min="2" max="2" width="17.88671875" style="47" customWidth="1"/>
    <col min="3" max="5" width="17.88671875" style="43" customWidth="1"/>
    <col min="6" max="6" width="2.77734375" style="44" customWidth="1"/>
    <col min="7" max="9" width="23.10546875" style="43" customWidth="1"/>
    <col min="10" max="16384" width="8.88671875" style="45" customWidth="1"/>
  </cols>
  <sheetData>
    <row r="1" spans="1:9" s="22" customFormat="1" ht="45" customHeight="1">
      <c r="A1" s="193" t="s">
        <v>371</v>
      </c>
      <c r="B1" s="193"/>
      <c r="C1" s="193"/>
      <c r="D1" s="193"/>
      <c r="E1" s="193"/>
      <c r="F1" s="166"/>
      <c r="G1" s="193" t="s">
        <v>80</v>
      </c>
      <c r="H1" s="193"/>
      <c r="I1" s="193"/>
    </row>
    <row r="2" spans="1:9" s="26" customFormat="1" ht="25.5" customHeight="1" thickBot="1">
      <c r="A2" s="23" t="s">
        <v>98</v>
      </c>
      <c r="B2" s="23"/>
      <c r="C2" s="24"/>
      <c r="D2" s="24"/>
      <c r="E2" s="24"/>
      <c r="F2" s="25"/>
      <c r="G2" s="24"/>
      <c r="H2" s="24"/>
      <c r="I2" s="24" t="s">
        <v>4</v>
      </c>
    </row>
    <row r="3" spans="1:9" s="27" customFormat="1" ht="16.5" customHeight="1" thickTop="1">
      <c r="A3" s="113" t="s">
        <v>92</v>
      </c>
      <c r="B3" s="53"/>
      <c r="C3" s="196" t="s">
        <v>99</v>
      </c>
      <c r="D3" s="197"/>
      <c r="E3" s="197"/>
      <c r="F3" s="53"/>
      <c r="G3" s="197" t="s">
        <v>176</v>
      </c>
      <c r="H3" s="197"/>
      <c r="I3" s="197"/>
    </row>
    <row r="4" spans="1:9" s="27" customFormat="1" ht="16.5" customHeight="1">
      <c r="A4" s="54" t="s">
        <v>95</v>
      </c>
      <c r="B4" s="53" t="s">
        <v>100</v>
      </c>
      <c r="C4" s="52" t="s">
        <v>5</v>
      </c>
      <c r="D4" s="52" t="s">
        <v>101</v>
      </c>
      <c r="E4" s="52" t="s">
        <v>102</v>
      </c>
      <c r="F4" s="53"/>
      <c r="G4" s="160" t="s">
        <v>5</v>
      </c>
      <c r="H4" s="124" t="s">
        <v>103</v>
      </c>
      <c r="I4" s="161" t="s">
        <v>104</v>
      </c>
    </row>
    <row r="5" spans="1:9" s="27" customFormat="1" ht="16.5" customHeight="1">
      <c r="A5" s="54" t="s">
        <v>177</v>
      </c>
      <c r="B5" s="53" t="s">
        <v>105</v>
      </c>
      <c r="C5" s="52"/>
      <c r="D5" s="52"/>
      <c r="E5" s="52"/>
      <c r="F5" s="53"/>
      <c r="G5" s="54"/>
      <c r="H5" s="51"/>
      <c r="I5" s="52"/>
    </row>
    <row r="6" spans="1:9" s="27" customFormat="1" ht="16.5" customHeight="1">
      <c r="A6" s="59" t="s">
        <v>178</v>
      </c>
      <c r="B6" s="116"/>
      <c r="C6" s="58" t="s">
        <v>6</v>
      </c>
      <c r="D6" s="58" t="s">
        <v>68</v>
      </c>
      <c r="E6" s="58" t="s">
        <v>89</v>
      </c>
      <c r="F6" s="53"/>
      <c r="G6" s="59" t="s">
        <v>6</v>
      </c>
      <c r="H6" s="57" t="s">
        <v>7</v>
      </c>
      <c r="I6" s="58" t="s">
        <v>8</v>
      </c>
    </row>
    <row r="7" spans="1:9" s="26" customFormat="1" ht="29.25" customHeight="1">
      <c r="A7" s="28">
        <v>2001</v>
      </c>
      <c r="B7" s="29" t="s">
        <v>174</v>
      </c>
      <c r="C7" s="30">
        <f>SUM(D7,E7)</f>
        <v>591031</v>
      </c>
      <c r="D7" s="30">
        <v>590792</v>
      </c>
      <c r="E7" s="30">
        <v>239</v>
      </c>
      <c r="F7" s="31"/>
      <c r="G7" s="30">
        <f>SUM(H7,I7)</f>
        <v>61529</v>
      </c>
      <c r="H7" s="30">
        <v>61529</v>
      </c>
      <c r="I7" s="30" t="s">
        <v>174</v>
      </c>
    </row>
    <row r="8" spans="1:9" s="26" customFormat="1" ht="29.25" customHeight="1">
      <c r="A8" s="28">
        <v>2002</v>
      </c>
      <c r="B8" s="29" t="s">
        <v>174</v>
      </c>
      <c r="C8" s="30">
        <f>SUM(D8,E8)</f>
        <v>627978</v>
      </c>
      <c r="D8" s="30">
        <v>627674</v>
      </c>
      <c r="E8" s="30">
        <v>304</v>
      </c>
      <c r="F8" s="31"/>
      <c r="G8" s="30">
        <f>SUM(H8,I8)</f>
        <v>57715</v>
      </c>
      <c r="H8" s="30">
        <v>57715</v>
      </c>
      <c r="I8" s="30" t="s">
        <v>174</v>
      </c>
    </row>
    <row r="9" spans="1:9" s="26" customFormat="1" ht="29.25" customHeight="1">
      <c r="A9" s="28">
        <v>2003</v>
      </c>
      <c r="B9" s="29" t="s">
        <v>174</v>
      </c>
      <c r="C9" s="30">
        <f>SUM(D9,E9)</f>
        <v>858281</v>
      </c>
      <c r="D9" s="30">
        <v>857768</v>
      </c>
      <c r="E9" s="30">
        <v>513</v>
      </c>
      <c r="F9" s="31"/>
      <c r="G9" s="30">
        <f>SUM(H9,I9)</f>
        <v>53439</v>
      </c>
      <c r="H9" s="30">
        <v>53439</v>
      </c>
      <c r="I9" s="30" t="s">
        <v>174</v>
      </c>
    </row>
    <row r="10" spans="1:9" s="26" customFormat="1" ht="29.25" customHeight="1">
      <c r="A10" s="28">
        <v>2004</v>
      </c>
      <c r="B10" s="29" t="s">
        <v>174</v>
      </c>
      <c r="C10" s="30">
        <f>SUM(D10,E10)</f>
        <v>861859</v>
      </c>
      <c r="D10" s="30">
        <v>861234</v>
      </c>
      <c r="E10" s="30">
        <v>625</v>
      </c>
      <c r="F10" s="31"/>
      <c r="G10" s="30">
        <f>SUM(H10,I10)</f>
        <v>55218</v>
      </c>
      <c r="H10" s="30">
        <v>55218</v>
      </c>
      <c r="I10" s="30" t="s">
        <v>174</v>
      </c>
    </row>
    <row r="11" spans="1:9" s="36" customFormat="1" ht="29.25" customHeight="1">
      <c r="A11" s="32">
        <v>2005</v>
      </c>
      <c r="B11" s="33" t="s">
        <v>174</v>
      </c>
      <c r="C11" s="34">
        <f>SUM(C12:C23)</f>
        <v>897557</v>
      </c>
      <c r="D11" s="34">
        <f>SUM(D12:D23)</f>
        <v>896453</v>
      </c>
      <c r="E11" s="34">
        <f>SUM(E12:E23)</f>
        <v>1104</v>
      </c>
      <c r="F11" s="34"/>
      <c r="G11" s="34">
        <f>SUM(G12:G23)</f>
        <v>233594</v>
      </c>
      <c r="H11" s="34">
        <f>SUM(H12:H23)</f>
        <v>233594</v>
      </c>
      <c r="I11" s="35" t="s">
        <v>174</v>
      </c>
    </row>
    <row r="12" spans="1:9" s="26" customFormat="1" ht="29.25" customHeight="1">
      <c r="A12" s="37" t="s">
        <v>159</v>
      </c>
      <c r="B12" s="29" t="s">
        <v>174</v>
      </c>
      <c r="C12" s="19">
        <v>39163</v>
      </c>
      <c r="D12" s="18">
        <f>C12-E12</f>
        <v>39144</v>
      </c>
      <c r="E12" s="18">
        <v>19</v>
      </c>
      <c r="F12" s="31"/>
      <c r="G12" s="19">
        <f>SUM(H12:I12)</f>
        <v>3686</v>
      </c>
      <c r="H12" s="18">
        <v>3686</v>
      </c>
      <c r="I12" s="30" t="s">
        <v>174</v>
      </c>
    </row>
    <row r="13" spans="1:9" s="26" customFormat="1" ht="29.25" customHeight="1">
      <c r="A13" s="37" t="s">
        <v>160</v>
      </c>
      <c r="B13" s="29" t="s">
        <v>174</v>
      </c>
      <c r="C13" s="19">
        <v>39944</v>
      </c>
      <c r="D13" s="18">
        <f aca="true" t="shared" si="0" ref="D13:D23">C13-E13</f>
        <v>39930</v>
      </c>
      <c r="E13" s="18">
        <v>14</v>
      </c>
      <c r="F13" s="31"/>
      <c r="G13" s="19">
        <f aca="true" t="shared" si="1" ref="G13:G23">SUM(H13:I13)</f>
        <v>4436</v>
      </c>
      <c r="H13" s="18">
        <v>4436</v>
      </c>
      <c r="I13" s="30" t="s">
        <v>174</v>
      </c>
    </row>
    <row r="14" spans="1:9" s="26" customFormat="1" ht="29.25" customHeight="1">
      <c r="A14" s="38" t="s">
        <v>161</v>
      </c>
      <c r="B14" s="29" t="s">
        <v>174</v>
      </c>
      <c r="C14" s="19">
        <v>54772</v>
      </c>
      <c r="D14" s="18">
        <f t="shared" si="0"/>
        <v>54739</v>
      </c>
      <c r="E14" s="18">
        <v>33</v>
      </c>
      <c r="F14" s="31"/>
      <c r="G14" s="19">
        <f t="shared" si="1"/>
        <v>8718</v>
      </c>
      <c r="H14" s="18">
        <v>8718</v>
      </c>
      <c r="I14" s="30" t="s">
        <v>174</v>
      </c>
    </row>
    <row r="15" spans="1:9" s="26" customFormat="1" ht="29.25" customHeight="1">
      <c r="A15" s="37" t="s">
        <v>162</v>
      </c>
      <c r="B15" s="29" t="s">
        <v>174</v>
      </c>
      <c r="C15" s="19">
        <v>78430</v>
      </c>
      <c r="D15" s="18">
        <f t="shared" si="0"/>
        <v>78362</v>
      </c>
      <c r="E15" s="18">
        <v>68</v>
      </c>
      <c r="F15" s="31"/>
      <c r="G15" s="19">
        <f t="shared" si="1"/>
        <v>6228</v>
      </c>
      <c r="H15" s="18">
        <v>6228</v>
      </c>
      <c r="I15" s="30" t="s">
        <v>174</v>
      </c>
    </row>
    <row r="16" spans="1:9" s="26" customFormat="1" ht="29.25" customHeight="1">
      <c r="A16" s="37" t="s">
        <v>233</v>
      </c>
      <c r="B16" s="29" t="s">
        <v>174</v>
      </c>
      <c r="C16" s="19">
        <v>98556</v>
      </c>
      <c r="D16" s="18">
        <f t="shared" si="0"/>
        <v>98397</v>
      </c>
      <c r="E16" s="18">
        <v>159</v>
      </c>
      <c r="F16" s="31"/>
      <c r="G16" s="19">
        <f t="shared" si="1"/>
        <v>22848</v>
      </c>
      <c r="H16" s="18">
        <v>22848</v>
      </c>
      <c r="I16" s="30" t="s">
        <v>174</v>
      </c>
    </row>
    <row r="17" spans="1:9" s="26" customFormat="1" ht="29.25" customHeight="1">
      <c r="A17" s="37" t="s">
        <v>163</v>
      </c>
      <c r="B17" s="29" t="s">
        <v>174</v>
      </c>
      <c r="C17" s="19">
        <v>75753</v>
      </c>
      <c r="D17" s="18">
        <f t="shared" si="0"/>
        <v>75740</v>
      </c>
      <c r="E17" s="18">
        <v>13</v>
      </c>
      <c r="F17" s="31"/>
      <c r="G17" s="19">
        <f t="shared" si="1"/>
        <v>15887</v>
      </c>
      <c r="H17" s="18">
        <v>15887</v>
      </c>
      <c r="I17" s="30" t="s">
        <v>174</v>
      </c>
    </row>
    <row r="18" spans="1:9" s="26" customFormat="1" ht="29.25" customHeight="1">
      <c r="A18" s="37" t="s">
        <v>164</v>
      </c>
      <c r="B18" s="29" t="s">
        <v>174</v>
      </c>
      <c r="C18" s="19">
        <v>102852</v>
      </c>
      <c r="D18" s="18">
        <f t="shared" si="0"/>
        <v>102770</v>
      </c>
      <c r="E18" s="18">
        <v>82</v>
      </c>
      <c r="F18" s="31"/>
      <c r="G18" s="19">
        <f t="shared" si="1"/>
        <v>65247</v>
      </c>
      <c r="H18" s="18">
        <v>65247</v>
      </c>
      <c r="I18" s="30" t="s">
        <v>174</v>
      </c>
    </row>
    <row r="19" spans="1:9" s="26" customFormat="1" ht="29.25" customHeight="1">
      <c r="A19" s="37" t="s">
        <v>165</v>
      </c>
      <c r="B19" s="29" t="s">
        <v>174</v>
      </c>
      <c r="C19" s="19">
        <v>118645</v>
      </c>
      <c r="D19" s="18">
        <f t="shared" si="0"/>
        <v>118538</v>
      </c>
      <c r="E19" s="18">
        <v>107</v>
      </c>
      <c r="F19" s="31"/>
      <c r="G19" s="19">
        <f t="shared" si="1"/>
        <v>85262</v>
      </c>
      <c r="H19" s="18">
        <v>85262</v>
      </c>
      <c r="I19" s="30" t="s">
        <v>174</v>
      </c>
    </row>
    <row r="20" spans="1:9" s="26" customFormat="1" ht="29.25" customHeight="1">
      <c r="A20" s="37" t="s">
        <v>166</v>
      </c>
      <c r="B20" s="29" t="s">
        <v>174</v>
      </c>
      <c r="C20" s="19">
        <v>74252</v>
      </c>
      <c r="D20" s="18">
        <f t="shared" si="0"/>
        <v>74095</v>
      </c>
      <c r="E20" s="18">
        <v>157</v>
      </c>
      <c r="F20" s="31"/>
      <c r="G20" s="19">
        <f t="shared" si="1"/>
        <v>4481</v>
      </c>
      <c r="H20" s="18">
        <v>4481</v>
      </c>
      <c r="I20" s="30" t="s">
        <v>174</v>
      </c>
    </row>
    <row r="21" spans="1:9" s="26" customFormat="1" ht="29.25" customHeight="1">
      <c r="A21" s="37" t="s">
        <v>167</v>
      </c>
      <c r="B21" s="29" t="s">
        <v>174</v>
      </c>
      <c r="C21" s="19">
        <v>92216</v>
      </c>
      <c r="D21" s="18">
        <f t="shared" si="0"/>
        <v>92047</v>
      </c>
      <c r="E21" s="18">
        <v>169</v>
      </c>
      <c r="F21" s="31"/>
      <c r="G21" s="19">
        <f t="shared" si="1"/>
        <v>9398</v>
      </c>
      <c r="H21" s="18">
        <v>9398</v>
      </c>
      <c r="I21" s="30" t="s">
        <v>174</v>
      </c>
    </row>
    <row r="22" spans="1:9" s="26" customFormat="1" ht="29.25" customHeight="1">
      <c r="A22" s="37" t="s">
        <v>168</v>
      </c>
      <c r="B22" s="29" t="s">
        <v>174</v>
      </c>
      <c r="C22" s="19">
        <v>82711</v>
      </c>
      <c r="D22" s="18">
        <f t="shared" si="0"/>
        <v>82543</v>
      </c>
      <c r="E22" s="18">
        <v>168</v>
      </c>
      <c r="F22" s="31"/>
      <c r="G22" s="19">
        <f t="shared" si="1"/>
        <v>5531</v>
      </c>
      <c r="H22" s="18">
        <v>5531</v>
      </c>
      <c r="I22" s="30" t="s">
        <v>174</v>
      </c>
    </row>
    <row r="23" spans="1:9" s="26" customFormat="1" ht="29.25" customHeight="1" thickBot="1">
      <c r="A23" s="39" t="s">
        <v>169</v>
      </c>
      <c r="B23" s="40" t="s">
        <v>174</v>
      </c>
      <c r="C23" s="20">
        <v>40263</v>
      </c>
      <c r="D23" s="21">
        <f t="shared" si="0"/>
        <v>40148</v>
      </c>
      <c r="E23" s="21">
        <v>115</v>
      </c>
      <c r="F23" s="31"/>
      <c r="G23" s="20">
        <f t="shared" si="1"/>
        <v>1872</v>
      </c>
      <c r="H23" s="21">
        <v>1872</v>
      </c>
      <c r="I23" s="41" t="s">
        <v>174</v>
      </c>
    </row>
    <row r="24" spans="1:2" ht="15.75" customHeight="1" thickTop="1">
      <c r="A24" s="42" t="s">
        <v>234</v>
      </c>
      <c r="B24" s="42"/>
    </row>
    <row r="25" ht="15.75" customHeight="1">
      <c r="B25" s="25"/>
    </row>
    <row r="26" ht="15.75" customHeight="1">
      <c r="B26" s="46"/>
    </row>
    <row r="27" ht="13.5">
      <c r="B27" s="46"/>
    </row>
    <row r="28" ht="13.5">
      <c r="B28" s="46"/>
    </row>
    <row r="29" ht="13.5">
      <c r="B29" s="46"/>
    </row>
    <row r="30" ht="13.5">
      <c r="B30" s="46"/>
    </row>
    <row r="31" ht="13.5">
      <c r="B31" s="46"/>
    </row>
    <row r="32" ht="13.5">
      <c r="B32" s="46"/>
    </row>
    <row r="33" ht="13.5">
      <c r="B33" s="46"/>
    </row>
    <row r="34" ht="13.5">
      <c r="B34" s="46"/>
    </row>
    <row r="35" ht="13.5">
      <c r="B35" s="46"/>
    </row>
    <row r="36" ht="13.5">
      <c r="B36" s="46"/>
    </row>
    <row r="37" ht="13.5">
      <c r="B37" s="46"/>
    </row>
    <row r="38" ht="13.5">
      <c r="B38" s="46"/>
    </row>
    <row r="39" ht="13.5">
      <c r="B39" s="46"/>
    </row>
    <row r="40" ht="13.5">
      <c r="B40" s="46"/>
    </row>
    <row r="41" ht="13.5">
      <c r="B41" s="46"/>
    </row>
    <row r="42" ht="13.5">
      <c r="B42" s="45"/>
    </row>
  </sheetData>
  <mergeCells count="4">
    <mergeCell ref="C3:E3"/>
    <mergeCell ref="G3:I3"/>
    <mergeCell ref="G1:I1"/>
    <mergeCell ref="A1:E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&amp;L&amp;"굴림체,굵게"&amp;12교통·관광 및 정보통신&amp;R&amp;"Times New Roman,보통"&amp;12Transportation&amp;"굴림체,보통"·&amp;"Times New Roman,보통" Tourism&amp;"굴림체,보통"＆&amp;"Times New Roman,보통" Information Communications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19"/>
  <sheetViews>
    <sheetView workbookViewId="0" topLeftCell="A1">
      <selection activeCell="K2" sqref="K2"/>
    </sheetView>
  </sheetViews>
  <sheetFormatPr defaultColWidth="8.88671875" defaultRowHeight="13.5"/>
  <cols>
    <col min="1" max="1" width="14.5546875" style="47" customWidth="1"/>
    <col min="2" max="9" width="8.5546875" style="45" customWidth="1"/>
    <col min="10" max="10" width="2.77734375" style="45" customWidth="1"/>
    <col min="11" max="18" width="7.88671875" style="45" customWidth="1"/>
    <col min="19" max="19" width="9.3359375" style="45" customWidth="1"/>
    <col min="20" max="16384" width="8.88671875" style="45" customWidth="1"/>
  </cols>
  <sheetData>
    <row r="1" spans="1:19" s="22" customFormat="1" ht="40.5" customHeight="1">
      <c r="A1" s="193" t="s">
        <v>363</v>
      </c>
      <c r="B1" s="193"/>
      <c r="C1" s="193"/>
      <c r="D1" s="193"/>
      <c r="E1" s="193"/>
      <c r="F1" s="193"/>
      <c r="G1" s="193"/>
      <c r="H1" s="193"/>
      <c r="I1" s="193"/>
      <c r="J1" s="177"/>
      <c r="K1" s="208" t="s">
        <v>69</v>
      </c>
      <c r="L1" s="208"/>
      <c r="M1" s="208"/>
      <c r="N1" s="208"/>
      <c r="O1" s="208"/>
      <c r="P1" s="208"/>
      <c r="Q1" s="208"/>
      <c r="R1" s="208"/>
      <c r="S1" s="208"/>
    </row>
    <row r="2" spans="1:19" s="26" customFormat="1" ht="25.5" customHeight="1" thickBot="1">
      <c r="A2" s="23" t="s">
        <v>241</v>
      </c>
      <c r="B2" s="23"/>
      <c r="C2" s="23"/>
      <c r="D2" s="23"/>
      <c r="E2" s="23"/>
      <c r="F2" s="23"/>
      <c r="G2" s="23"/>
      <c r="H2" s="23"/>
      <c r="I2" s="23"/>
      <c r="K2" s="23"/>
      <c r="L2" s="23"/>
      <c r="M2" s="23"/>
      <c r="N2" s="23"/>
      <c r="O2" s="23"/>
      <c r="P2" s="23"/>
      <c r="Q2" s="23"/>
      <c r="R2" s="23"/>
      <c r="S2" s="24" t="s">
        <v>173</v>
      </c>
    </row>
    <row r="3" spans="1:19" s="26" customFormat="1" ht="16.5" customHeight="1" thickTop="1">
      <c r="A3" s="113" t="s">
        <v>172</v>
      </c>
      <c r="B3" s="196" t="s">
        <v>106</v>
      </c>
      <c r="C3" s="197"/>
      <c r="D3" s="197"/>
      <c r="E3" s="197"/>
      <c r="F3" s="197"/>
      <c r="G3" s="197"/>
      <c r="H3" s="198"/>
      <c r="I3" s="53" t="s">
        <v>9</v>
      </c>
      <c r="J3" s="53"/>
      <c r="K3" s="113" t="s">
        <v>10</v>
      </c>
      <c r="L3" s="197" t="s">
        <v>107</v>
      </c>
      <c r="M3" s="197"/>
      <c r="N3" s="198"/>
      <c r="O3" s="54" t="s">
        <v>11</v>
      </c>
      <c r="P3" s="196" t="s">
        <v>242</v>
      </c>
      <c r="Q3" s="197"/>
      <c r="R3" s="198"/>
      <c r="S3" s="114" t="s">
        <v>12</v>
      </c>
    </row>
    <row r="4" spans="1:19" s="26" customFormat="1" ht="16.5" customHeight="1">
      <c r="A4" s="54" t="s">
        <v>228</v>
      </c>
      <c r="B4" s="54" t="s">
        <v>5</v>
      </c>
      <c r="C4" s="54" t="s">
        <v>13</v>
      </c>
      <c r="D4" s="54" t="s">
        <v>108</v>
      </c>
      <c r="E4" s="54" t="s">
        <v>14</v>
      </c>
      <c r="F4" s="54" t="s">
        <v>15</v>
      </c>
      <c r="G4" s="54" t="s">
        <v>109</v>
      </c>
      <c r="H4" s="54" t="s">
        <v>16</v>
      </c>
      <c r="I4" s="53"/>
      <c r="J4" s="53"/>
      <c r="K4" s="54"/>
      <c r="L4" s="54" t="s">
        <v>5</v>
      </c>
      <c r="M4" s="54" t="s">
        <v>17</v>
      </c>
      <c r="N4" s="54" t="s">
        <v>18</v>
      </c>
      <c r="O4" s="54" t="s">
        <v>19</v>
      </c>
      <c r="P4" s="54" t="s">
        <v>20</v>
      </c>
      <c r="Q4" s="54" t="s">
        <v>21</v>
      </c>
      <c r="R4" s="54" t="s">
        <v>22</v>
      </c>
      <c r="S4" s="53" t="s">
        <v>23</v>
      </c>
    </row>
    <row r="5" spans="1:19" s="26" customFormat="1" ht="16.5" customHeight="1">
      <c r="A5" s="54" t="s">
        <v>44</v>
      </c>
      <c r="B5" s="173"/>
      <c r="C5" s="173" t="s">
        <v>110</v>
      </c>
      <c r="D5" s="173" t="s">
        <v>111</v>
      </c>
      <c r="E5" s="173" t="s">
        <v>81</v>
      </c>
      <c r="F5" s="173" t="s">
        <v>112</v>
      </c>
      <c r="G5" s="173" t="s">
        <v>70</v>
      </c>
      <c r="H5" s="173" t="s">
        <v>113</v>
      </c>
      <c r="I5" s="174" t="s">
        <v>78</v>
      </c>
      <c r="J5" s="174"/>
      <c r="K5" s="173" t="s">
        <v>71</v>
      </c>
      <c r="L5" s="54"/>
      <c r="M5" s="54"/>
      <c r="N5" s="54"/>
      <c r="O5" s="54" t="s">
        <v>72</v>
      </c>
      <c r="P5" s="54" t="s">
        <v>114</v>
      </c>
      <c r="Q5" s="54" t="s">
        <v>115</v>
      </c>
      <c r="R5" s="54"/>
      <c r="S5" s="174" t="s">
        <v>116</v>
      </c>
    </row>
    <row r="6" spans="1:19" s="26" customFormat="1" ht="16.5" customHeight="1">
      <c r="A6" s="115" t="s">
        <v>170</v>
      </c>
      <c r="B6" s="175" t="s">
        <v>6</v>
      </c>
      <c r="C6" s="175" t="s">
        <v>117</v>
      </c>
      <c r="D6" s="175" t="s">
        <v>117</v>
      </c>
      <c r="E6" s="175" t="s">
        <v>117</v>
      </c>
      <c r="F6" s="175" t="s">
        <v>117</v>
      </c>
      <c r="G6" s="175" t="s">
        <v>117</v>
      </c>
      <c r="H6" s="175" t="s">
        <v>82</v>
      </c>
      <c r="I6" s="176" t="s">
        <v>118</v>
      </c>
      <c r="J6" s="174"/>
      <c r="K6" s="175" t="s">
        <v>119</v>
      </c>
      <c r="L6" s="59" t="s">
        <v>60</v>
      </c>
      <c r="M6" s="59" t="s">
        <v>120</v>
      </c>
      <c r="N6" s="59" t="s">
        <v>121</v>
      </c>
      <c r="O6" s="59" t="s">
        <v>243</v>
      </c>
      <c r="P6" s="59" t="s">
        <v>83</v>
      </c>
      <c r="Q6" s="59" t="s">
        <v>84</v>
      </c>
      <c r="R6" s="59" t="s">
        <v>85</v>
      </c>
      <c r="S6" s="116" t="s">
        <v>86</v>
      </c>
    </row>
    <row r="7" spans="1:19" s="26" customFormat="1" ht="42" customHeight="1">
      <c r="A7" s="54">
        <v>2001</v>
      </c>
      <c r="B7" s="108">
        <f>SUM(C7:H7)</f>
        <v>7</v>
      </c>
      <c r="C7" s="108">
        <v>3</v>
      </c>
      <c r="D7" s="100" t="s">
        <v>355</v>
      </c>
      <c r="E7" s="108">
        <v>4</v>
      </c>
      <c r="F7" s="100" t="s">
        <v>174</v>
      </c>
      <c r="G7" s="100" t="s">
        <v>174</v>
      </c>
      <c r="H7" s="100" t="s">
        <v>174</v>
      </c>
      <c r="I7" s="108">
        <v>53</v>
      </c>
      <c r="J7" s="108"/>
      <c r="K7" s="108">
        <v>23</v>
      </c>
      <c r="L7" s="62">
        <f>SUM(M7:N7)</f>
        <v>73</v>
      </c>
      <c r="M7" s="108">
        <v>26</v>
      </c>
      <c r="N7" s="108">
        <v>47</v>
      </c>
      <c r="O7" s="108">
        <v>10</v>
      </c>
      <c r="P7" s="108">
        <v>3</v>
      </c>
      <c r="Q7" s="108">
        <v>24</v>
      </c>
      <c r="R7" s="100" t="s">
        <v>174</v>
      </c>
      <c r="S7" s="108">
        <v>32</v>
      </c>
    </row>
    <row r="8" spans="1:19" s="26" customFormat="1" ht="42" customHeight="1">
      <c r="A8" s="54">
        <v>2002</v>
      </c>
      <c r="B8" s="108">
        <f>SUM(C8:H8)</f>
        <v>7</v>
      </c>
      <c r="C8" s="108">
        <v>3</v>
      </c>
      <c r="D8" s="100" t="s">
        <v>356</v>
      </c>
      <c r="E8" s="108">
        <v>4</v>
      </c>
      <c r="F8" s="100" t="s">
        <v>174</v>
      </c>
      <c r="G8" s="100" t="s">
        <v>174</v>
      </c>
      <c r="H8" s="100" t="s">
        <v>174</v>
      </c>
      <c r="I8" s="108">
        <v>61</v>
      </c>
      <c r="J8" s="108"/>
      <c r="K8" s="108">
        <v>23</v>
      </c>
      <c r="L8" s="62">
        <f>SUM(M8:N8)</f>
        <v>65</v>
      </c>
      <c r="M8" s="108">
        <v>26</v>
      </c>
      <c r="N8" s="108">
        <v>39</v>
      </c>
      <c r="O8" s="108">
        <v>10</v>
      </c>
      <c r="P8" s="108">
        <v>4</v>
      </c>
      <c r="Q8" s="108">
        <v>24</v>
      </c>
      <c r="R8" s="100" t="s">
        <v>174</v>
      </c>
      <c r="S8" s="108">
        <v>34</v>
      </c>
    </row>
    <row r="9" spans="1:19" s="26" customFormat="1" ht="42" customHeight="1">
      <c r="A9" s="54">
        <v>2003</v>
      </c>
      <c r="B9" s="108">
        <f>SUM(C9:H9)</f>
        <v>7</v>
      </c>
      <c r="C9" s="108">
        <v>3</v>
      </c>
      <c r="D9" s="100" t="s">
        <v>357</v>
      </c>
      <c r="E9" s="108">
        <v>4</v>
      </c>
      <c r="F9" s="100" t="s">
        <v>174</v>
      </c>
      <c r="G9" s="100" t="s">
        <v>174</v>
      </c>
      <c r="H9" s="100" t="s">
        <v>174</v>
      </c>
      <c r="I9" s="108">
        <v>62</v>
      </c>
      <c r="J9" s="108"/>
      <c r="K9" s="108">
        <v>23</v>
      </c>
      <c r="L9" s="62">
        <f>SUM(M9:N9)</f>
        <v>61</v>
      </c>
      <c r="M9" s="108">
        <v>26</v>
      </c>
      <c r="N9" s="108">
        <v>35</v>
      </c>
      <c r="O9" s="108">
        <v>10</v>
      </c>
      <c r="P9" s="108">
        <v>3</v>
      </c>
      <c r="Q9" s="108">
        <v>24</v>
      </c>
      <c r="R9" s="100" t="s">
        <v>174</v>
      </c>
      <c r="S9" s="108">
        <v>29</v>
      </c>
    </row>
    <row r="10" spans="1:19" s="26" customFormat="1" ht="42" customHeight="1">
      <c r="A10" s="54">
        <v>2004</v>
      </c>
      <c r="B10" s="108">
        <f>SUM(C10:H10)</f>
        <v>7</v>
      </c>
      <c r="C10" s="82">
        <v>3</v>
      </c>
      <c r="D10" s="82" t="s">
        <v>358</v>
      </c>
      <c r="E10" s="82">
        <v>4</v>
      </c>
      <c r="F10" s="82" t="s">
        <v>174</v>
      </c>
      <c r="G10" s="82" t="s">
        <v>174</v>
      </c>
      <c r="H10" s="82" t="s">
        <v>174</v>
      </c>
      <c r="I10" s="82">
        <v>66</v>
      </c>
      <c r="J10" s="82"/>
      <c r="K10" s="82">
        <v>23</v>
      </c>
      <c r="L10" s="62">
        <f>SUM(M10:N10)</f>
        <v>55</v>
      </c>
      <c r="M10" s="82">
        <v>26</v>
      </c>
      <c r="N10" s="82">
        <v>29</v>
      </c>
      <c r="O10" s="82">
        <v>10</v>
      </c>
      <c r="P10" s="82">
        <v>4</v>
      </c>
      <c r="Q10" s="82">
        <v>24</v>
      </c>
      <c r="R10" s="82" t="s">
        <v>174</v>
      </c>
      <c r="S10" s="82">
        <v>36</v>
      </c>
    </row>
    <row r="11" spans="1:19" s="77" customFormat="1" ht="42" customHeight="1">
      <c r="A11" s="63">
        <v>2005</v>
      </c>
      <c r="B11" s="109">
        <f>SUM(B12:B18)</f>
        <v>7</v>
      </c>
      <c r="C11" s="109">
        <f aca="true" t="shared" si="0" ref="C11:S11">SUM(C12:C18)</f>
        <v>3</v>
      </c>
      <c r="D11" s="151" t="s">
        <v>359</v>
      </c>
      <c r="E11" s="109">
        <f t="shared" si="0"/>
        <v>4</v>
      </c>
      <c r="F11" s="151" t="s">
        <v>174</v>
      </c>
      <c r="G11" s="151" t="s">
        <v>174</v>
      </c>
      <c r="H11" s="151" t="s">
        <v>174</v>
      </c>
      <c r="I11" s="109">
        <f t="shared" si="0"/>
        <v>61</v>
      </c>
      <c r="J11" s="109"/>
      <c r="K11" s="109">
        <f t="shared" si="0"/>
        <v>19</v>
      </c>
      <c r="L11" s="109">
        <f t="shared" si="0"/>
        <v>55</v>
      </c>
      <c r="M11" s="109">
        <f t="shared" si="0"/>
        <v>26</v>
      </c>
      <c r="N11" s="109">
        <f t="shared" si="0"/>
        <v>29</v>
      </c>
      <c r="O11" s="109">
        <f t="shared" si="0"/>
        <v>10</v>
      </c>
      <c r="P11" s="109">
        <f t="shared" si="0"/>
        <v>4</v>
      </c>
      <c r="Q11" s="109">
        <f t="shared" si="0"/>
        <v>24</v>
      </c>
      <c r="R11" s="151" t="s">
        <v>174</v>
      </c>
      <c r="S11" s="109">
        <f t="shared" si="0"/>
        <v>36</v>
      </c>
    </row>
    <row r="12" spans="1:19" s="110" customFormat="1" ht="42" customHeight="1">
      <c r="A12" s="64" t="s">
        <v>200</v>
      </c>
      <c r="B12" s="108">
        <f>SUM(C12:H12)</f>
        <v>1</v>
      </c>
      <c r="C12" s="82">
        <v>1</v>
      </c>
      <c r="D12" s="82" t="s">
        <v>352</v>
      </c>
      <c r="E12" s="82" t="s">
        <v>174</v>
      </c>
      <c r="F12" s="82" t="s">
        <v>174</v>
      </c>
      <c r="G12" s="82" t="s">
        <v>174</v>
      </c>
      <c r="H12" s="82" t="s">
        <v>174</v>
      </c>
      <c r="I12" s="82">
        <v>31</v>
      </c>
      <c r="J12" s="82"/>
      <c r="K12" s="82">
        <v>9</v>
      </c>
      <c r="L12" s="62">
        <f>SUM(M12:N12)</f>
        <v>28</v>
      </c>
      <c r="M12" s="82">
        <v>11</v>
      </c>
      <c r="N12" s="82">
        <v>17</v>
      </c>
      <c r="O12" s="82">
        <v>10</v>
      </c>
      <c r="P12" s="82">
        <v>3</v>
      </c>
      <c r="Q12" s="82">
        <v>13</v>
      </c>
      <c r="R12" s="82" t="s">
        <v>174</v>
      </c>
      <c r="S12" s="82">
        <v>10</v>
      </c>
    </row>
    <row r="13" spans="1:19" ht="42" customHeight="1">
      <c r="A13" s="64" t="s">
        <v>235</v>
      </c>
      <c r="B13" s="108">
        <f aca="true" t="shared" si="1" ref="B13:B18">SUM(C13:H13)</f>
        <v>1</v>
      </c>
      <c r="C13" s="82" t="s">
        <v>174</v>
      </c>
      <c r="D13" s="82" t="s">
        <v>360</v>
      </c>
      <c r="E13" s="82">
        <v>1</v>
      </c>
      <c r="F13" s="82" t="s">
        <v>174</v>
      </c>
      <c r="G13" s="82" t="s">
        <v>174</v>
      </c>
      <c r="H13" s="82" t="s">
        <v>174</v>
      </c>
      <c r="I13" s="82">
        <v>6</v>
      </c>
      <c r="J13" s="82"/>
      <c r="K13" s="82">
        <v>2</v>
      </c>
      <c r="L13" s="62">
        <f aca="true" t="shared" si="2" ref="L13:L18">SUM(M13:N13)</f>
        <v>4</v>
      </c>
      <c r="M13" s="82">
        <v>3</v>
      </c>
      <c r="N13" s="82">
        <v>1</v>
      </c>
      <c r="O13" s="82" t="s">
        <v>174</v>
      </c>
      <c r="P13" s="82" t="s">
        <v>174</v>
      </c>
      <c r="Q13" s="82">
        <v>3</v>
      </c>
      <c r="R13" s="82" t="s">
        <v>174</v>
      </c>
      <c r="S13" s="82">
        <v>6</v>
      </c>
    </row>
    <row r="14" spans="1:19" ht="42" customHeight="1">
      <c r="A14" s="64" t="s">
        <v>236</v>
      </c>
      <c r="B14" s="108">
        <f t="shared" si="1"/>
        <v>1</v>
      </c>
      <c r="C14" s="82">
        <v>1</v>
      </c>
      <c r="D14" s="82" t="s">
        <v>361</v>
      </c>
      <c r="E14" s="82" t="s">
        <v>174</v>
      </c>
      <c r="F14" s="82" t="s">
        <v>174</v>
      </c>
      <c r="G14" s="82" t="s">
        <v>174</v>
      </c>
      <c r="H14" s="82" t="s">
        <v>174</v>
      </c>
      <c r="I14" s="82">
        <v>3</v>
      </c>
      <c r="J14" s="82"/>
      <c r="K14" s="82" t="s">
        <v>362</v>
      </c>
      <c r="L14" s="62">
        <f t="shared" si="2"/>
        <v>1</v>
      </c>
      <c r="M14" s="82">
        <v>1</v>
      </c>
      <c r="N14" s="82" t="s">
        <v>174</v>
      </c>
      <c r="O14" s="82" t="s">
        <v>174</v>
      </c>
      <c r="P14" s="82" t="s">
        <v>174</v>
      </c>
      <c r="Q14" s="82" t="s">
        <v>174</v>
      </c>
      <c r="R14" s="82" t="s">
        <v>174</v>
      </c>
      <c r="S14" s="82">
        <v>5</v>
      </c>
    </row>
    <row r="15" spans="1:19" ht="42" customHeight="1">
      <c r="A15" s="64" t="s">
        <v>237</v>
      </c>
      <c r="B15" s="108">
        <f t="shared" si="1"/>
        <v>1</v>
      </c>
      <c r="C15" s="82">
        <v>1</v>
      </c>
      <c r="D15" s="82" t="s">
        <v>174</v>
      </c>
      <c r="E15" s="82" t="s">
        <v>174</v>
      </c>
      <c r="F15" s="82" t="s">
        <v>174</v>
      </c>
      <c r="G15" s="82" t="s">
        <v>174</v>
      </c>
      <c r="H15" s="82" t="s">
        <v>174</v>
      </c>
      <c r="I15" s="82">
        <v>7</v>
      </c>
      <c r="J15" s="82"/>
      <c r="K15" s="82">
        <v>3</v>
      </c>
      <c r="L15" s="62">
        <f t="shared" si="2"/>
        <v>19</v>
      </c>
      <c r="M15" s="82">
        <v>8</v>
      </c>
      <c r="N15" s="82">
        <v>11</v>
      </c>
      <c r="O15" s="82" t="s">
        <v>174</v>
      </c>
      <c r="P15" s="82">
        <v>1</v>
      </c>
      <c r="Q15" s="82">
        <v>8</v>
      </c>
      <c r="R15" s="82" t="s">
        <v>174</v>
      </c>
      <c r="S15" s="82">
        <v>9</v>
      </c>
    </row>
    <row r="16" spans="1:19" ht="42" customHeight="1">
      <c r="A16" s="64" t="s">
        <v>238</v>
      </c>
      <c r="B16" s="108">
        <f t="shared" si="1"/>
        <v>1</v>
      </c>
      <c r="C16" s="82" t="s">
        <v>352</v>
      </c>
      <c r="D16" s="82" t="s">
        <v>174</v>
      </c>
      <c r="E16" s="82">
        <v>1</v>
      </c>
      <c r="F16" s="82" t="s">
        <v>174</v>
      </c>
      <c r="G16" s="82" t="s">
        <v>174</v>
      </c>
      <c r="H16" s="82" t="s">
        <v>174</v>
      </c>
      <c r="I16" s="82">
        <v>6</v>
      </c>
      <c r="J16" s="82"/>
      <c r="K16" s="82">
        <v>3</v>
      </c>
      <c r="L16" s="62">
        <f t="shared" si="2"/>
        <v>1</v>
      </c>
      <c r="M16" s="82">
        <v>1</v>
      </c>
      <c r="N16" s="82" t="s">
        <v>174</v>
      </c>
      <c r="O16" s="82" t="s">
        <v>174</v>
      </c>
      <c r="P16" s="82" t="s">
        <v>174</v>
      </c>
      <c r="Q16" s="82" t="s">
        <v>174</v>
      </c>
      <c r="R16" s="82" t="s">
        <v>174</v>
      </c>
      <c r="S16" s="82" t="s">
        <v>174</v>
      </c>
    </row>
    <row r="17" spans="1:19" ht="42" customHeight="1">
      <c r="A17" s="64" t="s">
        <v>239</v>
      </c>
      <c r="B17" s="108">
        <f t="shared" si="1"/>
        <v>1</v>
      </c>
      <c r="C17" s="82" t="s">
        <v>353</v>
      </c>
      <c r="D17" s="82" t="s">
        <v>174</v>
      </c>
      <c r="E17" s="82">
        <v>1</v>
      </c>
      <c r="F17" s="82" t="s">
        <v>174</v>
      </c>
      <c r="G17" s="82" t="s">
        <v>174</v>
      </c>
      <c r="H17" s="82" t="s">
        <v>174</v>
      </c>
      <c r="I17" s="82">
        <v>4</v>
      </c>
      <c r="J17" s="82"/>
      <c r="K17" s="82">
        <v>1</v>
      </c>
      <c r="L17" s="62">
        <f t="shared" si="2"/>
        <v>1</v>
      </c>
      <c r="M17" s="82">
        <v>1</v>
      </c>
      <c r="N17" s="82" t="s">
        <v>174</v>
      </c>
      <c r="O17" s="82" t="s">
        <v>174</v>
      </c>
      <c r="P17" s="82" t="s">
        <v>174</v>
      </c>
      <c r="Q17" s="82" t="s">
        <v>174</v>
      </c>
      <c r="R17" s="82" t="s">
        <v>174</v>
      </c>
      <c r="S17" s="82" t="s">
        <v>174</v>
      </c>
    </row>
    <row r="18" spans="1:19" ht="42" customHeight="1" thickBot="1">
      <c r="A18" s="65" t="s">
        <v>240</v>
      </c>
      <c r="B18" s="111">
        <f t="shared" si="1"/>
        <v>1</v>
      </c>
      <c r="C18" s="90" t="s">
        <v>354</v>
      </c>
      <c r="D18" s="90" t="s">
        <v>174</v>
      </c>
      <c r="E18" s="90">
        <v>1</v>
      </c>
      <c r="F18" s="90" t="s">
        <v>174</v>
      </c>
      <c r="G18" s="90" t="s">
        <v>174</v>
      </c>
      <c r="H18" s="90" t="s">
        <v>174</v>
      </c>
      <c r="I18" s="90">
        <v>4</v>
      </c>
      <c r="J18" s="82"/>
      <c r="K18" s="90">
        <v>1</v>
      </c>
      <c r="L18" s="112">
        <f t="shared" si="2"/>
        <v>1</v>
      </c>
      <c r="M18" s="90">
        <v>1</v>
      </c>
      <c r="N18" s="90" t="s">
        <v>174</v>
      </c>
      <c r="O18" s="90" t="s">
        <v>174</v>
      </c>
      <c r="P18" s="90" t="s">
        <v>174</v>
      </c>
      <c r="Q18" s="90" t="s">
        <v>174</v>
      </c>
      <c r="R18" s="90" t="s">
        <v>174</v>
      </c>
      <c r="S18" s="90">
        <v>6</v>
      </c>
    </row>
    <row r="19" ht="19.5" customHeight="1" thickTop="1">
      <c r="A19" s="96" t="s">
        <v>244</v>
      </c>
    </row>
  </sheetData>
  <mergeCells count="5">
    <mergeCell ref="B3:H3"/>
    <mergeCell ref="P3:R3"/>
    <mergeCell ref="L3:N3"/>
    <mergeCell ref="A1:I1"/>
    <mergeCell ref="K1:S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3"/>
  <headerFooter alignWithMargins="0">
    <oddHeader>&amp;L&amp;"굴림체,굵게"&amp;12교통·관광 및 정보통신&amp;R&amp;"Times New Roman,보통"&amp;12Transportation&amp;"굴림체,보통"·&amp;"Times New Roman,보통" Tourism&amp;"굴림체,보통"＆&amp;"Times New Roman,보통" Information Communications
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6"/>
  <sheetViews>
    <sheetView zoomScaleSheetLayoutView="100" workbookViewId="0" topLeftCell="A1">
      <selection activeCell="A2" sqref="A2"/>
    </sheetView>
  </sheetViews>
  <sheetFormatPr defaultColWidth="8.88671875" defaultRowHeight="13.5"/>
  <cols>
    <col min="1" max="1" width="9.77734375" style="7" customWidth="1"/>
    <col min="2" max="9" width="8.99609375" style="7" customWidth="1"/>
    <col min="10" max="10" width="2.77734375" style="8" customWidth="1"/>
    <col min="11" max="18" width="8.99609375" style="7" customWidth="1"/>
    <col min="19" max="16384" width="8.88671875" style="6" customWidth="1"/>
  </cols>
  <sheetData>
    <row r="1" spans="1:18" s="1" customFormat="1" ht="45" customHeight="1">
      <c r="A1" s="217" t="s">
        <v>364</v>
      </c>
      <c r="B1" s="217"/>
      <c r="C1" s="217"/>
      <c r="D1" s="217"/>
      <c r="E1" s="217"/>
      <c r="F1" s="217"/>
      <c r="G1" s="217"/>
      <c r="H1" s="217"/>
      <c r="I1" s="217"/>
      <c r="J1" s="178"/>
      <c r="K1" s="217" t="s">
        <v>73</v>
      </c>
      <c r="L1" s="217"/>
      <c r="M1" s="217"/>
      <c r="N1" s="217"/>
      <c r="O1" s="217"/>
      <c r="P1" s="217"/>
      <c r="Q1" s="217"/>
      <c r="R1" s="217"/>
    </row>
    <row r="2" spans="1:18" s="4" customFormat="1" ht="25.5" customHeight="1" thickBot="1">
      <c r="A2" s="2" t="s">
        <v>122</v>
      </c>
      <c r="B2" s="2"/>
      <c r="C2" s="2"/>
      <c r="D2" s="2"/>
      <c r="E2" s="2"/>
      <c r="F2" s="2"/>
      <c r="G2" s="2"/>
      <c r="H2" s="2"/>
      <c r="I2" s="2"/>
      <c r="J2" s="5"/>
      <c r="K2" s="2"/>
      <c r="L2" s="2"/>
      <c r="M2" s="2"/>
      <c r="N2" s="2"/>
      <c r="O2" s="2"/>
      <c r="P2" s="2"/>
      <c r="Q2" s="2"/>
      <c r="R2" s="3" t="s">
        <v>24</v>
      </c>
    </row>
    <row r="3" spans="1:18" s="4" customFormat="1" ht="16.5" customHeight="1" thickTop="1">
      <c r="A3" s="152"/>
      <c r="B3" s="218" t="s">
        <v>74</v>
      </c>
      <c r="C3" s="219"/>
      <c r="D3" s="219"/>
      <c r="E3" s="219"/>
      <c r="F3" s="219"/>
      <c r="G3" s="219"/>
      <c r="H3" s="219"/>
      <c r="I3" s="219"/>
      <c r="J3" s="153"/>
      <c r="K3" s="219" t="s">
        <v>123</v>
      </c>
      <c r="L3" s="219"/>
      <c r="M3" s="219"/>
      <c r="N3" s="219"/>
      <c r="O3" s="219"/>
      <c r="P3" s="219"/>
      <c r="Q3" s="219"/>
      <c r="R3" s="219"/>
    </row>
    <row r="4" spans="1:18" s="4" customFormat="1" ht="16.5" customHeight="1">
      <c r="A4" s="48" t="s">
        <v>67</v>
      </c>
      <c r="B4" s="214" t="s">
        <v>124</v>
      </c>
      <c r="C4" s="215"/>
      <c r="D4" s="214" t="s">
        <v>125</v>
      </c>
      <c r="E4" s="215"/>
      <c r="F4" s="214" t="s">
        <v>126</v>
      </c>
      <c r="G4" s="215"/>
      <c r="H4" s="214" t="s">
        <v>127</v>
      </c>
      <c r="I4" s="216"/>
      <c r="J4" s="153"/>
      <c r="K4" s="216" t="s">
        <v>128</v>
      </c>
      <c r="L4" s="215"/>
      <c r="M4" s="214" t="s">
        <v>129</v>
      </c>
      <c r="N4" s="215"/>
      <c r="O4" s="214" t="s">
        <v>130</v>
      </c>
      <c r="P4" s="215"/>
      <c r="Q4" s="214" t="s">
        <v>131</v>
      </c>
      <c r="R4" s="216"/>
    </row>
    <row r="5" spans="1:18" s="4" customFormat="1" ht="16.5" customHeight="1">
      <c r="A5" s="153" t="s">
        <v>45</v>
      </c>
      <c r="B5" s="154" t="s">
        <v>132</v>
      </c>
      <c r="C5" s="155" t="s">
        <v>133</v>
      </c>
      <c r="D5" s="48" t="s">
        <v>132</v>
      </c>
      <c r="E5" s="48" t="s">
        <v>133</v>
      </c>
      <c r="F5" s="48" t="s">
        <v>132</v>
      </c>
      <c r="G5" s="48" t="s">
        <v>133</v>
      </c>
      <c r="H5" s="48" t="s">
        <v>132</v>
      </c>
      <c r="I5" s="153" t="s">
        <v>133</v>
      </c>
      <c r="J5" s="153"/>
      <c r="K5" s="48" t="s">
        <v>132</v>
      </c>
      <c r="L5" s="48" t="s">
        <v>133</v>
      </c>
      <c r="M5" s="48" t="s">
        <v>132</v>
      </c>
      <c r="N5" s="48" t="s">
        <v>133</v>
      </c>
      <c r="O5" s="48" t="s">
        <v>132</v>
      </c>
      <c r="P5" s="48" t="s">
        <v>133</v>
      </c>
      <c r="Q5" s="48" t="s">
        <v>132</v>
      </c>
      <c r="R5" s="153" t="s">
        <v>133</v>
      </c>
    </row>
    <row r="6" spans="1:18" s="4" customFormat="1" ht="16.5" customHeight="1">
      <c r="A6" s="156"/>
      <c r="B6" s="157" t="s">
        <v>134</v>
      </c>
      <c r="C6" s="158" t="s">
        <v>135</v>
      </c>
      <c r="D6" s="159" t="s">
        <v>25</v>
      </c>
      <c r="E6" s="159" t="s">
        <v>26</v>
      </c>
      <c r="F6" s="159" t="s">
        <v>25</v>
      </c>
      <c r="G6" s="159" t="s">
        <v>26</v>
      </c>
      <c r="H6" s="159" t="s">
        <v>25</v>
      </c>
      <c r="I6" s="156" t="s">
        <v>26</v>
      </c>
      <c r="J6" s="153"/>
      <c r="K6" s="159" t="s">
        <v>25</v>
      </c>
      <c r="L6" s="159" t="s">
        <v>26</v>
      </c>
      <c r="M6" s="159" t="s">
        <v>25</v>
      </c>
      <c r="N6" s="159" t="s">
        <v>26</v>
      </c>
      <c r="O6" s="159" t="s">
        <v>25</v>
      </c>
      <c r="P6" s="159" t="s">
        <v>26</v>
      </c>
      <c r="Q6" s="159" t="s">
        <v>25</v>
      </c>
      <c r="R6" s="156" t="s">
        <v>26</v>
      </c>
    </row>
    <row r="7" spans="1:18" s="4" customFormat="1" ht="99.75" customHeight="1">
      <c r="A7" s="15">
        <v>2001</v>
      </c>
      <c r="B7" s="12">
        <f aca="true" t="shared" si="0" ref="B7:C11">D7+F7+H7</f>
        <v>2714</v>
      </c>
      <c r="C7" s="12">
        <f t="shared" si="0"/>
        <v>5198</v>
      </c>
      <c r="D7" s="12">
        <v>2597</v>
      </c>
      <c r="E7" s="12">
        <v>5055</v>
      </c>
      <c r="F7" s="12">
        <v>76</v>
      </c>
      <c r="G7" s="12">
        <v>115</v>
      </c>
      <c r="H7" s="12">
        <v>41</v>
      </c>
      <c r="I7" s="12">
        <v>28</v>
      </c>
      <c r="J7" s="12"/>
      <c r="K7" s="13">
        <f aca="true" t="shared" si="1" ref="K7:L10">M7+O7+Q7</f>
        <v>1.4000000000000001</v>
      </c>
      <c r="L7" s="13">
        <f t="shared" si="1"/>
        <v>0.7999999999999999</v>
      </c>
      <c r="M7" s="12">
        <v>1</v>
      </c>
      <c r="N7" s="13">
        <v>0.6</v>
      </c>
      <c r="O7" s="13">
        <v>0.3</v>
      </c>
      <c r="P7" s="13">
        <v>0.1</v>
      </c>
      <c r="Q7" s="13">
        <v>0.1</v>
      </c>
      <c r="R7" s="13">
        <v>0.1</v>
      </c>
    </row>
    <row r="8" spans="1:18" s="4" customFormat="1" ht="99.75" customHeight="1">
      <c r="A8" s="15">
        <v>2002</v>
      </c>
      <c r="B8" s="12">
        <f t="shared" si="0"/>
        <v>2516</v>
      </c>
      <c r="C8" s="12">
        <f t="shared" si="0"/>
        <v>3480</v>
      </c>
      <c r="D8" s="12">
        <v>2374</v>
      </c>
      <c r="E8" s="12">
        <v>3313</v>
      </c>
      <c r="F8" s="12">
        <v>82</v>
      </c>
      <c r="G8" s="12">
        <v>128</v>
      </c>
      <c r="H8" s="12">
        <v>60</v>
      </c>
      <c r="I8" s="12">
        <v>39</v>
      </c>
      <c r="J8" s="12"/>
      <c r="K8" s="13">
        <f t="shared" si="1"/>
        <v>1.5000000000000002</v>
      </c>
      <c r="L8" s="13">
        <f t="shared" si="1"/>
        <v>0.7999999999999999</v>
      </c>
      <c r="M8" s="13">
        <v>1.1</v>
      </c>
      <c r="N8" s="13">
        <v>0.6</v>
      </c>
      <c r="O8" s="13">
        <v>0.3</v>
      </c>
      <c r="P8" s="13">
        <v>0.1</v>
      </c>
      <c r="Q8" s="13">
        <v>0.1</v>
      </c>
      <c r="R8" s="13">
        <v>0.1</v>
      </c>
    </row>
    <row r="9" spans="1:18" s="4" customFormat="1" ht="99.75" customHeight="1">
      <c r="A9" s="15">
        <v>2003</v>
      </c>
      <c r="B9" s="12">
        <f t="shared" si="0"/>
        <v>2409</v>
      </c>
      <c r="C9" s="12">
        <f t="shared" si="0"/>
        <v>3782</v>
      </c>
      <c r="D9" s="12">
        <v>2277</v>
      </c>
      <c r="E9" s="12">
        <v>3622</v>
      </c>
      <c r="F9" s="12">
        <v>78</v>
      </c>
      <c r="G9" s="12">
        <v>125</v>
      </c>
      <c r="H9" s="12">
        <v>54</v>
      </c>
      <c r="I9" s="12">
        <v>35</v>
      </c>
      <c r="J9" s="12"/>
      <c r="K9" s="12">
        <f t="shared" si="1"/>
        <v>8</v>
      </c>
      <c r="L9" s="12">
        <f t="shared" si="1"/>
        <v>3</v>
      </c>
      <c r="M9" s="12">
        <v>6</v>
      </c>
      <c r="N9" s="12">
        <v>1</v>
      </c>
      <c r="O9" s="12">
        <v>1</v>
      </c>
      <c r="P9" s="12">
        <v>1</v>
      </c>
      <c r="Q9" s="12">
        <v>1</v>
      </c>
      <c r="R9" s="12">
        <v>1</v>
      </c>
    </row>
    <row r="10" spans="1:18" s="4" customFormat="1" ht="99.75" customHeight="1">
      <c r="A10" s="15">
        <v>2004</v>
      </c>
      <c r="B10" s="12">
        <f t="shared" si="0"/>
        <v>2331</v>
      </c>
      <c r="C10" s="12">
        <f t="shared" si="0"/>
        <v>3157</v>
      </c>
      <c r="D10" s="11">
        <v>2202</v>
      </c>
      <c r="E10" s="11">
        <v>3003</v>
      </c>
      <c r="F10" s="11">
        <v>63</v>
      </c>
      <c r="G10" s="11">
        <v>116</v>
      </c>
      <c r="H10" s="11">
        <v>66</v>
      </c>
      <c r="I10" s="11">
        <v>38</v>
      </c>
      <c r="J10" s="12"/>
      <c r="K10" s="13">
        <f t="shared" si="1"/>
        <v>1.5</v>
      </c>
      <c r="L10" s="13">
        <f t="shared" si="1"/>
        <v>5.5</v>
      </c>
      <c r="M10" s="11">
        <v>1</v>
      </c>
      <c r="N10" s="11">
        <v>5</v>
      </c>
      <c r="O10" s="14">
        <v>0.4</v>
      </c>
      <c r="P10" s="14">
        <v>0.3</v>
      </c>
      <c r="Q10" s="14">
        <v>0.1</v>
      </c>
      <c r="R10" s="14">
        <v>0.2</v>
      </c>
    </row>
    <row r="11" spans="1:18" s="10" customFormat="1" ht="99.75" customHeight="1" thickBot="1">
      <c r="A11" s="16">
        <v>2005</v>
      </c>
      <c r="B11" s="17">
        <v>1586.2</v>
      </c>
      <c r="C11" s="17">
        <f t="shared" si="0"/>
        <v>3025.9</v>
      </c>
      <c r="D11" s="17">
        <v>1422.9</v>
      </c>
      <c r="E11" s="17">
        <v>2874.4</v>
      </c>
      <c r="F11" s="17">
        <v>60.9</v>
      </c>
      <c r="G11" s="17">
        <v>114.7</v>
      </c>
      <c r="H11" s="17">
        <v>102.4</v>
      </c>
      <c r="I11" s="17">
        <v>36.8</v>
      </c>
      <c r="J11" s="185"/>
      <c r="K11" s="17">
        <v>1.2</v>
      </c>
      <c r="L11" s="17">
        <v>5.1</v>
      </c>
      <c r="M11" s="17">
        <v>0.7</v>
      </c>
      <c r="N11" s="17">
        <v>4.6</v>
      </c>
      <c r="O11" s="17">
        <v>0.4</v>
      </c>
      <c r="P11" s="17">
        <v>0.3</v>
      </c>
      <c r="Q11" s="17">
        <v>0.1</v>
      </c>
      <c r="R11" s="17">
        <v>0.2</v>
      </c>
    </row>
    <row r="12" spans="1:18" ht="15.75" customHeight="1" thickTop="1">
      <c r="A12" s="9" t="s">
        <v>175</v>
      </c>
      <c r="B12" s="6"/>
      <c r="C12" s="6"/>
      <c r="D12" s="6"/>
      <c r="E12" s="6"/>
      <c r="F12" s="6"/>
      <c r="G12" s="6"/>
      <c r="H12" s="6"/>
      <c r="I12" s="6"/>
      <c r="K12" s="6"/>
      <c r="L12" s="6"/>
      <c r="M12" s="6"/>
      <c r="N12" s="6"/>
      <c r="O12" s="6"/>
      <c r="P12" s="6"/>
      <c r="Q12" s="6"/>
      <c r="R12" s="6"/>
    </row>
    <row r="13" ht="15.75" customHeight="1"/>
    <row r="16" ht="13.5">
      <c r="R16" s="7" t="s">
        <v>46</v>
      </c>
    </row>
  </sheetData>
  <mergeCells count="12">
    <mergeCell ref="K4:L4"/>
    <mergeCell ref="M4:N4"/>
    <mergeCell ref="O4:P4"/>
    <mergeCell ref="Q4:R4"/>
    <mergeCell ref="K1:R1"/>
    <mergeCell ref="A1:I1"/>
    <mergeCell ref="B3:I3"/>
    <mergeCell ref="B4:C4"/>
    <mergeCell ref="D4:E4"/>
    <mergeCell ref="F4:G4"/>
    <mergeCell ref="H4:I4"/>
    <mergeCell ref="K3:R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&amp;L&amp;"굴림체,굵게"&amp;12교통·관광 및 정보통신&amp;R&amp;"Times New Roman,보통"&amp;12Transportation&amp;"굴림체,보통"·&amp;"Times New Roman,보통" Tourism&amp;"굴림체,보통"＆&amp;"Times New Roman,보통" Information Communications
</oddHeader>
  </headerFooter>
  <rowBreaks count="1" manualBreakCount="1">
    <brk id="1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A2" sqref="A2"/>
    </sheetView>
  </sheetViews>
  <sheetFormatPr defaultColWidth="8.88671875" defaultRowHeight="13.5"/>
  <cols>
    <col min="1" max="1" width="9.77734375" style="47" customWidth="1"/>
    <col min="2" max="5" width="18.10546875" style="47" customWidth="1"/>
    <col min="6" max="6" width="2.88671875" style="44" customWidth="1"/>
    <col min="7" max="10" width="17.99609375" style="47" customWidth="1"/>
    <col min="11" max="16384" width="8.88671875" style="45" customWidth="1"/>
  </cols>
  <sheetData>
    <row r="1" spans="1:10" s="22" customFormat="1" ht="45" customHeight="1">
      <c r="A1" s="193" t="s">
        <v>365</v>
      </c>
      <c r="B1" s="193"/>
      <c r="C1" s="193"/>
      <c r="D1" s="193"/>
      <c r="E1" s="193"/>
      <c r="F1" s="166"/>
      <c r="G1" s="222" t="s">
        <v>90</v>
      </c>
      <c r="H1" s="222"/>
      <c r="I1" s="222"/>
      <c r="J1" s="222"/>
    </row>
    <row r="2" spans="1:10" s="26" customFormat="1" ht="25.5" customHeight="1" thickBot="1">
      <c r="A2" s="23" t="s">
        <v>136</v>
      </c>
      <c r="B2" s="23"/>
      <c r="C2" s="23"/>
      <c r="D2" s="23"/>
      <c r="E2" s="23"/>
      <c r="F2" s="25"/>
      <c r="G2" s="23"/>
      <c r="H2" s="23"/>
      <c r="I2" s="23"/>
      <c r="J2" s="24" t="s">
        <v>27</v>
      </c>
    </row>
    <row r="3" spans="1:10" s="26" customFormat="1" ht="16.5" customHeight="1" thickTop="1">
      <c r="A3" s="113"/>
      <c r="B3" s="196" t="s">
        <v>137</v>
      </c>
      <c r="C3" s="198"/>
      <c r="D3" s="196" t="s">
        <v>138</v>
      </c>
      <c r="E3" s="197"/>
      <c r="F3" s="53"/>
      <c r="G3" s="197" t="s">
        <v>139</v>
      </c>
      <c r="H3" s="198"/>
      <c r="I3" s="220" t="s">
        <v>140</v>
      </c>
      <c r="J3" s="221"/>
    </row>
    <row r="4" spans="1:10" s="26" customFormat="1" ht="16.5" customHeight="1">
      <c r="A4" s="54" t="s">
        <v>67</v>
      </c>
      <c r="B4" s="160" t="s">
        <v>141</v>
      </c>
      <c r="C4" s="124" t="s">
        <v>142</v>
      </c>
      <c r="D4" s="124" t="s">
        <v>141</v>
      </c>
      <c r="E4" s="161" t="s">
        <v>142</v>
      </c>
      <c r="F4" s="53"/>
      <c r="G4" s="160" t="s">
        <v>141</v>
      </c>
      <c r="H4" s="124" t="s">
        <v>142</v>
      </c>
      <c r="I4" s="124" t="s">
        <v>141</v>
      </c>
      <c r="J4" s="161" t="s">
        <v>142</v>
      </c>
    </row>
    <row r="5" spans="1:10" s="26" customFormat="1" ht="16.5" customHeight="1">
      <c r="A5" s="54" t="s">
        <v>45</v>
      </c>
      <c r="B5" s="54"/>
      <c r="C5" s="51"/>
      <c r="D5" s="51"/>
      <c r="E5" s="52"/>
      <c r="F5" s="53"/>
      <c r="G5" s="54"/>
      <c r="H5" s="51"/>
      <c r="I5" s="51"/>
      <c r="J5" s="52"/>
    </row>
    <row r="6" spans="1:10" s="26" customFormat="1" ht="16.5" customHeight="1">
      <c r="A6" s="59"/>
      <c r="B6" s="59" t="s">
        <v>68</v>
      </c>
      <c r="C6" s="57" t="s">
        <v>28</v>
      </c>
      <c r="D6" s="57" t="s">
        <v>68</v>
      </c>
      <c r="E6" s="58" t="s">
        <v>28</v>
      </c>
      <c r="F6" s="53"/>
      <c r="G6" s="59" t="s">
        <v>68</v>
      </c>
      <c r="H6" s="57" t="s">
        <v>28</v>
      </c>
      <c r="I6" s="57" t="s">
        <v>68</v>
      </c>
      <c r="J6" s="58" t="s">
        <v>28</v>
      </c>
    </row>
    <row r="7" spans="1:10" s="26" customFormat="1" ht="99.75" customHeight="1">
      <c r="A7" s="28">
        <v>2001</v>
      </c>
      <c r="B7" s="108">
        <f aca="true" t="shared" si="0" ref="B7:C9">SUM(D7,G7,I7)</f>
        <v>665945</v>
      </c>
      <c r="C7" s="108">
        <f t="shared" si="0"/>
        <v>12724</v>
      </c>
      <c r="D7" s="108">
        <v>424607</v>
      </c>
      <c r="E7" s="108">
        <v>695</v>
      </c>
      <c r="F7" s="31"/>
      <c r="G7" s="108">
        <v>105072</v>
      </c>
      <c r="H7" s="108">
        <v>9352</v>
      </c>
      <c r="I7" s="108">
        <v>136266</v>
      </c>
      <c r="J7" s="108">
        <v>2677</v>
      </c>
    </row>
    <row r="8" spans="1:10" s="26" customFormat="1" ht="99.75" customHeight="1">
      <c r="A8" s="28">
        <v>2002</v>
      </c>
      <c r="B8" s="108">
        <f t="shared" si="0"/>
        <v>765156</v>
      </c>
      <c r="C8" s="108">
        <f t="shared" si="0"/>
        <v>15539</v>
      </c>
      <c r="D8" s="108">
        <v>449030</v>
      </c>
      <c r="E8" s="108">
        <v>919</v>
      </c>
      <c r="F8" s="31"/>
      <c r="G8" s="108">
        <v>114399</v>
      </c>
      <c r="H8" s="108">
        <v>10588</v>
      </c>
      <c r="I8" s="108">
        <v>201727</v>
      </c>
      <c r="J8" s="108">
        <v>4032</v>
      </c>
    </row>
    <row r="9" spans="1:10" s="26" customFormat="1" ht="99.75" customHeight="1">
      <c r="A9" s="28">
        <v>2003</v>
      </c>
      <c r="B9" s="108">
        <f t="shared" si="0"/>
        <v>752073</v>
      </c>
      <c r="C9" s="108">
        <f t="shared" si="0"/>
        <v>15054</v>
      </c>
      <c r="D9" s="108">
        <v>439414</v>
      </c>
      <c r="E9" s="108">
        <v>918</v>
      </c>
      <c r="F9" s="31"/>
      <c r="G9" s="108">
        <v>122065</v>
      </c>
      <c r="H9" s="108">
        <v>10971</v>
      </c>
      <c r="I9" s="108">
        <v>190594</v>
      </c>
      <c r="J9" s="108">
        <v>3165</v>
      </c>
    </row>
    <row r="10" spans="1:10" s="26" customFormat="1" ht="99.75" customHeight="1">
      <c r="A10" s="28">
        <v>2004</v>
      </c>
      <c r="B10" s="108">
        <f>D10+G10+I10</f>
        <v>763405</v>
      </c>
      <c r="C10" s="108">
        <f>E10+H10+J10</f>
        <v>19079</v>
      </c>
      <c r="D10" s="82">
        <v>421352</v>
      </c>
      <c r="E10" s="82">
        <v>752</v>
      </c>
      <c r="F10" s="82"/>
      <c r="G10" s="82">
        <v>117604</v>
      </c>
      <c r="H10" s="82">
        <v>14727</v>
      </c>
      <c r="I10" s="82">
        <v>224449</v>
      </c>
      <c r="J10" s="82">
        <v>3600</v>
      </c>
    </row>
    <row r="11" spans="1:10" s="36" customFormat="1" ht="99.75" customHeight="1" thickBot="1">
      <c r="A11" s="150">
        <v>2005</v>
      </c>
      <c r="B11" s="130">
        <v>751134</v>
      </c>
      <c r="C11" s="130">
        <v>21300</v>
      </c>
      <c r="D11" s="130">
        <v>328324</v>
      </c>
      <c r="E11" s="130">
        <v>539</v>
      </c>
      <c r="F11" s="151"/>
      <c r="G11" s="130">
        <v>102818</v>
      </c>
      <c r="H11" s="130">
        <v>17717</v>
      </c>
      <c r="I11" s="130">
        <v>319992</v>
      </c>
      <c r="J11" s="130">
        <v>3044</v>
      </c>
    </row>
    <row r="12" spans="1:10" ht="19.5" customHeight="1" thickTop="1">
      <c r="A12" s="96" t="s">
        <v>260</v>
      </c>
      <c r="B12" s="45"/>
      <c r="C12" s="45"/>
      <c r="D12" s="45"/>
      <c r="E12" s="45"/>
      <c r="G12" s="45"/>
      <c r="H12" s="45"/>
      <c r="I12" s="45"/>
      <c r="J12" s="45"/>
    </row>
  </sheetData>
  <mergeCells count="6">
    <mergeCell ref="I3:J3"/>
    <mergeCell ref="A1:E1"/>
    <mergeCell ref="B3:C3"/>
    <mergeCell ref="D3:E3"/>
    <mergeCell ref="G3:H3"/>
    <mergeCell ref="G1:J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&amp;L&amp;"굴림체,굵게"&amp;12교통·관광 및 정보통신&amp;R&amp;"Times New Roman,보통"&amp;12Transportation&amp;"굴림체,보통"·&amp;"Times New Roman,보통" Tourism&amp;"굴림체,보통"＆&amp;"Times New Roman,보통" Information Communications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3"/>
  <sheetViews>
    <sheetView zoomScaleSheetLayoutView="100" workbookViewId="0" topLeftCell="A1">
      <selection activeCell="A2" sqref="A2"/>
    </sheetView>
  </sheetViews>
  <sheetFormatPr defaultColWidth="8.88671875" defaultRowHeight="13.5"/>
  <cols>
    <col min="1" max="1" width="9.77734375" style="47" customWidth="1"/>
    <col min="2" max="2" width="18.21484375" style="134" customWidth="1"/>
    <col min="3" max="3" width="18.21484375" style="47" customWidth="1"/>
    <col min="4" max="5" width="18.21484375" style="45" customWidth="1"/>
    <col min="6" max="6" width="2.77734375" style="45" customWidth="1"/>
    <col min="7" max="9" width="23.77734375" style="45" customWidth="1"/>
    <col min="10" max="16384" width="8.88671875" style="45" customWidth="1"/>
  </cols>
  <sheetData>
    <row r="1" spans="1:9" s="22" customFormat="1" ht="45" customHeight="1">
      <c r="A1" s="193" t="s">
        <v>366</v>
      </c>
      <c r="B1" s="193"/>
      <c r="C1" s="193"/>
      <c r="D1" s="193"/>
      <c r="E1" s="193"/>
      <c r="F1" s="166"/>
      <c r="G1" s="208" t="s">
        <v>29</v>
      </c>
      <c r="H1" s="208"/>
      <c r="I1" s="208"/>
    </row>
    <row r="2" spans="1:9" s="26" customFormat="1" ht="25.5" customHeight="1" thickBot="1">
      <c r="A2" s="23" t="s">
        <v>143</v>
      </c>
      <c r="B2" s="67"/>
      <c r="C2" s="68"/>
      <c r="D2" s="23"/>
      <c r="E2" s="23"/>
      <c r="G2" s="23"/>
      <c r="H2" s="23"/>
      <c r="I2" s="24" t="s">
        <v>30</v>
      </c>
    </row>
    <row r="3" spans="1:9" s="49" customFormat="1" ht="16.5" customHeight="1" thickTop="1">
      <c r="A3" s="54"/>
      <c r="B3" s="137" t="s">
        <v>144</v>
      </c>
      <c r="C3" s="54" t="s">
        <v>145</v>
      </c>
      <c r="D3" s="196" t="s">
        <v>261</v>
      </c>
      <c r="E3" s="197"/>
      <c r="F3" s="53"/>
      <c r="G3" s="197" t="s">
        <v>262</v>
      </c>
      <c r="H3" s="198"/>
      <c r="I3" s="165" t="s">
        <v>253</v>
      </c>
    </row>
    <row r="4" spans="1:9" s="49" customFormat="1" ht="16.5" customHeight="1">
      <c r="A4" s="54" t="s">
        <v>67</v>
      </c>
      <c r="B4" s="51"/>
      <c r="C4" s="54"/>
      <c r="D4" s="54" t="s">
        <v>5</v>
      </c>
      <c r="E4" s="53" t="s">
        <v>254</v>
      </c>
      <c r="F4" s="53"/>
      <c r="G4" s="160" t="s">
        <v>146</v>
      </c>
      <c r="H4" s="54" t="s">
        <v>255</v>
      </c>
      <c r="I4" s="52"/>
    </row>
    <row r="5" spans="1:9" s="49" customFormat="1" ht="16.5" customHeight="1">
      <c r="A5" s="54" t="s">
        <v>45</v>
      </c>
      <c r="B5" s="51" t="s">
        <v>71</v>
      </c>
      <c r="C5" s="54" t="s">
        <v>71</v>
      </c>
      <c r="D5" s="54"/>
      <c r="E5" s="53"/>
      <c r="F5" s="53"/>
      <c r="G5" s="54"/>
      <c r="H5" s="54"/>
      <c r="I5" s="52"/>
    </row>
    <row r="6" spans="1:9" s="49" customFormat="1" ht="16.5" customHeight="1">
      <c r="A6" s="59"/>
      <c r="B6" s="57" t="s">
        <v>147</v>
      </c>
      <c r="C6" s="59" t="s">
        <v>148</v>
      </c>
      <c r="D6" s="59" t="s">
        <v>6</v>
      </c>
      <c r="E6" s="116" t="s">
        <v>31</v>
      </c>
      <c r="F6" s="53"/>
      <c r="G6" s="59" t="s">
        <v>149</v>
      </c>
      <c r="H6" s="59" t="s">
        <v>75</v>
      </c>
      <c r="I6" s="58" t="s">
        <v>76</v>
      </c>
    </row>
    <row r="7" spans="1:9" s="26" customFormat="1" ht="99.75" customHeight="1">
      <c r="A7" s="127">
        <v>2001</v>
      </c>
      <c r="B7" s="108">
        <v>1</v>
      </c>
      <c r="C7" s="108">
        <v>13176</v>
      </c>
      <c r="D7" s="62">
        <f>SUM(E7:H7)</f>
        <v>11359</v>
      </c>
      <c r="E7" s="108">
        <v>2772</v>
      </c>
      <c r="F7" s="108"/>
      <c r="G7" s="108">
        <v>8428</v>
      </c>
      <c r="H7" s="108">
        <v>159</v>
      </c>
      <c r="I7" s="108">
        <v>358</v>
      </c>
    </row>
    <row r="8" spans="1:9" s="26" customFormat="1" ht="99.75" customHeight="1">
      <c r="A8" s="127">
        <v>2002</v>
      </c>
      <c r="B8" s="108">
        <v>1</v>
      </c>
      <c r="C8" s="108">
        <v>13176</v>
      </c>
      <c r="D8" s="62">
        <f>SUM(E8:H8)</f>
        <v>11429</v>
      </c>
      <c r="E8" s="108">
        <v>2713</v>
      </c>
      <c r="F8" s="108"/>
      <c r="G8" s="108">
        <v>8500</v>
      </c>
      <c r="H8" s="108">
        <v>216</v>
      </c>
      <c r="I8" s="108">
        <v>319</v>
      </c>
    </row>
    <row r="9" spans="1:9" s="26" customFormat="1" ht="99.75" customHeight="1">
      <c r="A9" s="127">
        <v>2003</v>
      </c>
      <c r="B9" s="108">
        <v>1</v>
      </c>
      <c r="C9" s="108">
        <v>13176</v>
      </c>
      <c r="D9" s="62">
        <f>SUM(E9:H9)</f>
        <v>11107</v>
      </c>
      <c r="E9" s="108">
        <v>2599</v>
      </c>
      <c r="F9" s="108"/>
      <c r="G9" s="108">
        <v>8299</v>
      </c>
      <c r="H9" s="108">
        <v>209</v>
      </c>
      <c r="I9" s="108">
        <v>274</v>
      </c>
    </row>
    <row r="10" spans="1:9" s="26" customFormat="1" ht="99.75" customHeight="1">
      <c r="A10" s="127">
        <v>2004</v>
      </c>
      <c r="B10" s="128">
        <v>1</v>
      </c>
      <c r="C10" s="82">
        <v>30775</v>
      </c>
      <c r="D10" s="62">
        <f>SUM(E10:H10)</f>
        <v>11009</v>
      </c>
      <c r="E10" s="82">
        <v>2548</v>
      </c>
      <c r="F10" s="82"/>
      <c r="G10" s="82">
        <v>8245</v>
      </c>
      <c r="H10" s="82">
        <v>216</v>
      </c>
      <c r="I10" s="82">
        <v>223</v>
      </c>
    </row>
    <row r="11" spans="1:9" s="36" customFormat="1" ht="99.75" customHeight="1" thickBot="1">
      <c r="A11" s="129">
        <v>2005</v>
      </c>
      <c r="B11" s="130">
        <v>1</v>
      </c>
      <c r="C11" s="130">
        <v>30796</v>
      </c>
      <c r="D11" s="130">
        <v>11076</v>
      </c>
      <c r="E11" s="130">
        <v>2667</v>
      </c>
      <c r="F11" s="130"/>
      <c r="G11" s="130">
        <v>8225</v>
      </c>
      <c r="H11" s="130">
        <v>184</v>
      </c>
      <c r="I11" s="130">
        <v>191</v>
      </c>
    </row>
    <row r="12" spans="1:9" ht="19.5" customHeight="1" thickTop="1">
      <c r="A12" s="26" t="s">
        <v>256</v>
      </c>
      <c r="B12" s="131"/>
      <c r="C12" s="132"/>
      <c r="D12" s="133"/>
      <c r="E12" s="132"/>
      <c r="F12" s="132"/>
      <c r="G12" s="132"/>
      <c r="H12" s="132"/>
      <c r="I12" s="132"/>
    </row>
    <row r="13" spans="3:9" ht="14.25">
      <c r="C13" s="135"/>
      <c r="D13" s="136"/>
      <c r="E13" s="136"/>
      <c r="F13" s="136"/>
      <c r="G13" s="136"/>
      <c r="H13" s="136"/>
      <c r="I13" s="136"/>
    </row>
  </sheetData>
  <mergeCells count="4">
    <mergeCell ref="D3:E3"/>
    <mergeCell ref="G3:H3"/>
    <mergeCell ref="A1:E1"/>
    <mergeCell ref="G1:I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&amp;L&amp;"굴림체,굵게"&amp;12교통·관광 및 정보통신&amp;R&amp;"Times New Roman,보통"&amp;12Transportation&amp;"굴림체,보통"·&amp;"Times New Roman,보통" Tourism&amp;"굴림체,보통"＆&amp;"Times New Roman,보통" Information Communications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장수군청</cp:lastModifiedBy>
  <cp:lastPrinted>2006-11-27T04:11:57Z</cp:lastPrinted>
  <dcterms:created xsi:type="dcterms:W3CDTF">1999-04-14T04:57:40Z</dcterms:created>
  <dcterms:modified xsi:type="dcterms:W3CDTF">2006-12-15T00:31:18Z</dcterms:modified>
  <cp:category/>
  <cp:version/>
  <cp:contentType/>
  <cp:contentStatus/>
</cp:coreProperties>
</file>