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45" windowHeight="9000" tabRatio="866" firstSheet="11" activeTab="13"/>
  </bookViews>
  <sheets>
    <sheet name="----" sheetId="1" state="veryHidden" r:id="rId1"/>
    <sheet name="1.의료기관" sheetId="2" r:id="rId2"/>
    <sheet name="2.의료기관종사의료인력" sheetId="3" r:id="rId3"/>
    <sheet name="3.보건소인력" sheetId="4" r:id="rId4"/>
    <sheet name="4.보건지소및보건진료소인력" sheetId="5" r:id="rId5"/>
    <sheet name="5.부정의료업자단속실적(의료인)" sheetId="6" r:id="rId6"/>
    <sheet name="5.부정의료업자단속실적(의료기관)" sheetId="7" r:id="rId7"/>
    <sheet name="6.의약품등제조업소및판매업소" sheetId="8" r:id="rId8"/>
    <sheet name="7.식품위생관계업소" sheetId="9" r:id="rId9"/>
    <sheet name="8.공중위생관계업소" sheetId="10" r:id="rId10"/>
    <sheet name="9.예방접종" sheetId="11" r:id="rId11"/>
    <sheet name="10.법정전염병발생및사망" sheetId="12" r:id="rId12"/>
    <sheet name="11.한센병환자보건소등록" sheetId="13" r:id="rId13"/>
    <sheet name="12.결핵환자보건소등록" sheetId="14" r:id="rId14"/>
    <sheet name="13.보건소 구강보건사업실적" sheetId="15" r:id="rId15"/>
    <sheet name="14.모자보건사업실적" sheetId="16" r:id="rId16"/>
    <sheet name="15.건강보험 적용인구" sheetId="17" r:id="rId17"/>
    <sheet name="16.국민연금가입자" sheetId="18" r:id="rId18"/>
    <sheet name="17.국민연금급여지급현황" sheetId="19" r:id="rId19"/>
    <sheet name="18.국가보훈대상자" sheetId="20" r:id="rId20"/>
    <sheet name="19.국가보훈대상자취업" sheetId="21" r:id="rId21"/>
    <sheet name="20.국가보훈대상자자녀취학" sheetId="22" r:id="rId22"/>
    <sheet name="21.사회복지시설" sheetId="23" r:id="rId23"/>
    <sheet name="22.노인여가복지시설" sheetId="24" r:id="rId24"/>
    <sheet name="23.노인주거의료복지시설" sheetId="25" r:id="rId25"/>
    <sheet name="24.재가노인복지시설" sheetId="26" r:id="rId26"/>
    <sheet name="25.국민기초생활보장수급자" sheetId="27" r:id="rId27"/>
    <sheet name="26.여성복지시설" sheetId="28" r:id="rId28"/>
    <sheet name="27.여성폭력상담" sheetId="29" r:id="rId29"/>
    <sheet name="28.소년·소녀가정현황" sheetId="30" r:id="rId30"/>
  </sheets>
  <definedNames>
    <definedName name="_xlnm.Print_Area" localSheetId="11">'10.법정전염병발생및사망'!$A$1:$BG$19</definedName>
    <definedName name="_xlnm.Print_Area" localSheetId="17">'16.국민연금가입자'!$A$1:$H$12</definedName>
    <definedName name="_xlnm.Print_Area" localSheetId="18">'17.국민연금급여지급현황'!$A$1:$T$14</definedName>
    <definedName name="_xlnm.Print_Area" localSheetId="19">'18.국가보훈대상자'!$A$1:$AA$21</definedName>
    <definedName name="_xlnm.Print_Area" localSheetId="2">'2.의료기관종사의료인력'!$A$1:$M$20</definedName>
    <definedName name="_xlnm.Print_Area" localSheetId="23">'22.노인여가복지시설'!$A$1:$I$19</definedName>
    <definedName name="_xlnm.Print_Area" localSheetId="25">'24.재가노인복지시설'!$A$1:$Y$17</definedName>
    <definedName name="_xlnm.Print_Area" localSheetId="27">'26.여성복지시설'!$A$1:$AB$19</definedName>
    <definedName name="_xlnm.Print_Area" localSheetId="3">'3.보건소인력'!$A$1:$N$24</definedName>
    <definedName name="_xlnm.Print_Area" localSheetId="8">'7.식품위생관계업소'!$A$1:$X$19</definedName>
    <definedName name="_xlnm.Print_Area" localSheetId="9">'8.공중위생관계업소'!$A$1:$L$20</definedName>
    <definedName name="Z_0FB1CEAC_20DA_11D8_9C7D_00E07D8B2C4C_.wvu.Cols" localSheetId="17" hidden="1">'16.국민연금가입자'!$K:$M</definedName>
    <definedName name="Z_0FB1CEAC_20DA_11D8_9C7D_00E07D8B2C4C_.wvu.Cols" localSheetId="18" hidden="1">'17.국민연금급여지급현황'!$W:$Y</definedName>
    <definedName name="Z_0FB1CEAC_20DA_11D8_9C7D_00E07D8B2C4C_.wvu.PrintArea" localSheetId="17" hidden="1">'16.국민연금가입자'!$A$1:$H$12</definedName>
    <definedName name="Z_0FB1CEAC_20DA_11D8_9C7D_00E07D8B2C4C_.wvu.PrintArea" localSheetId="18" hidden="1">'17.국민연금급여지급현황'!$A$1:$T$14</definedName>
    <definedName name="Z_0FB1CEAC_20DA_11D8_9C7D_00E07D8B2C4C_.wvu.PrintArea" localSheetId="2" hidden="1">'2.의료기관종사의료인력'!$A$1:$L$19</definedName>
    <definedName name="Z_0FB1CEAC_20DA_11D8_9C7D_00E07D8B2C4C_.wvu.PrintArea" localSheetId="27" hidden="1">'26.여성복지시설'!$A$1:$N$19</definedName>
    <definedName name="Z_0FB1CEAC_20DA_11D8_9C7D_00E07D8B2C4C_.wvu.PrintArea" localSheetId="8" hidden="1">'7.식품위생관계업소'!$A$1:$X$19</definedName>
    <definedName name="Z_0FB1CEAC_20DA_11D8_9C7D_00E07D8B2C4C_.wvu.PrintArea" localSheetId="9" hidden="1">'8.공중위생관계업소'!$A$1:$L$20</definedName>
    <definedName name="Z_1F395122_3F94_11D9_BC3A_444553540000_.wvu.Cols" localSheetId="17" hidden="1">'16.국민연금가입자'!$K:$M</definedName>
    <definedName name="Z_1F395122_3F94_11D9_BC3A_444553540000_.wvu.Cols" localSheetId="18" hidden="1">'17.국민연금급여지급현황'!$W:$Y</definedName>
    <definedName name="Z_1F395122_3F94_11D9_BC3A_444553540000_.wvu.PrintArea" localSheetId="11" hidden="1">'10.법정전염병발생및사망'!$A$1:$AF$19</definedName>
    <definedName name="Z_1F395122_3F94_11D9_BC3A_444553540000_.wvu.PrintArea" localSheetId="17" hidden="1">'16.국민연금가입자'!$A$1:$H$12</definedName>
    <definedName name="Z_1F395122_3F94_11D9_BC3A_444553540000_.wvu.PrintArea" localSheetId="18" hidden="1">'17.국민연금급여지급현황'!$A$1:$T$14</definedName>
    <definedName name="Z_1F395122_3F94_11D9_BC3A_444553540000_.wvu.PrintArea" localSheetId="2" hidden="1">'2.의료기관종사의료인력'!$A$1:$L$19</definedName>
    <definedName name="Z_1F395122_3F94_11D9_BC3A_444553540000_.wvu.PrintArea" localSheetId="27" hidden="1">'26.여성복지시설'!$A$1:$N$19</definedName>
    <definedName name="Z_1F395122_3F94_11D9_BC3A_444553540000_.wvu.PrintArea" localSheetId="7" hidden="1">'6.의약품등제조업소및판매업소'!$A$1:$P$19</definedName>
    <definedName name="Z_1F395122_3F94_11D9_BC3A_444553540000_.wvu.PrintArea" localSheetId="8" hidden="1">'7.식품위생관계업소'!$A$1:$X$19</definedName>
    <definedName name="Z_1F395122_3F94_11D9_BC3A_444553540000_.wvu.PrintArea" localSheetId="9" hidden="1">'8.공중위생관계업소'!$A$1:$L$20</definedName>
    <definedName name="Z_29885522_439C_11D9_8667_444553540000_.wvu.Cols" localSheetId="17" hidden="1">'16.국민연금가입자'!$K:$M</definedName>
    <definedName name="Z_29885522_439C_11D9_8667_444553540000_.wvu.Cols" localSheetId="18" hidden="1">'17.국민연금급여지급현황'!$W:$Y</definedName>
    <definedName name="Z_29885522_439C_11D9_8667_444553540000_.wvu.PrintArea" localSheetId="17" hidden="1">'16.국민연금가입자'!$A$1:$H$12</definedName>
    <definedName name="Z_29885522_439C_11D9_8667_444553540000_.wvu.PrintArea" localSheetId="18" hidden="1">'17.국민연금급여지급현황'!$A$1:$T$14</definedName>
    <definedName name="Z_2C9A6A84_3F93_11D9_9060_00E07D8C8F95_.wvu.Cols" localSheetId="17" hidden="1">'16.국민연금가입자'!$K:$M</definedName>
    <definedName name="Z_2C9A6A84_3F93_11D9_9060_00E07D8C8F95_.wvu.Cols" localSheetId="18" hidden="1">'17.국민연금급여지급현황'!$W:$Y</definedName>
    <definedName name="Z_2C9A6A84_3F93_11D9_9060_00E07D8C8F95_.wvu.PrintArea" localSheetId="11" hidden="1">'10.법정전염병발생및사망'!$A$1:$AF$19</definedName>
    <definedName name="Z_2C9A6A84_3F93_11D9_9060_00E07D8C8F95_.wvu.PrintArea" localSheetId="17" hidden="1">'16.국민연금가입자'!$A$1:$H$12</definedName>
    <definedName name="Z_2C9A6A84_3F93_11D9_9060_00E07D8C8F95_.wvu.PrintArea" localSheetId="18" hidden="1">'17.국민연금급여지급현황'!$A$1:$T$14</definedName>
    <definedName name="Z_2C9A6A84_3F93_11D9_9060_00E07D8C8F95_.wvu.PrintArea" localSheetId="2" hidden="1">'2.의료기관종사의료인력'!$A$1:$L$19</definedName>
    <definedName name="Z_2C9A6A84_3F93_11D9_9060_00E07D8C8F95_.wvu.PrintArea" localSheetId="27" hidden="1">'26.여성복지시설'!$A$1:$N$19</definedName>
    <definedName name="Z_2C9A6A84_3F93_11D9_9060_00E07D8C8F95_.wvu.PrintArea" localSheetId="7" hidden="1">'6.의약품등제조업소및판매업소'!$A$1:$P$19</definedName>
    <definedName name="Z_2C9A6A84_3F93_11D9_9060_00E07D8C8F95_.wvu.PrintArea" localSheetId="8" hidden="1">'7.식품위생관계업소'!$A$1:$X$19</definedName>
    <definedName name="Z_2C9A6A84_3F93_11D9_9060_00E07D8C8F95_.wvu.PrintArea" localSheetId="9" hidden="1">'8.공중위생관계업소'!$A$1:$L$20</definedName>
    <definedName name="Z_48912101_0531_477D_9D70_5DEF1665263B_.wvu.Cols" localSheetId="17" hidden="1">'16.국민연금가입자'!$K:$M</definedName>
    <definedName name="Z_48912101_0531_477D_9D70_5DEF1665263B_.wvu.Cols" localSheetId="18" hidden="1">'17.국민연금급여지급현황'!$W:$Y</definedName>
    <definedName name="Z_48912101_0531_477D_9D70_5DEF1665263B_.wvu.PrintArea" localSheetId="11" hidden="1">'10.법정전염병발생및사망'!$A$1:$AF$19</definedName>
    <definedName name="Z_48912101_0531_477D_9D70_5DEF1665263B_.wvu.PrintArea" localSheetId="17" hidden="1">'16.국민연금가입자'!$A$1:$H$12</definedName>
    <definedName name="Z_48912101_0531_477D_9D70_5DEF1665263B_.wvu.PrintArea" localSheetId="18" hidden="1">'17.국민연금급여지급현황'!$A$1:$T$14</definedName>
    <definedName name="Z_48912101_0531_477D_9D70_5DEF1665263B_.wvu.PrintArea" localSheetId="2" hidden="1">'2.의료기관종사의료인력'!$A$1:$L$19</definedName>
    <definedName name="Z_48912101_0531_477D_9D70_5DEF1665263B_.wvu.PrintArea" localSheetId="27" hidden="1">'26.여성복지시설'!$A$1:$N$19</definedName>
    <definedName name="Z_48912101_0531_477D_9D70_5DEF1665263B_.wvu.PrintArea" localSheetId="7" hidden="1">'6.의약품등제조업소및판매업소'!$A$1:$P$19</definedName>
    <definedName name="Z_48912101_0531_477D_9D70_5DEF1665263B_.wvu.PrintArea" localSheetId="8" hidden="1">'7.식품위생관계업소'!$A$1:$X$19</definedName>
    <definedName name="Z_48912101_0531_477D_9D70_5DEF1665263B_.wvu.PrintArea" localSheetId="9" hidden="1">'8.공중위생관계업소'!$A$1:$L$20</definedName>
    <definedName name="Z_5DC94469_2A6C_421D_BB67_5D4133BCCA34_.wvu.Cols" localSheetId="17" hidden="1">'16.국민연금가입자'!$K:$M</definedName>
    <definedName name="Z_5DC94469_2A6C_421D_BB67_5D4133BCCA34_.wvu.Cols" localSheetId="18" hidden="1">'17.국민연금급여지급현황'!$W:$Y</definedName>
    <definedName name="Z_5DC94469_2A6C_421D_BB67_5D4133BCCA34_.wvu.PrintArea" localSheetId="11" hidden="1">'10.법정전염병발생및사망'!$A$1:$AF$19</definedName>
    <definedName name="Z_5DC94469_2A6C_421D_BB67_5D4133BCCA34_.wvu.PrintArea" localSheetId="17" hidden="1">'16.국민연금가입자'!$A$1:$H$12</definedName>
    <definedName name="Z_5DC94469_2A6C_421D_BB67_5D4133BCCA34_.wvu.PrintArea" localSheetId="18" hidden="1">'17.국민연금급여지급현황'!$A$1:$T$14</definedName>
    <definedName name="Z_5DC94469_2A6C_421D_BB67_5D4133BCCA34_.wvu.PrintArea" localSheetId="2" hidden="1">'2.의료기관종사의료인력'!$A$1:$L$19</definedName>
    <definedName name="Z_5DC94469_2A6C_421D_BB67_5D4133BCCA34_.wvu.PrintArea" localSheetId="27" hidden="1">'26.여성복지시설'!$A$1:$N$19</definedName>
    <definedName name="Z_5DC94469_2A6C_421D_BB67_5D4133BCCA34_.wvu.PrintArea" localSheetId="7" hidden="1">'6.의약품등제조업소및판매업소'!$A$1:$P$19</definedName>
    <definedName name="Z_5DC94469_2A6C_421D_BB67_5D4133BCCA34_.wvu.PrintArea" localSheetId="8" hidden="1">'7.식품위생관계업소'!$A$1:$X$19</definedName>
    <definedName name="Z_5DC94469_2A6C_421D_BB67_5D4133BCCA34_.wvu.PrintArea" localSheetId="9" hidden="1">'8.공중위생관계업소'!$A$1:$L$20</definedName>
    <definedName name="Z_5E0DE3FF_3353_435A_9EB0_62275E1406C9_.wvu.Cols" localSheetId="17" hidden="1">'16.국민연금가입자'!$K:$M</definedName>
    <definedName name="Z_5E0DE3FF_3353_435A_9EB0_62275E1406C9_.wvu.Cols" localSheetId="18" hidden="1">'17.국민연금급여지급현황'!$W:$Y</definedName>
    <definedName name="Z_5E0DE3FF_3353_435A_9EB0_62275E1406C9_.wvu.PrintArea" localSheetId="17" hidden="1">'16.국민연금가입자'!$A$1:$H$12</definedName>
    <definedName name="Z_5E0DE3FF_3353_435A_9EB0_62275E1406C9_.wvu.PrintArea" localSheetId="18" hidden="1">'17.국민연금급여지급현황'!$A$1:$T$14</definedName>
    <definedName name="Z_5E0DE3FF_3353_435A_9EB0_62275E1406C9_.wvu.PrintArea" localSheetId="2" hidden="1">'2.의료기관종사의료인력'!$A$1:$L$19</definedName>
    <definedName name="Z_5E0DE3FF_3353_435A_9EB0_62275E1406C9_.wvu.PrintArea" localSheetId="27" hidden="1">'26.여성복지시설'!$A$1:$N$19</definedName>
    <definedName name="Z_5E0DE3FF_3353_435A_9EB0_62275E1406C9_.wvu.PrintArea" localSheetId="8" hidden="1">'7.식품위생관계업소'!$A$1:$X$19</definedName>
    <definedName name="Z_5E0DE3FF_3353_435A_9EB0_62275E1406C9_.wvu.PrintArea" localSheetId="9" hidden="1">'8.공중위생관계업소'!$A$1:$L$20</definedName>
    <definedName name="Z_6F4B79A4_3F93_11D9_A80D_00E098994FA3_.wvu.Cols" localSheetId="17" hidden="1">'16.국민연금가입자'!$K:$M</definedName>
    <definedName name="Z_6F4B79A4_3F93_11D9_A80D_00E098994FA3_.wvu.Cols" localSheetId="18" hidden="1">'17.국민연금급여지급현황'!$W:$Y</definedName>
    <definedName name="Z_6F4B79A4_3F93_11D9_A80D_00E098994FA3_.wvu.PrintArea" localSheetId="11" hidden="1">'10.법정전염병발생및사망'!$A$1:$AF$19</definedName>
    <definedName name="Z_6F4B79A4_3F93_11D9_A80D_00E098994FA3_.wvu.PrintArea" localSheetId="17" hidden="1">'16.국민연금가입자'!$A$1:$H$12</definedName>
    <definedName name="Z_6F4B79A4_3F93_11D9_A80D_00E098994FA3_.wvu.PrintArea" localSheetId="18" hidden="1">'17.국민연금급여지급현황'!$A$1:$T$14</definedName>
    <definedName name="Z_6F4B79A4_3F93_11D9_A80D_00E098994FA3_.wvu.PrintArea" localSheetId="2" hidden="1">'2.의료기관종사의료인력'!$A$1:$L$19</definedName>
    <definedName name="Z_6F4B79A4_3F93_11D9_A80D_00E098994FA3_.wvu.PrintArea" localSheetId="27" hidden="1">'26.여성복지시설'!$A$1:$N$19</definedName>
    <definedName name="Z_6F4B79A4_3F93_11D9_A80D_00E098994FA3_.wvu.PrintArea" localSheetId="7" hidden="1">'6.의약품등제조업소및판매업소'!$A$1:$P$19</definedName>
    <definedName name="Z_6F4B79A4_3F93_11D9_A80D_00E098994FA3_.wvu.PrintArea" localSheetId="8" hidden="1">'7.식품위생관계업소'!$A$1:$X$19</definedName>
    <definedName name="Z_6F4B79A4_3F93_11D9_A80D_00E098994FA3_.wvu.PrintArea" localSheetId="9" hidden="1">'8.공중위생관계업소'!$A$1:$L$20</definedName>
    <definedName name="Z_76579024_3F94_11D9_9C7C_009008A0B73D_.wvu.Cols" localSheetId="17" hidden="1">'16.국민연금가입자'!$K:$M</definedName>
    <definedName name="Z_76579024_3F94_11D9_9C7C_009008A0B73D_.wvu.Cols" localSheetId="18" hidden="1">'17.국민연금급여지급현황'!$W:$Y</definedName>
    <definedName name="Z_76579024_3F94_11D9_9C7C_009008A0B73D_.wvu.PrintArea" localSheetId="11" hidden="1">'10.법정전염병발생및사망'!$A$1:$AF$19</definedName>
    <definedName name="Z_76579024_3F94_11D9_9C7C_009008A0B73D_.wvu.PrintArea" localSheetId="17" hidden="1">'16.국민연금가입자'!$A$1:$H$12</definedName>
    <definedName name="Z_76579024_3F94_11D9_9C7C_009008A0B73D_.wvu.PrintArea" localSheetId="18" hidden="1">'17.국민연금급여지급현황'!$A$1:$T$14</definedName>
    <definedName name="Z_76579024_3F94_11D9_9C7C_009008A0B73D_.wvu.PrintArea" localSheetId="2" hidden="1">'2.의료기관종사의료인력'!$A$1:$L$19</definedName>
    <definedName name="Z_76579024_3F94_11D9_9C7C_009008A0B73D_.wvu.PrintArea" localSheetId="27" hidden="1">'26.여성복지시설'!$A$1:$N$19</definedName>
    <definedName name="Z_76579024_3F94_11D9_9C7C_009008A0B73D_.wvu.PrintArea" localSheetId="7" hidden="1">'6.의약품등제조업소및판매업소'!$A$1:$P$19</definedName>
    <definedName name="Z_76579024_3F94_11D9_9C7C_009008A0B73D_.wvu.PrintArea" localSheetId="8" hidden="1">'7.식품위생관계업소'!$A$1:$X$19</definedName>
    <definedName name="Z_76579024_3F94_11D9_9C7C_009008A0B73D_.wvu.PrintArea" localSheetId="9" hidden="1">'8.공중위생관계업소'!$A$1:$L$20</definedName>
    <definedName name="Z_947D13DD_2586_11D8_A0D3_009008A182C2_.wvu.Cols" localSheetId="17" hidden="1">'16.국민연금가입자'!$K:$M</definedName>
    <definedName name="Z_947D13DD_2586_11D8_A0D3_009008A182C2_.wvu.Cols" localSheetId="18" hidden="1">'17.국민연금급여지급현황'!$W:$Y</definedName>
    <definedName name="Z_947D13DD_2586_11D8_A0D3_009008A182C2_.wvu.PrintArea" localSheetId="17" hidden="1">'16.국민연금가입자'!$A$1:$H$12</definedName>
    <definedName name="Z_947D13DD_2586_11D8_A0D3_009008A182C2_.wvu.PrintArea" localSheetId="18" hidden="1">'17.국민연금급여지급현황'!$A$1:$T$14</definedName>
    <definedName name="Z_947D13DD_2586_11D8_A0D3_009008A182C2_.wvu.PrintArea" localSheetId="9" hidden="1">'8.공중위생관계업소'!$A$1:$L$20</definedName>
    <definedName name="Z_A61F3ECC_A48F_4B02_BD3E_B8773624A917_.wvu.Cols" localSheetId="17" hidden="1">'16.국민연금가입자'!$K:$M</definedName>
    <definedName name="Z_A61F3ECC_A48F_4B02_BD3E_B8773624A917_.wvu.Cols" localSheetId="18" hidden="1">'17.국민연금급여지급현황'!$W:$Y</definedName>
    <definedName name="Z_A61F3ECC_A48F_4B02_BD3E_B8773624A917_.wvu.PrintArea" localSheetId="17" hidden="1">'16.국민연금가입자'!$A$1:$H$12</definedName>
    <definedName name="Z_A61F3ECC_A48F_4B02_BD3E_B8773624A917_.wvu.PrintArea" localSheetId="18" hidden="1">'17.국민연금급여지급현황'!$A$1:$T$14</definedName>
    <definedName name="Z_B7605203_4684_11D8_9D2F_0001027E943D_.wvu.Cols" localSheetId="17" hidden="1">'16.국민연금가입자'!$K:$M</definedName>
    <definedName name="Z_B7605203_4684_11D8_9D2F_0001027E943D_.wvu.Cols" localSheetId="18" hidden="1">'17.국민연금급여지급현황'!$W:$Y</definedName>
    <definedName name="Z_B7605203_4684_11D8_9D2F_0001027E943D_.wvu.PrintArea" localSheetId="17" hidden="1">'16.국민연금가입자'!$A$1:$H$12</definedName>
    <definedName name="Z_B7605203_4684_11D8_9D2F_0001027E943D_.wvu.PrintArea" localSheetId="18" hidden="1">'17.국민연금급여지급현황'!$A$1:$T$14</definedName>
    <definedName name="Z_B7605203_4684_11D8_9D2F_0001027E943D_.wvu.PrintArea" localSheetId="9" hidden="1">'8.공중위생관계업소'!$A$1:$L$20</definedName>
    <definedName name="Z_EC062E16_E995_49B8_A019_D4B9B2E665B0_.wvu.Cols" localSheetId="17" hidden="1">'16.국민연금가입자'!$K:$M</definedName>
    <definedName name="Z_EC062E16_E995_49B8_A019_D4B9B2E665B0_.wvu.Cols" localSheetId="18" hidden="1">'17.국민연금급여지급현황'!$W:$Y</definedName>
    <definedName name="Z_EC062E16_E995_49B8_A019_D4B9B2E665B0_.wvu.PrintArea" localSheetId="17" hidden="1">'16.국민연금가입자'!$A$1:$H$12</definedName>
    <definedName name="Z_EC062E16_E995_49B8_A019_D4B9B2E665B0_.wvu.PrintArea" localSheetId="18" hidden="1">'17.국민연금급여지급현황'!$A$1:$T$14</definedName>
    <definedName name="Z_EC062E16_E995_49B8_A019_D4B9B2E665B0_.wvu.PrintArea" localSheetId="2" hidden="1">'2.의료기관종사의료인력'!$A$1:$L$19</definedName>
    <definedName name="Z_EC062E16_E995_49B8_A019_D4B9B2E665B0_.wvu.PrintArea" localSheetId="27" hidden="1">'26.여성복지시설'!$A$1:$N$19</definedName>
    <definedName name="Z_EC062E16_E995_49B8_A019_D4B9B2E665B0_.wvu.PrintArea" localSheetId="8" hidden="1">'7.식품위생관계업소'!$A$1:$X$19</definedName>
    <definedName name="Z_EC062E16_E995_49B8_A019_D4B9B2E665B0_.wvu.PrintArea" localSheetId="9" hidden="1">'8.공중위생관계업소'!$A$1:$L$20</definedName>
    <definedName name="Z_FD9EB1D3_48FA_11D9_B3E6_0000B4A88D03_.wvu.Cols" localSheetId="17" hidden="1">'16.국민연금가입자'!$K:$M</definedName>
    <definedName name="Z_FD9EB1D3_48FA_11D9_B3E6_0000B4A88D03_.wvu.Cols" localSheetId="18" hidden="1">'17.국민연금급여지급현황'!$W:$Y</definedName>
    <definedName name="Z_FD9EB1D3_48FA_11D9_B3E6_0000B4A88D03_.wvu.PrintArea" localSheetId="17" hidden="1">'16.국민연금가입자'!$A$1:$H$12</definedName>
    <definedName name="Z_FD9EB1D3_48FA_11D9_B3E6_0000B4A88D03_.wvu.PrintArea" localSheetId="18" hidden="1">'17.국민연금급여지급현황'!$A$1:$T$14</definedName>
    <definedName name="Z_FD9EB1D3_48FA_11D9_B3E6_0000B4A88D03_.wvu.PrintArea" localSheetId="2" hidden="1">'2.의료기관종사의료인력'!$A$1:$L$19</definedName>
    <definedName name="Z_FD9EB1D3_48FA_11D9_B3E6_0000B4A88D03_.wvu.PrintArea" localSheetId="27" hidden="1">'26.여성복지시설'!$A$1:$N$19</definedName>
    <definedName name="Z_FD9EB1D3_48FA_11D9_B3E6_0000B4A88D03_.wvu.PrintArea" localSheetId="8" hidden="1">'7.식품위생관계업소'!$A$1:$X$19</definedName>
    <definedName name="Z_FD9EB1D3_48FA_11D9_B3E6_0000B4A88D03_.wvu.PrintArea" localSheetId="9" hidden="1">'8.공중위생관계업소'!$A$1:$L$20</definedName>
  </definedNames>
  <calcPr fullCalcOnLoad="1"/>
</workbook>
</file>

<file path=xl/comments19.xml><?xml version="1.0" encoding="utf-8"?>
<comments xmlns="http://schemas.openxmlformats.org/spreadsheetml/2006/main">
  <authors>
    <author>장수군청</author>
  </authors>
  <commentList>
    <comment ref="B12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<sst xmlns="http://schemas.openxmlformats.org/spreadsheetml/2006/main" count="5688" uniqueCount="1123">
  <si>
    <t>THE PRESENT CONDITION OF NATIONAL PENSION                BENEFIT PAYMENT</t>
  </si>
  <si>
    <t>단위 : 명, 천원</t>
  </si>
  <si>
    <t>Unit :  Persons , thousand won</t>
  </si>
  <si>
    <t>계</t>
  </si>
  <si>
    <t>연금</t>
  </si>
  <si>
    <t>Penson</t>
  </si>
  <si>
    <t xml:space="preserve">             일시금 A lump sum allowance</t>
  </si>
  <si>
    <t>Total</t>
  </si>
  <si>
    <t>장애</t>
  </si>
  <si>
    <t>연금</t>
  </si>
  <si>
    <t>유족연금</t>
  </si>
  <si>
    <t>반환</t>
  </si>
  <si>
    <t>사망</t>
  </si>
  <si>
    <t>특례 Special</t>
  </si>
  <si>
    <t>조기 Early</t>
  </si>
  <si>
    <t>감액 reduction</t>
  </si>
  <si>
    <t>Disability</t>
  </si>
  <si>
    <t>pension</t>
  </si>
  <si>
    <t>survivor pension</t>
  </si>
  <si>
    <t>disablility</t>
  </si>
  <si>
    <t>restoratin</t>
  </si>
  <si>
    <t>death</t>
  </si>
  <si>
    <t>수급자수</t>
  </si>
  <si>
    <t>금액</t>
  </si>
  <si>
    <t>No. of</t>
  </si>
  <si>
    <t>Recipients</t>
  </si>
  <si>
    <t>Amount</t>
  </si>
  <si>
    <t>자료 : 국민연금관리공단 남원지사</t>
  </si>
  <si>
    <t>Year</t>
  </si>
  <si>
    <t>노령연금   Old-agePension</t>
  </si>
  <si>
    <t>전문요양 Professional Nursing</t>
  </si>
  <si>
    <t>Community Senior Service Facilities</t>
  </si>
  <si>
    <t>가정봉사원 파견시설</t>
  </si>
  <si>
    <t>실비주간보호시설</t>
  </si>
  <si>
    <t>단기보호시설</t>
  </si>
  <si>
    <t>Home service center</t>
  </si>
  <si>
    <t>시설수</t>
  </si>
  <si>
    <t>이용인원</t>
  </si>
  <si>
    <t>종사자수</t>
  </si>
  <si>
    <t>가정봉사원수</t>
  </si>
  <si>
    <t>Persons</t>
  </si>
  <si>
    <t xml:space="preserve">                Server</t>
  </si>
  <si>
    <t>정 원</t>
  </si>
  <si>
    <t>현 원</t>
  </si>
  <si>
    <t>계</t>
  </si>
  <si>
    <t>유급</t>
  </si>
  <si>
    <t>무급</t>
  </si>
  <si>
    <t>No. of</t>
  </si>
  <si>
    <t>Total</t>
  </si>
  <si>
    <t>paid</t>
  </si>
  <si>
    <t>unpaid</t>
  </si>
  <si>
    <t>합          계</t>
  </si>
  <si>
    <t>주간보호시설</t>
  </si>
  <si>
    <t>Day care center</t>
  </si>
  <si>
    <t>Cheap day care center</t>
  </si>
  <si>
    <t>Short-term care center</t>
  </si>
  <si>
    <t>연   별
읍면별
Year &amp;
Eup Myeon</t>
  </si>
  <si>
    <t>종사자수</t>
  </si>
  <si>
    <t>Regular</t>
  </si>
  <si>
    <t>Present</t>
  </si>
  <si>
    <t>Workers</t>
  </si>
  <si>
    <t>facilities</t>
  </si>
  <si>
    <t>Other</t>
  </si>
  <si>
    <t>기타</t>
  </si>
  <si>
    <t xml:space="preserve"> Unit : Number , Person</t>
  </si>
  <si>
    <t>Children</t>
  </si>
  <si>
    <t>women</t>
  </si>
  <si>
    <t>Facilities</t>
  </si>
  <si>
    <t>Senior recreation facilities</t>
  </si>
  <si>
    <t>Elderly community halls</t>
  </si>
  <si>
    <t>노인복지회관</t>
  </si>
  <si>
    <t>Unit : Number, Person</t>
  </si>
  <si>
    <t>Oral Health Activities at Health Centers</t>
  </si>
  <si>
    <t>자료 : 보건의료원</t>
  </si>
  <si>
    <t>합       계</t>
  </si>
  <si>
    <t>자료 :  전주보훈지청</t>
  </si>
  <si>
    <t>EDUCATION BENEFITS FOR PATRIOTS &amp;
VETERANS AND THEIR FAMILIES</t>
  </si>
  <si>
    <t>4. 보건지소 및 보건진료소 인력</t>
  </si>
  <si>
    <t>보건진료소</t>
  </si>
  <si>
    <t>연   별</t>
  </si>
  <si>
    <t>By license / qualification</t>
  </si>
  <si>
    <t>소  계</t>
  </si>
  <si>
    <t>한의사</t>
  </si>
  <si>
    <t>간호사</t>
  </si>
  <si>
    <t>간호조무사</t>
  </si>
  <si>
    <t>약   사</t>
  </si>
  <si>
    <t>임상병리사</t>
  </si>
  <si>
    <t>방사선사</t>
  </si>
  <si>
    <t>보건직</t>
  </si>
  <si>
    <t>행정직</t>
  </si>
  <si>
    <t>기   타</t>
  </si>
  <si>
    <t>Primary Health</t>
  </si>
  <si>
    <t>Dental hygienics</t>
  </si>
  <si>
    <t>Nurse</t>
  </si>
  <si>
    <t>Clinic Pathol-</t>
  </si>
  <si>
    <t>Radiological</t>
  </si>
  <si>
    <t>Public health</t>
  </si>
  <si>
    <t>Administra-</t>
  </si>
  <si>
    <t xml:space="preserve"> Care Centers</t>
  </si>
  <si>
    <t>Total</t>
  </si>
  <si>
    <t>Sub total</t>
  </si>
  <si>
    <t>Physicians</t>
  </si>
  <si>
    <t>Dentists</t>
  </si>
  <si>
    <t>Nurses</t>
  </si>
  <si>
    <t>technicians</t>
  </si>
  <si>
    <t>aides</t>
  </si>
  <si>
    <t>ogy Techicians</t>
  </si>
  <si>
    <t>Techicians</t>
  </si>
  <si>
    <t>worker</t>
  </si>
  <si>
    <t>tive workers</t>
  </si>
  <si>
    <t>Others</t>
  </si>
  <si>
    <t>Practitioners</t>
  </si>
  <si>
    <t>3. 보 건 소 인 력</t>
  </si>
  <si>
    <t>합   계</t>
  </si>
  <si>
    <t>소  계</t>
  </si>
  <si>
    <t>의   사</t>
  </si>
  <si>
    <t>치과의사</t>
  </si>
  <si>
    <t>한의사</t>
  </si>
  <si>
    <t>조산사</t>
  </si>
  <si>
    <t>간호사</t>
  </si>
  <si>
    <t>약 사</t>
  </si>
  <si>
    <t>임상병리사</t>
  </si>
  <si>
    <t>방사선사</t>
  </si>
  <si>
    <t>물리치료사</t>
  </si>
  <si>
    <t>치과위생사</t>
  </si>
  <si>
    <t>영 양 사</t>
  </si>
  <si>
    <t>간호조무사</t>
  </si>
  <si>
    <t>의무기록사</t>
  </si>
  <si>
    <t>위 생 사</t>
  </si>
  <si>
    <t>정신보건</t>
  </si>
  <si>
    <t>정보처리</t>
  </si>
  <si>
    <t>응급구조사</t>
  </si>
  <si>
    <t>보건직</t>
  </si>
  <si>
    <t>행정직</t>
  </si>
  <si>
    <t>기  타</t>
  </si>
  <si>
    <t>Oriental</t>
  </si>
  <si>
    <t>Clinic</t>
  </si>
  <si>
    <t>Physical</t>
  </si>
  <si>
    <t>Dental</t>
  </si>
  <si>
    <t>위생시험사</t>
  </si>
  <si>
    <t>전문요원</t>
  </si>
  <si>
    <t>기  사</t>
  </si>
  <si>
    <t>Emergency</t>
  </si>
  <si>
    <t>Public</t>
  </si>
  <si>
    <t>Admini-</t>
  </si>
  <si>
    <t>mecical</t>
  </si>
  <si>
    <t>Radiological</t>
  </si>
  <si>
    <t>therapy</t>
  </si>
  <si>
    <t>Nutrition</t>
  </si>
  <si>
    <t>Nurse's</t>
  </si>
  <si>
    <t>Medical records</t>
  </si>
  <si>
    <t>Mecical</t>
  </si>
  <si>
    <t>Data processing</t>
  </si>
  <si>
    <t>rescue</t>
  </si>
  <si>
    <t>health</t>
  </si>
  <si>
    <t>Dentist</t>
  </si>
  <si>
    <t>doctors</t>
  </si>
  <si>
    <t>Midwifes</t>
  </si>
  <si>
    <t>Nurses</t>
  </si>
  <si>
    <t>Pharmacists</t>
  </si>
  <si>
    <t>technician</t>
  </si>
  <si>
    <t>aides</t>
  </si>
  <si>
    <t>단위 : 개소</t>
  </si>
  <si>
    <t>합    계</t>
  </si>
  <si>
    <t>세탁업</t>
  </si>
  <si>
    <t>위생관리</t>
  </si>
  <si>
    <t xml:space="preserve"> Hotel   </t>
  </si>
  <si>
    <t xml:space="preserve">General </t>
  </si>
  <si>
    <t>bath houses</t>
  </si>
  <si>
    <t>business</t>
  </si>
  <si>
    <t>주 : 1) '관광호텔'을 포함한 수치임</t>
  </si>
  <si>
    <t>폴리오</t>
  </si>
  <si>
    <t>홍역, 유행성이하</t>
  </si>
  <si>
    <t>일 본 뇌 염</t>
  </si>
  <si>
    <t>장 티 푸 스</t>
  </si>
  <si>
    <t>B 형 간 염</t>
  </si>
  <si>
    <t>인플루엔자</t>
  </si>
  <si>
    <t>유행성출혈열</t>
  </si>
  <si>
    <t>선염, 풍진</t>
  </si>
  <si>
    <t>Typhoid fever</t>
  </si>
  <si>
    <t>Hepatitis B</t>
  </si>
  <si>
    <t xml:space="preserve">장티푸스 </t>
  </si>
  <si>
    <t>페스트</t>
  </si>
  <si>
    <t xml:space="preserve">콜  레  라  </t>
  </si>
  <si>
    <t xml:space="preserve">홍 역  </t>
  </si>
  <si>
    <t xml:space="preserve"> Typhoid fever</t>
  </si>
  <si>
    <t>Plague</t>
  </si>
  <si>
    <t>Shigellosis</t>
  </si>
  <si>
    <t xml:space="preserve">  Cholera</t>
  </si>
  <si>
    <t>Whooping couph</t>
  </si>
  <si>
    <t xml:space="preserve">  Measles</t>
  </si>
  <si>
    <t>발생 case</t>
  </si>
  <si>
    <t>사망 Death</t>
  </si>
  <si>
    <t xml:space="preserve">      거주형태별</t>
  </si>
  <si>
    <t>Type of residence</t>
  </si>
  <si>
    <t>신환자수</t>
  </si>
  <si>
    <t>사망자</t>
  </si>
  <si>
    <t>재   가</t>
  </si>
  <si>
    <t>정  착</t>
  </si>
  <si>
    <t>수  용</t>
  </si>
  <si>
    <t>요치료</t>
  </si>
  <si>
    <t>요관찰</t>
  </si>
  <si>
    <t>요보호</t>
  </si>
  <si>
    <t>New</t>
  </si>
  <si>
    <t>양성</t>
  </si>
  <si>
    <t>Settlement</t>
  </si>
  <si>
    <t>Patients</t>
  </si>
  <si>
    <t>Death</t>
  </si>
  <si>
    <t>Domicile</t>
  </si>
  <si>
    <t xml:space="preserve">Positive </t>
  </si>
  <si>
    <t>Village</t>
  </si>
  <si>
    <t>Leprosarium</t>
  </si>
  <si>
    <t>Chemotherapy</t>
  </si>
  <si>
    <t>Surveillance</t>
  </si>
  <si>
    <t>Care</t>
  </si>
  <si>
    <t>합   계</t>
  </si>
  <si>
    <t>양  성</t>
  </si>
  <si>
    <t>음  성</t>
  </si>
  <si>
    <t>완  치</t>
  </si>
  <si>
    <t>건 강 진 단 사 업</t>
  </si>
  <si>
    <t>임  산  부</t>
  </si>
  <si>
    <t>영  유  아</t>
  </si>
  <si>
    <t>Registered pregnant woman</t>
  </si>
  <si>
    <t>Registered infants/children</t>
  </si>
  <si>
    <t>Infants/children</t>
  </si>
  <si>
    <t>근 로 자   Worker</t>
  </si>
  <si>
    <t>세대주</t>
  </si>
  <si>
    <t>householder</t>
  </si>
  <si>
    <t>계</t>
  </si>
  <si>
    <t>단위 : 명, 개소</t>
  </si>
  <si>
    <t>Unit :  Person , Each</t>
  </si>
  <si>
    <t>총 가 입 자 수</t>
  </si>
  <si>
    <t>사 업 장   가 입 자       Insurants in workplaces</t>
  </si>
  <si>
    <t xml:space="preserve">지역가입자  </t>
  </si>
  <si>
    <t>사   업   장</t>
  </si>
  <si>
    <t>가   입   자</t>
  </si>
  <si>
    <t>Insured person</t>
  </si>
  <si>
    <t>Voluntarily insured</t>
  </si>
  <si>
    <t>Total insurants</t>
  </si>
  <si>
    <t>in the local area</t>
  </si>
  <si>
    <t>person</t>
  </si>
  <si>
    <t>insured peoples</t>
  </si>
  <si>
    <t>국 가 보 훈 대 상 자(속)</t>
  </si>
  <si>
    <t>미 망 인</t>
  </si>
  <si>
    <t>자    녀</t>
  </si>
  <si>
    <t>부  모</t>
  </si>
  <si>
    <t>Source : Office of veterans Administration</t>
  </si>
  <si>
    <t>국가유공자    Patriots and veterans</t>
  </si>
  <si>
    <t>유족  Bereaved family of the patriots &amp; veterans</t>
  </si>
  <si>
    <t>기타대상자       Others</t>
  </si>
  <si>
    <t>합      계         Grand Total</t>
  </si>
  <si>
    <t>국가유공자   Patriots and veterans</t>
  </si>
  <si>
    <t>배 우 자       Spouse</t>
  </si>
  <si>
    <t>자    녀        Children</t>
  </si>
  <si>
    <t>고  교</t>
  </si>
  <si>
    <t>아동복지시설</t>
  </si>
  <si>
    <t>노인복지시설</t>
  </si>
  <si>
    <t>장애인복지시설</t>
  </si>
  <si>
    <t>여성복지시설</t>
  </si>
  <si>
    <t>정신질환요양시설</t>
  </si>
  <si>
    <t>부랑인시설</t>
  </si>
  <si>
    <t>시 설 수</t>
  </si>
  <si>
    <t>단위 :  개소,  명</t>
  </si>
  <si>
    <t>Present</t>
  </si>
  <si>
    <t>합           계                    Total</t>
  </si>
  <si>
    <t>시 설 수</t>
  </si>
  <si>
    <t>입 소 자</t>
  </si>
  <si>
    <t>퇴 소 자</t>
  </si>
  <si>
    <t>단위 : 개소, 건</t>
  </si>
  <si>
    <t>단위 :  명</t>
  </si>
  <si>
    <t>합        계</t>
  </si>
  <si>
    <t>세    대    주</t>
  </si>
  <si>
    <t>세    대    원</t>
  </si>
  <si>
    <t xml:space="preserve">미  취  학  </t>
  </si>
  <si>
    <t>Unit : Each, number</t>
  </si>
  <si>
    <t>피해자 지원내역</t>
  </si>
  <si>
    <t>Counseling Follow-ups</t>
  </si>
  <si>
    <t>여성폭력상담 계</t>
  </si>
  <si>
    <t>가정폭력</t>
  </si>
  <si>
    <t>Domestic Violence</t>
  </si>
  <si>
    <t>성폭력</t>
  </si>
  <si>
    <t>Sexual Violence</t>
  </si>
  <si>
    <t>성매매피해</t>
  </si>
  <si>
    <t>Victims of Forced Prostitution</t>
  </si>
  <si>
    <t>상담소개소</t>
  </si>
  <si>
    <t>상담건수</t>
  </si>
  <si>
    <t>Counseling</t>
  </si>
  <si>
    <t>법적지원</t>
  </si>
  <si>
    <t>Legal Aid</t>
  </si>
  <si>
    <t>의료지원</t>
  </si>
  <si>
    <t>Medical Aid</t>
  </si>
  <si>
    <t>시설입소</t>
  </si>
  <si>
    <t>연계</t>
  </si>
  <si>
    <t>Victim's facility</t>
  </si>
  <si>
    <t>기타</t>
  </si>
  <si>
    <t>합     계</t>
  </si>
  <si>
    <t>Senior Home &amp; Medical Facilities</t>
  </si>
  <si>
    <t>Unit : number, Person</t>
  </si>
  <si>
    <t>단위 : 개소, 명</t>
  </si>
  <si>
    <t>BENEFICIARIES OF HEALTH INSURANCE</t>
  </si>
  <si>
    <t>College and</t>
  </si>
  <si>
    <t>COUNSELING ACTIVITIES FOR WOMEN</t>
  </si>
  <si>
    <t>ELDERLY COMMUNITY HALLS</t>
  </si>
  <si>
    <t xml:space="preserve">    Psychiatric patients</t>
  </si>
  <si>
    <t>Facilities</t>
  </si>
  <si>
    <t>Inmates</t>
  </si>
  <si>
    <t>B.C.G</t>
  </si>
  <si>
    <t>종합병원</t>
  </si>
  <si>
    <t>보건소</t>
  </si>
  <si>
    <t>Total</t>
  </si>
  <si>
    <t>병원수</t>
  </si>
  <si>
    <t>병상수</t>
  </si>
  <si>
    <t>Unit : Person</t>
  </si>
  <si>
    <t>치과의사</t>
  </si>
  <si>
    <t>간호조무사</t>
  </si>
  <si>
    <t>의료기사</t>
  </si>
  <si>
    <t>의무기록사</t>
  </si>
  <si>
    <t>상근의사</t>
  </si>
  <si>
    <t>Medical</t>
  </si>
  <si>
    <t>Full-time</t>
  </si>
  <si>
    <t>Part-time</t>
  </si>
  <si>
    <t>Nurses</t>
  </si>
  <si>
    <t>Pharmacists</t>
  </si>
  <si>
    <t>보건진료원</t>
  </si>
  <si>
    <t>치과위생사</t>
  </si>
  <si>
    <t>계</t>
  </si>
  <si>
    <t>Others</t>
  </si>
  <si>
    <t>도매상</t>
  </si>
  <si>
    <t>약업자</t>
  </si>
  <si>
    <t>한약업사</t>
  </si>
  <si>
    <t>Restricted</t>
  </si>
  <si>
    <t>Drugs</t>
  </si>
  <si>
    <t>집단급식소</t>
  </si>
  <si>
    <t>식품제조</t>
  </si>
  <si>
    <t>Grand</t>
  </si>
  <si>
    <t>(A)</t>
  </si>
  <si>
    <t>제과점</t>
  </si>
  <si>
    <t xml:space="preserve">General </t>
  </si>
  <si>
    <t>이용업</t>
  </si>
  <si>
    <t>미용업</t>
  </si>
  <si>
    <t>Barber</t>
  </si>
  <si>
    <t>Beauty</t>
  </si>
  <si>
    <t>shop</t>
  </si>
  <si>
    <t>Japanese</t>
  </si>
  <si>
    <t>M. M. R</t>
  </si>
  <si>
    <t>encephalitis</t>
  </si>
  <si>
    <t>파라티푸스</t>
  </si>
  <si>
    <t>세균성이질</t>
  </si>
  <si>
    <t>백일해</t>
  </si>
  <si>
    <t>유행성이하선염</t>
  </si>
  <si>
    <t>Paratyphoid fever</t>
  </si>
  <si>
    <t>Mumps</t>
  </si>
  <si>
    <t>남</t>
  </si>
  <si>
    <t>여</t>
  </si>
  <si>
    <t>Male</t>
  </si>
  <si>
    <t>Female</t>
  </si>
  <si>
    <t>Positive</t>
  </si>
  <si>
    <t>Negative</t>
  </si>
  <si>
    <t>임산부등록관리</t>
  </si>
  <si>
    <t>영유아등록관리</t>
  </si>
  <si>
    <t>단위 :개소,명</t>
  </si>
  <si>
    <t>피부양자</t>
  </si>
  <si>
    <t>Insured</t>
  </si>
  <si>
    <t>Dependents</t>
  </si>
  <si>
    <t>임의가입자</t>
  </si>
  <si>
    <t>임의계속가입자</t>
  </si>
  <si>
    <t>Voluntarily &amp;</t>
  </si>
  <si>
    <t xml:space="preserve">continuously </t>
  </si>
  <si>
    <t>Workplaces</t>
  </si>
  <si>
    <t>Insurants</t>
  </si>
  <si>
    <t>NUMBER OF PATRIOTS AND VETERANS</t>
  </si>
  <si>
    <t>Patriots   and   veterans</t>
  </si>
  <si>
    <t>애국지사</t>
  </si>
  <si>
    <t xml:space="preserve">  Grand </t>
  </si>
  <si>
    <t xml:space="preserve"> Total</t>
  </si>
  <si>
    <t>Widows</t>
  </si>
  <si>
    <t>Parents</t>
  </si>
  <si>
    <t>중학교</t>
  </si>
  <si>
    <t>Middle</t>
  </si>
  <si>
    <t>High</t>
  </si>
  <si>
    <t>school</t>
  </si>
  <si>
    <t>University</t>
  </si>
  <si>
    <t>시설수</t>
  </si>
  <si>
    <t>Household</t>
  </si>
  <si>
    <t xml:space="preserve">Middle </t>
  </si>
  <si>
    <t>Pre school</t>
  </si>
  <si>
    <t xml:space="preserve"> school</t>
  </si>
  <si>
    <t>Year &amp;</t>
  </si>
  <si>
    <t>분 기 별</t>
  </si>
  <si>
    <t>1/4</t>
  </si>
  <si>
    <t>2/4</t>
  </si>
  <si>
    <t>3/4</t>
  </si>
  <si>
    <t>4/4</t>
  </si>
  <si>
    <t>Total</t>
  </si>
  <si>
    <t>NUMBER OF PATRIOTS AND VETERANS(Cont'd)</t>
  </si>
  <si>
    <t xml:space="preserve"> </t>
  </si>
  <si>
    <t>가입자</t>
  </si>
  <si>
    <t>Workplace</t>
  </si>
  <si>
    <t>적용인구  Covered persons</t>
  </si>
  <si>
    <t>Unit : Each</t>
  </si>
  <si>
    <t>Unit :   Each, Persons</t>
  </si>
  <si>
    <t xml:space="preserve"> Bereaved famity</t>
  </si>
  <si>
    <t>Sub total</t>
  </si>
  <si>
    <t>Physicians</t>
  </si>
  <si>
    <t>pathology</t>
  </si>
  <si>
    <t>techicians</t>
  </si>
  <si>
    <t>technicians</t>
  </si>
  <si>
    <t>hygienics</t>
  </si>
  <si>
    <t>corpsman</t>
  </si>
  <si>
    <t>specialist</t>
  </si>
  <si>
    <t>Mental &amp; Health</t>
  </si>
  <si>
    <t>specialists</t>
  </si>
  <si>
    <t>workers</t>
  </si>
  <si>
    <t>strative</t>
  </si>
  <si>
    <t>Others</t>
  </si>
  <si>
    <t>Others</t>
  </si>
  <si>
    <t>businesses</t>
  </si>
  <si>
    <t>Laundry</t>
  </si>
  <si>
    <t>Sanitary service</t>
  </si>
  <si>
    <t>Influenza</t>
  </si>
  <si>
    <t>NUMBER OF STAFFS IN HEALTH CENTERS</t>
  </si>
  <si>
    <t>Poliomyelities</t>
  </si>
  <si>
    <t>MATERNAL AND CHILD HEALTH CARE ACTIVITIES</t>
  </si>
  <si>
    <t>Health examination activities</t>
  </si>
  <si>
    <t>Pregnant women</t>
  </si>
  <si>
    <t>Aged</t>
  </si>
  <si>
    <t xml:space="preserve">Homeless </t>
  </si>
  <si>
    <t>신고</t>
  </si>
  <si>
    <t>미신고</t>
  </si>
  <si>
    <t>Private</t>
  </si>
  <si>
    <t>Notification</t>
  </si>
  <si>
    <t>위생처리업</t>
  </si>
  <si>
    <t>세척제제조업</t>
  </si>
  <si>
    <t>기타위생용품</t>
  </si>
  <si>
    <t>제조업</t>
  </si>
  <si>
    <t>시설수</t>
  </si>
  <si>
    <t>이용인원</t>
  </si>
  <si>
    <t>단위 : 건수, 명</t>
  </si>
  <si>
    <t>Unit : case, person</t>
  </si>
  <si>
    <t>구강보건교육</t>
  </si>
  <si>
    <t>홈메우기</t>
  </si>
  <si>
    <t>치면세마</t>
  </si>
  <si>
    <t>불소도포</t>
  </si>
  <si>
    <t>불소용액양치</t>
  </si>
  <si>
    <t>기   타</t>
  </si>
  <si>
    <t>Oral health</t>
  </si>
  <si>
    <t>Pit and fissure</t>
  </si>
  <si>
    <t xml:space="preserve">Oral </t>
  </si>
  <si>
    <t>Topical fluo-</t>
  </si>
  <si>
    <t>Fluoride mouth</t>
  </si>
  <si>
    <t>education</t>
  </si>
  <si>
    <t>sealing</t>
  </si>
  <si>
    <t>prophylaxis</t>
  </si>
  <si>
    <t xml:space="preserve"> ride application</t>
  </si>
  <si>
    <t xml:space="preserve"> rinsing</t>
  </si>
  <si>
    <t>회수</t>
  </si>
  <si>
    <t>인원</t>
  </si>
  <si>
    <t>건수</t>
  </si>
  <si>
    <t>Case</t>
  </si>
  <si>
    <t>Person</t>
  </si>
  <si>
    <t>합  계</t>
  </si>
  <si>
    <t>무  료  시  설 Free Custodial Institution</t>
  </si>
  <si>
    <t>입소인원</t>
  </si>
  <si>
    <t>Admitted Person</t>
  </si>
  <si>
    <t>정원</t>
  </si>
  <si>
    <t>Regular</t>
  </si>
  <si>
    <t>현원</t>
  </si>
  <si>
    <t>유    료    시    설 Charged Nursing Institution</t>
  </si>
  <si>
    <t>1. 의   료   기   관</t>
  </si>
  <si>
    <t>연   별</t>
  </si>
  <si>
    <t>단위 : 명</t>
  </si>
  <si>
    <t>한 의 사</t>
  </si>
  <si>
    <t>조 산 사</t>
  </si>
  <si>
    <t>간 호 사</t>
  </si>
  <si>
    <t xml:space="preserve">    비상근의사</t>
  </si>
  <si>
    <t>Eup Myeon</t>
  </si>
  <si>
    <t>자료 : 주민복지과</t>
  </si>
  <si>
    <t>NUMBER OF LICENCED SANITARY PREMISES, 
BY BUSINESS TYPE</t>
  </si>
  <si>
    <t>VACCINATIONS AGAINST MAJOR COMMUNICABLE
DISEASES</t>
  </si>
  <si>
    <t xml:space="preserve"> </t>
  </si>
  <si>
    <t>자료 :  보건의료원</t>
  </si>
  <si>
    <t xml:space="preserve">  </t>
  </si>
  <si>
    <t xml:space="preserve"> No.of patients  registered at year-end</t>
  </si>
  <si>
    <t>관리구분별 Type of control</t>
  </si>
  <si>
    <t>연  말  현  재</t>
  </si>
  <si>
    <t>REGISTERED TUBERCULOSIS PATIENTS
AT HEALTH CENTERS</t>
  </si>
  <si>
    <t>REGISTERED TUBERCULOSIS PATIENTS
AT HEALTH CENTERS(Cont'd)</t>
  </si>
  <si>
    <t>연     별</t>
  </si>
  <si>
    <t>자료 : 주민복지과</t>
  </si>
  <si>
    <t>Institut</t>
  </si>
  <si>
    <t>ion</t>
  </si>
  <si>
    <t>자수</t>
  </si>
  <si>
    <t>노 인 주 거 . 의 료 복 지 시 설(속)</t>
  </si>
  <si>
    <t>주 : 1) 약사 - 개인약국약사 제외함.</t>
  </si>
  <si>
    <t>Excluding pharmacists of private-run pharmacies</t>
  </si>
  <si>
    <t>Oriental</t>
  </si>
  <si>
    <t>약    사    1)</t>
  </si>
  <si>
    <t>Sanitary</t>
  </si>
  <si>
    <t>NUMBER OF LICENSED FOOD PREMISES
BY BUSINESS TYPE</t>
  </si>
  <si>
    <t>NUMBER OF LICENSED FOOD PREMISES
BY BUSINESS TYPE(Cont'd)</t>
  </si>
  <si>
    <t>목욕장업</t>
  </si>
  <si>
    <t>디프테리아</t>
  </si>
  <si>
    <t xml:space="preserve"> P. D. T</t>
  </si>
  <si>
    <t>T. D</t>
  </si>
  <si>
    <t>발생 case</t>
  </si>
  <si>
    <t>단위 : 건, 명</t>
  </si>
  <si>
    <t>합계</t>
  </si>
  <si>
    <t>장출혈성대장균 감영증</t>
  </si>
  <si>
    <t>Enterohemorrhagic E.coli</t>
  </si>
  <si>
    <t>디프테리아</t>
  </si>
  <si>
    <t>Diphtheria</t>
  </si>
  <si>
    <t>파상풍</t>
  </si>
  <si>
    <t>Tetanus</t>
  </si>
  <si>
    <t>풍 진</t>
  </si>
  <si>
    <t>Rubella</t>
  </si>
  <si>
    <t>폴리오</t>
  </si>
  <si>
    <t>Poliomyelitis</t>
  </si>
  <si>
    <t>일본뇌염</t>
  </si>
  <si>
    <t>Japanese encephalitis</t>
  </si>
  <si>
    <t>말라리아</t>
  </si>
  <si>
    <t>결핵</t>
  </si>
  <si>
    <t>한센병</t>
  </si>
  <si>
    <t>성병</t>
  </si>
  <si>
    <t>성홍열</t>
  </si>
  <si>
    <t>수막구균성 수막염</t>
  </si>
  <si>
    <t>레지오넬라증</t>
  </si>
  <si>
    <t>비브리오 패혈증</t>
  </si>
  <si>
    <t>기타</t>
  </si>
  <si>
    <t>제4군전염병 및
지정전염병</t>
  </si>
  <si>
    <t>제 3 군 전 염 병         Communicable Disease, Class Ⅲ</t>
  </si>
  <si>
    <t>제 2 군 전 염 병         Communicable Disease, Class Ⅱ</t>
  </si>
  <si>
    <t>제 2 군 전 염 병         Communicable Disease, Class Ⅱ</t>
  </si>
  <si>
    <t>Malaria</t>
  </si>
  <si>
    <t>Tuberculosis</t>
  </si>
  <si>
    <t>Leprosy</t>
  </si>
  <si>
    <t>Venereal disease</t>
  </si>
  <si>
    <t>Scarlet Fever</t>
  </si>
  <si>
    <t>Meningococcal meningitis</t>
  </si>
  <si>
    <t>Legionellosis</t>
  </si>
  <si>
    <t>Vibrio vulnificus sepsis</t>
  </si>
  <si>
    <t>Others</t>
  </si>
  <si>
    <t>Communicable
diseases, Class Ⅳ &amp; designated
diseases</t>
  </si>
  <si>
    <t>제 1 군 전 염 병          Communicable Disease ClassⅠ</t>
  </si>
  <si>
    <t>제 1 군 전 염 병          Communicable Disease ClassⅠ</t>
  </si>
  <si>
    <t>Unit : Case, Person</t>
  </si>
  <si>
    <t>자료 :  보건의료원</t>
  </si>
  <si>
    <t>Treatment</t>
  </si>
  <si>
    <t>after failure</t>
  </si>
  <si>
    <t>모 자 보 건 관 리</t>
  </si>
  <si>
    <t>가입자</t>
  </si>
  <si>
    <t>사업장</t>
  </si>
  <si>
    <t>자료 :  국민건강보험관리공단 장수지사</t>
  </si>
  <si>
    <t>주) 주민등록 주소지 기준이며, 지역의 가입자는 적용대상자를 말함.</t>
  </si>
  <si>
    <t>주 : 기타대상자는 유족을 포함.</t>
  </si>
  <si>
    <t>Suspect</t>
  </si>
  <si>
    <t>-</t>
  </si>
  <si>
    <t>Medical record</t>
  </si>
  <si>
    <t>technicians</t>
  </si>
  <si>
    <t>미취업</t>
  </si>
  <si>
    <t>-</t>
  </si>
  <si>
    <t>주) 2005년부터 지역가입자의 납부예외자를 제외한 수치임</t>
  </si>
  <si>
    <t>자료 : 국민연금관리공단 남원지사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</si>
  <si>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</si>
  <si>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</si>
  <si>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</si>
  <si>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</si>
  <si>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</si>
  <si>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</si>
  <si>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</si>
  <si>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성폭력피해자보호시설    Shelters for sexual Facilities vioence victims</t>
  </si>
  <si>
    <t>여 성 복 지 시 설 (속)</t>
  </si>
  <si>
    <t>WOMEN'S WELFARE INSTITUTIONS(Cont'd)</t>
  </si>
  <si>
    <t>연말현재  No.of T.B. patients registered at year-end</t>
  </si>
  <si>
    <t>-</t>
  </si>
  <si>
    <t>연   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</si>
  <si>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</si>
  <si>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</si>
  <si>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</si>
  <si>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</si>
  <si>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</si>
  <si>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</si>
  <si>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</si>
  <si>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</si>
  <si>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</si>
  <si>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</si>
  <si>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</si>
  <si>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</si>
  <si>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</si>
  <si>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</si>
  <si>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</si>
  <si>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장수읍
Jangsu-eup</t>
  </si>
  <si>
    <t>Total</t>
  </si>
  <si>
    <t>Disabled</t>
  </si>
  <si>
    <t>생활인원</t>
  </si>
  <si>
    <t>주1) 노인복지시설에는·의료복지시설만 포함하고, 노인여가복지시설 및 재가노인시설은 미포함 됨.</t>
  </si>
  <si>
    <t>2. 의료기관종사 의료인력</t>
  </si>
  <si>
    <t>단위 : 개</t>
  </si>
  <si>
    <t>합   계</t>
  </si>
  <si>
    <t>병     원</t>
  </si>
  <si>
    <t>의    원</t>
  </si>
  <si>
    <t>특수병원</t>
  </si>
  <si>
    <t>치과병(의)원</t>
  </si>
  <si>
    <t>한의원</t>
  </si>
  <si>
    <t>조산소</t>
  </si>
  <si>
    <t>보건</t>
  </si>
  <si>
    <t>Oriental medicine clinics</t>
  </si>
  <si>
    <t>의료원</t>
  </si>
  <si>
    <t>지소</t>
  </si>
  <si>
    <t>진료소</t>
  </si>
  <si>
    <t>Health</t>
  </si>
  <si>
    <t>Health</t>
  </si>
  <si>
    <t>Primary</t>
  </si>
  <si>
    <t>Number</t>
  </si>
  <si>
    <t>Hospital</t>
  </si>
  <si>
    <t>beds</t>
  </si>
  <si>
    <t>Clinics</t>
  </si>
  <si>
    <t>Centers</t>
  </si>
  <si>
    <t>Care centers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</si>
  <si>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</si>
  <si>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</si>
  <si>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</si>
  <si>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</si>
  <si>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</si>
  <si>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</si>
  <si>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</si>
  <si>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</si>
  <si>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의   사    Physicians</t>
  </si>
  <si>
    <t>Dentists</t>
  </si>
  <si>
    <t>medical doctors</t>
  </si>
  <si>
    <t>Midwives</t>
  </si>
  <si>
    <t>Nurse aids</t>
  </si>
  <si>
    <t>자료 : 보건의료원</t>
  </si>
  <si>
    <t>합    계</t>
  </si>
  <si>
    <t>의    사</t>
  </si>
  <si>
    <t>치과의사</t>
  </si>
  <si>
    <t>면    허   ·     자    격     종    별        By license Qualification</t>
  </si>
  <si>
    <t>By license Qualification</t>
  </si>
  <si>
    <t>면         허       ·        자         격        종       별</t>
  </si>
  <si>
    <t>Year</t>
  </si>
  <si>
    <t>면  허 · 자 격 종 별 외               Others</t>
  </si>
  <si>
    <t xml:space="preserve">보         건          지          소    </t>
  </si>
  <si>
    <t>Health   subcenter</t>
  </si>
  <si>
    <t>면 허 · 자 격 종 별</t>
  </si>
  <si>
    <t>면 허 · 자 격 종 별 외   Others</t>
  </si>
  <si>
    <t>NUMBER OF STAFFS  IN HEALTH SUBCENTERS
AND PRIMARY HEALTH CARE CENTERS</t>
  </si>
  <si>
    <t>Unit : Establishment</t>
  </si>
  <si>
    <t>의 약 품</t>
  </si>
  <si>
    <t>의약품외품</t>
  </si>
  <si>
    <t>소분의약품</t>
  </si>
  <si>
    <t>의료기기</t>
  </si>
  <si>
    <t>위생용품</t>
  </si>
  <si>
    <t>화 장 품</t>
  </si>
  <si>
    <t>약   국</t>
  </si>
  <si>
    <t>매 약 상</t>
  </si>
  <si>
    <t>Non-drug</t>
  </si>
  <si>
    <t>Compound</t>
  </si>
  <si>
    <t>Medical</t>
  </si>
  <si>
    <t>Sanitary</t>
  </si>
  <si>
    <t>Oriental</t>
  </si>
  <si>
    <t>Products</t>
  </si>
  <si>
    <t>ing drugs</t>
  </si>
  <si>
    <t>instruments</t>
  </si>
  <si>
    <t>materials</t>
  </si>
  <si>
    <t>Cosmetics</t>
  </si>
  <si>
    <t>Pharmacies</t>
  </si>
  <si>
    <t>Whole salers</t>
  </si>
  <si>
    <t>Druggists</t>
  </si>
  <si>
    <t>medicine dealers</t>
  </si>
  <si>
    <t>dealers</t>
  </si>
  <si>
    <t xml:space="preserve"> instrument</t>
  </si>
  <si>
    <t>-</t>
  </si>
  <si>
    <t>자료 : 보건의료원</t>
  </si>
  <si>
    <t>판  매  업  소              Number   of   Sellers</t>
  </si>
  <si>
    <t>제     조    업     소                Number of manufactures</t>
  </si>
  <si>
    <t>Unit : Each</t>
  </si>
  <si>
    <t>Unit :  Each</t>
  </si>
  <si>
    <t>합  계</t>
  </si>
  <si>
    <t>계</t>
  </si>
  <si>
    <t>일반음식점</t>
  </si>
  <si>
    <t>단란주점</t>
  </si>
  <si>
    <t>유흥주점</t>
  </si>
  <si>
    <t>위탁급식영업</t>
  </si>
  <si>
    <t>식     품</t>
  </si>
  <si>
    <t>즉석판매</t>
  </si>
  <si>
    <t>식품판매업</t>
  </si>
  <si>
    <t>식품운반업</t>
  </si>
  <si>
    <t>소  계</t>
  </si>
  <si>
    <t>다  방</t>
  </si>
  <si>
    <t>기   타</t>
  </si>
  <si>
    <t>Public bar</t>
  </si>
  <si>
    <t>Amusement</t>
  </si>
  <si>
    <t>Food suppliers</t>
  </si>
  <si>
    <t>가  공  업</t>
  </si>
  <si>
    <t>첨 가 물</t>
  </si>
  <si>
    <t>소 분 업</t>
  </si>
  <si>
    <t>가 공 업</t>
  </si>
  <si>
    <t xml:space="preserve">Food </t>
  </si>
  <si>
    <t xml:space="preserve">Food </t>
  </si>
  <si>
    <t>Sub totals</t>
  </si>
  <si>
    <t>Cafes</t>
  </si>
  <si>
    <t xml:space="preserve"> Restaurants</t>
  </si>
  <si>
    <t>Bakeries</t>
  </si>
  <si>
    <t>karaokes</t>
  </si>
  <si>
    <t>Restaurants</t>
  </si>
  <si>
    <t>for group</t>
  </si>
  <si>
    <t>Food manufacturing</t>
  </si>
  <si>
    <t>Food additives</t>
  </si>
  <si>
    <t>Food Sub Division</t>
  </si>
  <si>
    <t>Improvised foods</t>
  </si>
  <si>
    <t>Sales</t>
  </si>
  <si>
    <t>Transportation</t>
  </si>
  <si>
    <t>식 품 위 생 관 계 업 소(속)</t>
  </si>
  <si>
    <t>Unit : Establishment</t>
  </si>
  <si>
    <r>
      <t xml:space="preserve">숙 박 업 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   </t>
    </r>
  </si>
  <si>
    <t>용역업</t>
  </si>
  <si>
    <t>cleaning</t>
  </si>
  <si>
    <t>Soap,</t>
  </si>
  <si>
    <t>detergents,</t>
  </si>
  <si>
    <t>etc</t>
  </si>
  <si>
    <t>식품제조업 및 가공업        Food manufacturing and processing businesses</t>
  </si>
  <si>
    <t>판매·운반·기타업       Food sales, transportation, others</t>
  </si>
  <si>
    <t>식품접객업      Food prenises</t>
  </si>
  <si>
    <t>식품접객업      Food prenises</t>
  </si>
  <si>
    <t>휴게음식점        Resting    restaurant</t>
  </si>
  <si>
    <t>REGISTERED LEPROSY PATIENTS AT 
HEALTH CENTERS</t>
  </si>
  <si>
    <t>증  가   Increase</t>
  </si>
  <si>
    <t>증  가   Increase</t>
  </si>
  <si>
    <t>14. 모 자 보 건 사 업 실 적</t>
  </si>
  <si>
    <t>NUMBER OF MEDICAL INSTITUTIONS</t>
  </si>
  <si>
    <t>읍면별</t>
  </si>
  <si>
    <t>Total</t>
  </si>
  <si>
    <t>General hospitals</t>
  </si>
  <si>
    <t>Hospitals</t>
  </si>
  <si>
    <t>Clinics</t>
  </si>
  <si>
    <t>Special hospitals</t>
  </si>
  <si>
    <t>Oriental medicine clinice</t>
  </si>
  <si>
    <t>Subcen</t>
  </si>
  <si>
    <t>ters</t>
  </si>
  <si>
    <t>Dental clinics</t>
  </si>
  <si>
    <t>Midwife clinic</t>
  </si>
  <si>
    <t>연   별
읍면별
Year &amp;
Eup Myeon</t>
  </si>
  <si>
    <t>Sub-total</t>
  </si>
  <si>
    <t>Oriental</t>
  </si>
  <si>
    <t xml:space="preserve"> medical doctors</t>
  </si>
  <si>
    <t>cists</t>
  </si>
  <si>
    <t>Pharma</t>
  </si>
  <si>
    <t xml:space="preserve">    MANUFACTURES AND STORES OF PHARMACEUTICAL
GOODS ETC</t>
  </si>
  <si>
    <t>파상풍</t>
  </si>
  <si>
    <t>결  핵</t>
  </si>
  <si>
    <t>읍면별</t>
  </si>
  <si>
    <t xml:space="preserve"> 파상풍, 백일해</t>
  </si>
  <si>
    <t>디프테리아</t>
  </si>
  <si>
    <t>(DT&amp;P)</t>
  </si>
  <si>
    <t>Hemorrhagic</t>
  </si>
  <si>
    <t xml:space="preserve"> Fever</t>
  </si>
  <si>
    <t>자료 :  보건의료원</t>
  </si>
  <si>
    <t>INCIDENTS OF COMMUNICABLE DIEASES
AND DEATHS</t>
  </si>
  <si>
    <t>사망 Death</t>
  </si>
  <si>
    <t>발생 case</t>
  </si>
  <si>
    <t>INCIDENTS OF COMMUNICABLE DIEASES
AND DEATHS(Cont'd 1)</t>
  </si>
  <si>
    <t>INCIDENTS OF COMMUNICABLE DIEASES
AND DEATHS (Cont'd 2)</t>
  </si>
  <si>
    <t xml:space="preserve"> 결핵환자보건소등록(속)</t>
  </si>
  <si>
    <t>감  소   Decrease</t>
  </si>
  <si>
    <t>감   소   Decrease</t>
  </si>
  <si>
    <t>요관찰자</t>
  </si>
  <si>
    <t>신 환 자</t>
  </si>
  <si>
    <t>재   발</t>
  </si>
  <si>
    <t>초치료실패자</t>
  </si>
  <si>
    <t>중단후재등록</t>
  </si>
  <si>
    <t>전  입</t>
  </si>
  <si>
    <t>만성배균자</t>
  </si>
  <si>
    <t>기  타</t>
  </si>
  <si>
    <t>완  료</t>
  </si>
  <si>
    <t>실  패</t>
  </si>
  <si>
    <t>사  망</t>
  </si>
  <si>
    <t>중  단</t>
  </si>
  <si>
    <t>전  출</t>
  </si>
  <si>
    <t>진단변경</t>
  </si>
  <si>
    <t>New</t>
  </si>
  <si>
    <t>Treatment</t>
  </si>
  <si>
    <t>Transferred</t>
  </si>
  <si>
    <t>(판정불가)</t>
  </si>
  <si>
    <t>Change of</t>
  </si>
  <si>
    <t>registrations</t>
  </si>
  <si>
    <t>Relapse</t>
  </si>
  <si>
    <t>after default</t>
  </si>
  <si>
    <t>in</t>
  </si>
  <si>
    <t>Chronic</t>
  </si>
  <si>
    <t>Cured</t>
  </si>
  <si>
    <t>Tx. Completed</t>
  </si>
  <si>
    <t>Failed</t>
  </si>
  <si>
    <t>Died</t>
  </si>
  <si>
    <t>Defaulted</t>
  </si>
  <si>
    <t>Out</t>
  </si>
  <si>
    <t>diagnosis</t>
  </si>
  <si>
    <t>자료 :  보건의료원</t>
  </si>
  <si>
    <t>지 역   Self-employeds</t>
  </si>
  <si>
    <t>공무원, 사립학교 교직원   Government employees and private school teacher</t>
  </si>
  <si>
    <t>Maternal and child health care program</t>
  </si>
  <si>
    <t>연   별</t>
  </si>
  <si>
    <t>NUMBER OF NATIONAL PENSION INSURANTS</t>
  </si>
  <si>
    <t xml:space="preserve"> 국      가      유      공      자      </t>
  </si>
  <si>
    <t>유    족     Bereaved famity</t>
  </si>
  <si>
    <t>기 타 대 상 자        Others</t>
  </si>
  <si>
    <t>전·공상 군경</t>
  </si>
  <si>
    <t>무공,보국수훈자</t>
  </si>
  <si>
    <t>재일학도의용군</t>
  </si>
  <si>
    <t>공상 공무원</t>
  </si>
  <si>
    <t>특별공로순직자</t>
  </si>
  <si>
    <t>순국·애국지사</t>
  </si>
  <si>
    <t>전몰, 전상, 순직, 공상, 군경</t>
  </si>
  <si>
    <t>순직 공무원</t>
  </si>
  <si>
    <t>반공귀순상이</t>
  </si>
  <si>
    <t>지원대상자</t>
  </si>
  <si>
    <t>광주민주유공자</t>
  </si>
  <si>
    <t>Independence</t>
  </si>
  <si>
    <t>veterans and policemen</t>
  </si>
  <si>
    <t>Recipients of the order</t>
  </si>
  <si>
    <t xml:space="preserve">Student volunteer in </t>
  </si>
  <si>
    <t>Deceased wounded</t>
  </si>
  <si>
    <t>Public officials</t>
  </si>
  <si>
    <t>Deceased special con</t>
  </si>
  <si>
    <t xml:space="preserve">Bereaved families </t>
  </si>
  <si>
    <t xml:space="preserve">Defectors </t>
  </si>
  <si>
    <t>person of distinguished</t>
  </si>
  <si>
    <t>died or disabled</t>
  </si>
  <si>
    <t>of military merit or</t>
  </si>
  <si>
    <t xml:space="preserve">japan who participated </t>
  </si>
  <si>
    <t>activists of the April</t>
  </si>
  <si>
    <t>disabled</t>
  </si>
  <si>
    <t>tributors to national</t>
  </si>
  <si>
    <t>of patriots or inde-</t>
  </si>
  <si>
    <t>tributors to national &amp;</t>
  </si>
  <si>
    <t>disabled for</t>
  </si>
  <si>
    <t>services in the Gwangju</t>
  </si>
  <si>
    <t>fighters</t>
  </si>
  <si>
    <t>on duty</t>
  </si>
  <si>
    <t>national security merit</t>
  </si>
  <si>
    <t>in the korean war</t>
  </si>
  <si>
    <t>19th revolution</t>
  </si>
  <si>
    <t>on duty</t>
  </si>
  <si>
    <t>&amp; social development</t>
  </si>
  <si>
    <t>pendence fighters</t>
  </si>
  <si>
    <t>social development</t>
  </si>
  <si>
    <t>anticommunism</t>
  </si>
  <si>
    <t>democratization movement</t>
  </si>
  <si>
    <t>유    족   Bereaved famity</t>
  </si>
  <si>
    <t>4ㆍ19 부상,공로자</t>
  </si>
  <si>
    <t>4ㆍ19 부상,공로자</t>
  </si>
  <si>
    <t>chidren</t>
  </si>
  <si>
    <t>Minor</t>
  </si>
  <si>
    <t>Public</t>
  </si>
  <si>
    <t xml:space="preserve"> officials died</t>
  </si>
  <si>
    <t>aries</t>
  </si>
  <si>
    <t>Benefici</t>
  </si>
  <si>
    <t>EMPLOYMENT OF PATRIOTS &amp; VETERANS,
AND BEREAVED FAMILIES</t>
  </si>
  <si>
    <t>합   계    Total</t>
  </si>
  <si>
    <t>-</t>
  </si>
  <si>
    <t>계남면
Gyenam-myeon</t>
  </si>
  <si>
    <t>계북면
Gyebuk-myeon</t>
  </si>
  <si>
    <t>자료 : 전주보훈지정</t>
  </si>
  <si>
    <t>Source :   Office of Veterans Administration (Chonju, Namwon, Wanju, Muju, Changsu, Imshil and Sunchang)</t>
  </si>
  <si>
    <t>High</t>
  </si>
  <si>
    <t>대 학(교)</t>
  </si>
  <si>
    <t>대  학(교)</t>
  </si>
  <si>
    <t>자료 : 전주보훈지정</t>
  </si>
  <si>
    <t>SOCIAL WELFARE INSTITUTIONS AND INMATES</t>
  </si>
  <si>
    <t>Senior Home &amp; Medical Facilities(Cont'd)</t>
  </si>
  <si>
    <t>종사</t>
  </si>
  <si>
    <t>Workers</t>
  </si>
  <si>
    <t>경   로  당</t>
  </si>
  <si>
    <t>노인휴양소</t>
  </si>
  <si>
    <t xml:space="preserve"> Elderly Community halls</t>
  </si>
  <si>
    <t>Number of</t>
  </si>
  <si>
    <t>No.of</t>
  </si>
  <si>
    <t>ers</t>
  </si>
  <si>
    <t>Work</t>
  </si>
  <si>
    <t>무 료 시 설   Free Custodial Institution</t>
  </si>
  <si>
    <t>실 비 시 설   Cheap sanatorium Institution</t>
  </si>
  <si>
    <t>소 계   Sub-Total</t>
  </si>
  <si>
    <t xml:space="preserve">양 로   Provision for old age </t>
  </si>
  <si>
    <t>요 양 Nursing</t>
  </si>
  <si>
    <t>전문요양   Professional Nursing</t>
  </si>
  <si>
    <t xml:space="preserve">양 로 Provision for old age </t>
  </si>
  <si>
    <t>복지주택   Welfare House</t>
  </si>
  <si>
    <t>연   별
읍면별
Year &amp;
Eup Myeon</t>
  </si>
  <si>
    <t>BASIC LIVELIHOOD SECURITY RECIPIENTS</t>
  </si>
  <si>
    <t>단위 : 가구, 명</t>
  </si>
  <si>
    <t>Unit : Household, Person</t>
  </si>
  <si>
    <t>상시</t>
  </si>
  <si>
    <t>가   구</t>
  </si>
  <si>
    <t>인  원</t>
  </si>
  <si>
    <t xml:space="preserve">가   구 </t>
  </si>
  <si>
    <t xml:space="preserve">시설수 </t>
  </si>
  <si>
    <t>의  료</t>
  </si>
  <si>
    <t>교  육</t>
  </si>
  <si>
    <t>자  활</t>
  </si>
  <si>
    <t>기  타</t>
  </si>
  <si>
    <t>고용</t>
  </si>
  <si>
    <t>농수산업</t>
  </si>
  <si>
    <t>Medical aid</t>
  </si>
  <si>
    <t>임시 및</t>
  </si>
  <si>
    <t>WOMEN'S WELFARE INSTITUTIONS</t>
  </si>
  <si>
    <t xml:space="preserve">     </t>
  </si>
  <si>
    <t>Unit : Each, Person</t>
  </si>
  <si>
    <t>미혼모시설      Institutions for unmarried mothers</t>
  </si>
  <si>
    <t xml:space="preserve">No. of </t>
  </si>
  <si>
    <t>Inmates as</t>
  </si>
  <si>
    <t>of Inmates as</t>
  </si>
  <si>
    <t>facilities</t>
  </si>
  <si>
    <t>Admitted</t>
  </si>
  <si>
    <t>Discharged</t>
  </si>
  <si>
    <t>of Year-end</t>
  </si>
  <si>
    <t>자료 : 주민복지과</t>
  </si>
  <si>
    <t>연말현재생활인원</t>
  </si>
  <si>
    <t>읍면별</t>
  </si>
  <si>
    <t>child welfare institution</t>
  </si>
  <si>
    <t xml:space="preserve">모자보호시설   Maternal and </t>
  </si>
  <si>
    <t>가정폭력피해자 보호시설   Shelters</t>
  </si>
  <si>
    <t xml:space="preserve"> for domestic Violence victims</t>
  </si>
  <si>
    <t>No.of Counse</t>
  </si>
  <si>
    <t>No. of</t>
  </si>
  <si>
    <t>지원</t>
  </si>
  <si>
    <t>Counseling</t>
  </si>
  <si>
    <t>ling Centers</t>
  </si>
  <si>
    <t>심리 · 정서적</t>
  </si>
  <si>
    <t>수사 ·</t>
  </si>
  <si>
    <t>Unit : number, person</t>
  </si>
  <si>
    <t xml:space="preserve"> </t>
  </si>
  <si>
    <t>-</t>
  </si>
  <si>
    <t>-</t>
  </si>
  <si>
    <t>-</t>
  </si>
  <si>
    <t>-</t>
  </si>
  <si>
    <t>THE STATE OF HOUSEHOLDS HEADED BY CHILD</t>
  </si>
  <si>
    <t>연   별</t>
  </si>
  <si>
    <t>재         학        별                   School   attendance</t>
  </si>
  <si>
    <t>읍면별</t>
  </si>
  <si>
    <t>초등학교</t>
  </si>
  <si>
    <t>중학교</t>
  </si>
  <si>
    <t>고등학교</t>
  </si>
  <si>
    <t>기타(미재학등)</t>
  </si>
  <si>
    <t>Year &amp;</t>
  </si>
  <si>
    <t>Primary</t>
  </si>
  <si>
    <t>High</t>
  </si>
  <si>
    <t>Hoseholder</t>
  </si>
  <si>
    <t xml:space="preserve"> members</t>
  </si>
  <si>
    <t>school</t>
  </si>
  <si>
    <t>Others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</si>
  <si>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</si>
  <si>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</si>
  <si>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</si>
  <si>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</si>
  <si>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</si>
  <si>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</si>
  <si>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</si>
  <si>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 xml:space="preserve">자료 : 주민복지과 </t>
  </si>
  <si>
    <t>연   별
읍면별
Year &amp;
Eup Myeon</t>
  </si>
  <si>
    <t>활동인구</t>
  </si>
  <si>
    <t>비경제</t>
  </si>
  <si>
    <t>영세</t>
  </si>
  <si>
    <t>재산기준</t>
  </si>
  <si>
    <t>금액기준</t>
  </si>
  <si>
    <t>합   계</t>
  </si>
  <si>
    <t>Total</t>
  </si>
  <si>
    <t>일반수급자</t>
  </si>
  <si>
    <t>General recipient</t>
  </si>
  <si>
    <t>시설수급자</t>
  </si>
  <si>
    <t>sons</t>
  </si>
  <si>
    <t>Per</t>
  </si>
  <si>
    <t>수급권자재산</t>
  </si>
  <si>
    <t>부양의무자</t>
  </si>
  <si>
    <t>Not eco-</t>
  </si>
  <si>
    <t>nomically</t>
  </si>
  <si>
    <t>Institutional</t>
  </si>
  <si>
    <t>recipient</t>
  </si>
  <si>
    <t>특례수급자  Special recipient</t>
  </si>
  <si>
    <t>취업실태   Employment situation</t>
  </si>
  <si>
    <t>for applicants</t>
  </si>
  <si>
    <t>Extended fami</t>
  </si>
  <si>
    <t>ly members</t>
  </si>
  <si>
    <t>Educational</t>
  </si>
  <si>
    <t>aid</t>
  </si>
  <si>
    <t>Selfsupport</t>
  </si>
  <si>
    <t>Asset disregards</t>
  </si>
  <si>
    <t>hold</t>
  </si>
  <si>
    <t>House</t>
  </si>
  <si>
    <t>ber</t>
  </si>
  <si>
    <t>num</t>
  </si>
  <si>
    <t>가구</t>
  </si>
  <si>
    <t>인원</t>
  </si>
  <si>
    <t>active</t>
  </si>
  <si>
    <t>popula</t>
  </si>
  <si>
    <t>tion</t>
  </si>
  <si>
    <t>job</t>
  </si>
  <si>
    <t xml:space="preserve"> jobs</t>
  </si>
  <si>
    <t>ed</t>
  </si>
  <si>
    <t>employ</t>
  </si>
  <si>
    <t>Un-</t>
  </si>
  <si>
    <t>고용</t>
  </si>
  <si>
    <t>일일</t>
  </si>
  <si>
    <t>time</t>
  </si>
  <si>
    <t>Full-</t>
  </si>
  <si>
    <t>자영업및</t>
  </si>
  <si>
    <t>time</t>
  </si>
  <si>
    <t>Part</t>
  </si>
  <si>
    <t>한방병원</t>
  </si>
  <si>
    <t>-</t>
  </si>
  <si>
    <t>성매매 피해자 지원시설  Facilities for Victims of Forced Prostitution</t>
  </si>
  <si>
    <t>-</t>
  </si>
  <si>
    <t>NUMBER OF MEDICAL PERSONNELS EMPLOYED
 IN MEDICAL INSTITUTIONS</t>
  </si>
  <si>
    <t>법정전염병 발생 및 사망(속2)</t>
  </si>
  <si>
    <t>법정전염병 발생 및 사망(속1)</t>
  </si>
  <si>
    <t>무면허의료행위</t>
  </si>
  <si>
    <t>광고위반</t>
  </si>
  <si>
    <t>환자유인</t>
  </si>
  <si>
    <t>준수사항미이행</t>
  </si>
  <si>
    <t>표방위반</t>
  </si>
  <si>
    <t>시설위반</t>
  </si>
  <si>
    <t>정원위반</t>
  </si>
  <si>
    <t>업무정지</t>
  </si>
  <si>
    <t>시정지시</t>
  </si>
  <si>
    <t>Posing</t>
  </si>
  <si>
    <t>Licence with-</t>
  </si>
  <si>
    <t>without licence</t>
  </si>
  <si>
    <t>specialist</t>
  </si>
  <si>
    <t>drawn or closed</t>
  </si>
  <si>
    <t>of practice</t>
  </si>
  <si>
    <t>instruction</t>
  </si>
  <si>
    <t>Prosecution</t>
  </si>
  <si>
    <t xml:space="preserve">   Others</t>
  </si>
  <si>
    <t>5-1. 부정의료업자 단속실적(의료기관)</t>
  </si>
  <si>
    <t>Unit : Cases</t>
  </si>
  <si>
    <t>Medical practicing</t>
  </si>
  <si>
    <t>Illegal</t>
  </si>
  <si>
    <t>Illegal attraction</t>
  </si>
  <si>
    <t>regulation</t>
  </si>
  <si>
    <t>Inadequate</t>
  </si>
  <si>
    <t>Overcrowed</t>
  </si>
  <si>
    <t>Suspension</t>
  </si>
  <si>
    <t>Rectification</t>
  </si>
  <si>
    <t>advertising</t>
  </si>
  <si>
    <t>of patients</t>
  </si>
  <si>
    <t>non-compliance</t>
  </si>
  <si>
    <t>facilities</t>
  </si>
  <si>
    <t>conditions</t>
  </si>
  <si>
    <t>5. 부정의료업자 단속실적(의료인)</t>
  </si>
  <si>
    <t>REGULATION FOR ILLEGAL MEDICAL PRACTICES
(MEDICAL PRACTITIONERS)</t>
  </si>
  <si>
    <t>자료 : 전북도청 보건위생과</t>
  </si>
  <si>
    <t>위         반         건        수      Number of violations detected</t>
  </si>
  <si>
    <t>처    리    건    수      Number of action taken</t>
  </si>
  <si>
    <t>면허대여</t>
  </si>
  <si>
    <t>성감별행위</t>
  </si>
  <si>
    <t>무자격자에게</t>
  </si>
  <si>
    <t>면허이외</t>
  </si>
  <si>
    <t>품위손상</t>
  </si>
  <si>
    <t>허위진단</t>
  </si>
  <si>
    <t>진료거부</t>
  </si>
  <si>
    <t>기  타</t>
  </si>
  <si>
    <t>면  허</t>
  </si>
  <si>
    <t>자 격</t>
  </si>
  <si>
    <t>경  고</t>
  </si>
  <si>
    <t>고 발</t>
  </si>
  <si>
    <t>distingushing</t>
  </si>
  <si>
    <t>의료행위사주</t>
  </si>
  <si>
    <t>의료행위</t>
  </si>
  <si>
    <t>발     급</t>
  </si>
  <si>
    <t>refuseal of</t>
  </si>
  <si>
    <t>취  소</t>
  </si>
  <si>
    <t>정 지</t>
  </si>
  <si>
    <t>Year</t>
  </si>
  <si>
    <t>Licince</t>
  </si>
  <si>
    <t>Fetal</t>
  </si>
  <si>
    <t>Allowing unquanlified</t>
  </si>
  <si>
    <t>Medical cares</t>
  </si>
  <si>
    <t>Issuance of false</t>
  </si>
  <si>
    <t>medical</t>
  </si>
  <si>
    <t>License</t>
  </si>
  <si>
    <t>Prose-</t>
  </si>
  <si>
    <t>lending</t>
  </si>
  <si>
    <t>gender</t>
  </si>
  <si>
    <t>persons to practice</t>
  </si>
  <si>
    <t>with-out licence</t>
  </si>
  <si>
    <t>behaviors</t>
  </si>
  <si>
    <t>diagnosis state.</t>
  </si>
  <si>
    <t>treatment</t>
  </si>
  <si>
    <t>Others</t>
  </si>
  <si>
    <t>Total</t>
  </si>
  <si>
    <t>revoked</t>
  </si>
  <si>
    <t>suspended</t>
  </si>
  <si>
    <t>warning</t>
  </si>
  <si>
    <t>cution</t>
  </si>
  <si>
    <t>위  반  건  수</t>
  </si>
  <si>
    <t>Unethical</t>
  </si>
  <si>
    <t>단위 : 건</t>
  </si>
  <si>
    <t>위   반  건   수             No. of   violation  Detected</t>
  </si>
  <si>
    <t xml:space="preserve"> 처  리  건  수          No. of Action Taken</t>
  </si>
  <si>
    <t>기  타</t>
  </si>
  <si>
    <t>고  발</t>
  </si>
  <si>
    <t>REGULATION FOR ILLEGAL MEDICAL PRACTICES
(MEDICAL INSTITUTIONS)</t>
  </si>
  <si>
    <t>허가취소또는폐쇄</t>
  </si>
  <si>
    <t>자료 : 전북도청 보건위생과</t>
  </si>
  <si>
    <t>6. 의약품등 제조업소 및 판매업소</t>
  </si>
  <si>
    <t>7. 식 품 위 생 관 계 업 소</t>
  </si>
  <si>
    <t>8. 공 중 위 생 관 계 업 소</t>
  </si>
  <si>
    <t>9. 예   방   접   종</t>
  </si>
  <si>
    <t>10. 법정전염병 발생 및 사망</t>
  </si>
  <si>
    <t>11. 한센병 보건소등록</t>
  </si>
  <si>
    <t>12. 결핵환자 보건소 등록</t>
  </si>
  <si>
    <t>13. 보건소 구강보건사업실적</t>
  </si>
  <si>
    <t>15. 건강보험적용인구</t>
  </si>
  <si>
    <t>16. 국민연금 가입자</t>
  </si>
  <si>
    <t>17. 국민연금급여 지급현황</t>
  </si>
  <si>
    <t>18. 국 가 보 훈 대 상 자</t>
  </si>
  <si>
    <t>19. 국가보훈대상자 취업</t>
  </si>
  <si>
    <t>20. 국가보훈대상자 자녀취학</t>
  </si>
  <si>
    <t>21. 사 회 복 지 시 설</t>
  </si>
  <si>
    <t>22.  노인여가 복지시설</t>
  </si>
  <si>
    <t>23. 노 인 주 거 · 의 료 복 지 시 설</t>
  </si>
  <si>
    <t xml:space="preserve">24. 재가노인 복지시설 </t>
  </si>
  <si>
    <t>25. 국민기초생활보장수급자</t>
  </si>
  <si>
    <t xml:space="preserve">26. 여 성 복 지 시 설 </t>
  </si>
  <si>
    <t>27. 여 성 폭 력 상 담</t>
  </si>
  <si>
    <t>28. 소년·소녀 가정 현황</t>
  </si>
</sst>
</file>

<file path=xl/styles.xml><?xml version="1.0" encoding="utf-8"?>
<styleSheet xmlns="http://schemas.openxmlformats.org/spreadsheetml/2006/main">
  <numFmts count="5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\&quot;&quot;\&quot;&quot;\&quot;&quot;\&quot;\$#,##0.00;&quot;\&quot;&quot;\&quot;&quot;\&quot;&quot;\&quot;\(&quot;\&quot;&quot;\&quot;&quot;\&quot;&quot;\&quot;\$#,##0.00&quot;\&quot;&quot;\&quot;&quot;\&quot;&quot;\&quot;\)"/>
    <numFmt numFmtId="181" formatCode="&quot;\&quot;&quot;\&quot;&quot;\&quot;&quot;\&quot;\$#,##0;&quot;\&quot;&quot;\&quot;&quot;\&quot;&quot;\&quot;\(&quot;\&quot;&quot;\&quot;&quot;\&quot;&quot;\&quot;\$#,##0&quot;\&quot;&quot;\&quot;&quot;\&quot;&quot;\&quot;\)"/>
    <numFmt numFmtId="182" formatCode="#,##0.000_);&quot;\&quot;&quot;\&quot;&quot;\&quot;&quot;\&quot;\(#,##0.000&quot;\&quot;&quot;\&quot;&quot;\&quot;&quot;\&quot;\)"/>
    <numFmt numFmtId="183" formatCode="&quot;$&quot;#,##0.0_);&quot;\&quot;&quot;\&quot;&quot;\&quot;&quot;\&quot;\(&quot;$&quot;#,##0.0&quot;\&quot;&quot;\&quot;&quot;\&quot;&quot;\&quot;\)"/>
    <numFmt numFmtId="184" formatCode="#,##0;&quot;\&quot;&quot;\&quot;&quot;\&quot;&quot;\&quot;\(#,##0&quot;\&quot;&quot;\&quot;&quot;\&quot;&quot;\&quot;\)"/>
    <numFmt numFmtId="185" formatCode="&quot;\&quot;#,##0"/>
    <numFmt numFmtId="186" formatCode="000\-000"/>
    <numFmt numFmtId="187" formatCode="0_);\(0\)"/>
    <numFmt numFmtId="188" formatCode="&quot;\&quot;#,##0;&quot;\&quot;\-#,##0"/>
    <numFmt numFmtId="189" formatCode="&quot;\&quot;#,##0;[Red]&quot;\&quot;\-#,##0"/>
    <numFmt numFmtId="190" formatCode="&quot;\&quot;#,##0.00;&quot;\&quot;\-#,##0.00"/>
    <numFmt numFmtId="191" formatCode="&quot;\&quot;#,##0.00;[Red]&quot;\&quot;\-#,##0.00"/>
    <numFmt numFmtId="192" formatCode="_ &quot;\&quot;* #,##0_ ;_ &quot;\&quot;* \-#,##0_ ;_ &quot;\&quot;* &quot;-&quot;_ ;_ @_ "/>
    <numFmt numFmtId="193" formatCode="_ &quot;\&quot;* #,##0.00_ ;_ &quot;\&quot;* \-#,##0.00_ ;_ &quot;\&quot;* &quot;-&quot;??_ ;_ @_ "/>
    <numFmt numFmtId="194" formatCode="_ * #,##0.0_ ;_ * \-#,##0.0_ ;_ * &quot;-&quot;_ ;_ @_ "/>
    <numFmt numFmtId="195" formatCode="_ * #,##0.00_ ;_ * \-#,##0.00_ ;_ * &quot;-&quot;_ ;_ @_ "/>
    <numFmt numFmtId="196" formatCode="_ * #,##0.000_ ;_ * \-#,##0.000_ ;_ * &quot;-&quot;_ ;_ @_ "/>
    <numFmt numFmtId="197" formatCode="_ * #,##0.0000_ ;_ * \-#,##0.0000_ ;_ * &quot;-&quot;_ ;_ @_ "/>
    <numFmt numFmtId="198" formatCode="mm&quot;월&quot;\ dd&quot;일&quot;"/>
    <numFmt numFmtId="199" formatCode="0_ "/>
    <numFmt numFmtId="200" formatCode="0_);[Red]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"/>
    <numFmt numFmtId="206" formatCode="#,##0_);[Red]\(#,##0\)"/>
    <numFmt numFmtId="207" formatCode="0.0"/>
    <numFmt numFmtId="208" formatCode="#,##0.0"/>
    <numFmt numFmtId="209" formatCode="??,##0.0"/>
    <numFmt numFmtId="210" formatCode="??,##0"/>
    <numFmt numFmtId="211" formatCode="???,##0"/>
    <numFmt numFmtId="212" formatCode="#.0"/>
    <numFmt numFmtId="213" formatCode="#,##0.0_ "/>
    <numFmt numFmtId="214" formatCode="0.0_);[Red]\(0.0\)"/>
    <numFmt numFmtId="215" formatCode="0.0_ "/>
    <numFmt numFmtId="216" formatCode="?,###"/>
    <numFmt numFmtId="217" formatCode="#,##0.00_ 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-* #,##0.0_-;\-* #,##0.0_-;_-* &quot;-&quot;_-;_-@_-"/>
    <numFmt numFmtId="221" formatCode="_-* #,##0.00_-;\-* #,##0.00_-;_-* &quot;-&quot;_-;_-@_-"/>
    <numFmt numFmtId="222" formatCode="#,##0.0_);[Red]\(#,##0.0\)"/>
  </numFmts>
  <fonts count="5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4"/>
      <name val="Arial Narrow"/>
      <family val="2"/>
    </font>
    <font>
      <sz val="16"/>
      <name val="순명조"/>
      <family val="1"/>
    </font>
    <font>
      <sz val="14"/>
      <name val="바탕체"/>
      <family val="1"/>
    </font>
    <font>
      <sz val="9"/>
      <name val="돋움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b/>
      <sz val="9"/>
      <name val="돋움"/>
      <family val="3"/>
    </font>
    <font>
      <sz val="12"/>
      <name val="돋움"/>
      <family val="3"/>
    </font>
    <font>
      <sz val="9"/>
      <color indexed="63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b/>
      <sz val="11"/>
      <name val="새굴림"/>
      <family val="1"/>
    </font>
    <font>
      <b/>
      <sz val="15"/>
      <name val="새굴림"/>
      <family val="1"/>
    </font>
    <font>
      <vertAlign val="superscript"/>
      <sz val="9"/>
      <name val="새굴림"/>
      <family val="1"/>
    </font>
    <font>
      <b/>
      <sz val="9"/>
      <color indexed="63"/>
      <name val="새굴림"/>
      <family val="1"/>
    </font>
    <font>
      <sz val="9"/>
      <color indexed="63"/>
      <name val="새굴림"/>
      <family val="1"/>
    </font>
    <font>
      <b/>
      <sz val="9"/>
      <color indexed="10"/>
      <name val="새굴림"/>
      <family val="1"/>
    </font>
    <font>
      <sz val="9"/>
      <color indexed="8"/>
      <name val="새굴림"/>
      <family val="1"/>
    </font>
    <font>
      <sz val="12"/>
      <name val="???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11"/>
      <name val="뼻뮝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새굴림"/>
      <family val="1"/>
    </font>
    <font>
      <sz val="9"/>
      <name val="굴림"/>
      <family val="3"/>
    </font>
    <font>
      <b/>
      <sz val="9"/>
      <name val="굴림"/>
      <family val="3"/>
    </font>
    <font>
      <sz val="8"/>
      <name val="바탕체"/>
      <family val="1"/>
    </font>
    <font>
      <b/>
      <sz val="10"/>
      <name val="새굴림"/>
      <family val="1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" fontId="41" fillId="0" borderId="0">
      <alignment/>
      <protection locked="0"/>
    </xf>
    <xf numFmtId="0" fontId="0" fillId="0" borderId="0">
      <alignment/>
      <protection locked="0"/>
    </xf>
    <xf numFmtId="176" fontId="1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4" fontId="8" fillId="0" borderId="0">
      <alignment/>
      <protection/>
    </xf>
    <xf numFmtId="179" fontId="4" fillId="0" borderId="0" applyFont="0" applyFill="0" applyBorder="0" applyAlignment="0" applyProtection="0"/>
    <xf numFmtId="0" fontId="43" fillId="0" borderId="0" applyNumberFormat="0" applyAlignment="0">
      <protection/>
    </xf>
    <xf numFmtId="18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8" fillId="0" borderId="0">
      <alignment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1" fontId="8" fillId="0" borderId="0">
      <alignment/>
      <protection/>
    </xf>
    <xf numFmtId="0" fontId="44" fillId="0" borderId="0" applyNumberFormat="0" applyAlignment="0">
      <protection/>
    </xf>
    <xf numFmtId="38" fontId="9" fillId="2" borderId="0" applyNumberFormat="0" applyBorder="0" applyAlignment="0" applyProtection="0"/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10" fontId="9" fillId="3" borderId="3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0" fillId="0" borderId="0">
      <alignment/>
      <protection/>
    </xf>
    <xf numFmtId="0" fontId="46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</cellStyleXfs>
  <cellXfs count="7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3" fontId="15" fillId="0" borderId="0" xfId="0" applyNumberFormat="1" applyFont="1" applyBorder="1" applyAlignment="1">
      <alignment horizontal="left"/>
    </xf>
    <xf numFmtId="176" fontId="15" fillId="0" borderId="0" xfId="36" applyFont="1" applyBorder="1" applyAlignment="1">
      <alignment horizontal="center"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5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3" fontId="21" fillId="0" borderId="0" xfId="0" applyNumberFormat="1" applyFont="1" applyAlignment="1">
      <alignment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5" fillId="0" borderId="8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38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/>
    </xf>
    <xf numFmtId="0" fontId="15" fillId="0" borderId="0" xfId="36" applyNumberFormat="1" applyFont="1" applyBorder="1" applyAlignment="1">
      <alignment horizontal="center" vertical="center"/>
    </xf>
    <xf numFmtId="0" fontId="15" fillId="0" borderId="0" xfId="0" applyNumberFormat="1" applyFont="1" applyBorder="1" applyAlignment="1" quotePrefix="1">
      <alignment horizontal="center" vertical="center"/>
    </xf>
    <xf numFmtId="0" fontId="20" fillId="0" borderId="0" xfId="0" applyNumberFormat="1" applyFont="1" applyBorder="1" applyAlignment="1" quotePrefix="1">
      <alignment horizontal="center" vertical="center"/>
    </xf>
    <xf numFmtId="0" fontId="15" fillId="0" borderId="0" xfId="36" applyNumberFormat="1" applyFont="1" applyBorder="1" applyAlignment="1" applyProtection="1">
      <alignment horizontal="center" vertical="center"/>
      <protection locked="0"/>
    </xf>
    <xf numFmtId="0" fontId="15" fillId="0" borderId="4" xfId="38" applyNumberFormat="1" applyFont="1" applyBorder="1" applyAlignment="1" quotePrefix="1">
      <alignment horizontal="center" vertical="center"/>
    </xf>
    <xf numFmtId="0" fontId="15" fillId="0" borderId="4" xfId="36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38" applyNumberFormat="1" applyFont="1" applyBorder="1" applyAlignment="1" quotePrefix="1">
      <alignment horizontal="center" vertical="center"/>
    </xf>
    <xf numFmtId="0" fontId="15" fillId="0" borderId="0" xfId="38" applyNumberFormat="1" applyFont="1" applyBorder="1" applyAlignment="1" applyProtection="1" quotePrefix="1">
      <alignment horizontal="center" vertical="center"/>
      <protection locked="0"/>
    </xf>
    <xf numFmtId="0" fontId="15" fillId="0" borderId="4" xfId="38" applyNumberFormat="1" applyFont="1" applyBorder="1" applyAlignment="1" applyProtection="1" quotePrefix="1">
      <alignment horizontal="center" vertical="center"/>
      <protection locked="0"/>
    </xf>
    <xf numFmtId="206" fontId="15" fillId="0" borderId="0" xfId="0" applyNumberFormat="1" applyFont="1" applyBorder="1" applyAlignment="1">
      <alignment horizontal="center" vertical="center"/>
    </xf>
    <xf numFmtId="206" fontId="15" fillId="0" borderId="0" xfId="38" applyNumberFormat="1" applyFont="1" applyBorder="1" applyAlignment="1" quotePrefix="1">
      <alignment horizontal="center" vertical="center"/>
    </xf>
    <xf numFmtId="206" fontId="15" fillId="0" borderId="0" xfId="38" applyNumberFormat="1" applyFont="1" applyBorder="1" applyAlignment="1">
      <alignment horizontal="center" vertical="center"/>
    </xf>
    <xf numFmtId="206" fontId="15" fillId="0" borderId="0" xfId="0" applyNumberFormat="1" applyFont="1" applyBorder="1" applyAlignment="1" applyProtection="1">
      <alignment horizontal="center" vertical="center"/>
      <protection locked="0"/>
    </xf>
    <xf numFmtId="206" fontId="0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206" fontId="20" fillId="0" borderId="4" xfId="38" applyNumberFormat="1" applyFont="1" applyBorder="1" applyAlignment="1" quotePrefix="1">
      <alignment horizontal="center" vertical="center"/>
    </xf>
    <xf numFmtId="206" fontId="20" fillId="0" borderId="0" xfId="0" applyNumberFormat="1" applyFont="1" applyBorder="1" applyAlignment="1">
      <alignment horizontal="center" vertical="center"/>
    </xf>
    <xf numFmtId="206" fontId="15" fillId="0" borderId="0" xfId="36" applyNumberFormat="1" applyFont="1" applyBorder="1" applyAlignment="1">
      <alignment horizontal="center" vertical="center"/>
    </xf>
    <xf numFmtId="206" fontId="15" fillId="0" borderId="4" xfId="36" applyNumberFormat="1" applyFont="1" applyBorder="1" applyAlignment="1">
      <alignment horizontal="center" vertical="center"/>
    </xf>
    <xf numFmtId="206" fontId="15" fillId="0" borderId="4" xfId="0" applyNumberFormat="1" applyFont="1" applyBorder="1" applyAlignment="1" applyProtection="1">
      <alignment horizontal="center" vertical="center"/>
      <protection locked="0"/>
    </xf>
    <xf numFmtId="206" fontId="20" fillId="0" borderId="4" xfId="0" applyNumberFormat="1" applyFont="1" applyBorder="1" applyAlignment="1">
      <alignment horizontal="center" vertical="center"/>
    </xf>
    <xf numFmtId="206" fontId="20" fillId="0" borderId="0" xfId="38" applyNumberFormat="1" applyFont="1" applyBorder="1" applyAlignment="1" quotePrefix="1">
      <alignment horizontal="center" vertical="center"/>
    </xf>
    <xf numFmtId="206" fontId="15" fillId="0" borderId="0" xfId="36" applyNumberFormat="1" applyFont="1" applyBorder="1" applyAlignment="1" applyProtection="1">
      <alignment horizontal="center" vertical="center"/>
      <protection locked="0"/>
    </xf>
    <xf numFmtId="206" fontId="15" fillId="0" borderId="4" xfId="36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center"/>
    </xf>
    <xf numFmtId="206" fontId="20" fillId="0" borderId="0" xfId="36" applyNumberFormat="1" applyFont="1" applyBorder="1" applyAlignment="1">
      <alignment horizontal="center" vertical="center"/>
    </xf>
    <xf numFmtId="206" fontId="22" fillId="0" borderId="0" xfId="0" applyNumberFormat="1" applyFont="1" applyBorder="1" applyAlignment="1">
      <alignment horizontal="center" vertical="center"/>
    </xf>
    <xf numFmtId="206" fontId="22" fillId="0" borderId="4" xfId="0" applyNumberFormat="1" applyFont="1" applyBorder="1" applyAlignment="1">
      <alignment horizontal="center" vertical="center"/>
    </xf>
    <xf numFmtId="206" fontId="15" fillId="0" borderId="11" xfId="38" applyNumberFormat="1" applyFont="1" applyBorder="1" applyAlignment="1" quotePrefix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0" xfId="38" applyNumberFormat="1" applyFont="1" applyBorder="1" applyAlignment="1">
      <alignment horizontal="center" vertical="center"/>
    </xf>
    <xf numFmtId="0" fontId="20" fillId="0" borderId="0" xfId="38" applyNumberFormat="1" applyFont="1" applyBorder="1" applyAlignment="1">
      <alignment horizontal="center" vertical="center"/>
    </xf>
    <xf numFmtId="206" fontId="20" fillId="0" borderId="11" xfId="38" applyNumberFormat="1" applyFont="1" applyBorder="1" applyAlignment="1" quotePrefix="1">
      <alignment horizontal="center" vertical="center"/>
    </xf>
    <xf numFmtId="206" fontId="20" fillId="0" borderId="4" xfId="0" applyNumberFormat="1" applyFont="1" applyBorder="1" applyAlignment="1" applyProtection="1">
      <alignment horizontal="center" vertical="center"/>
      <protection locked="0"/>
    </xf>
    <xf numFmtId="206" fontId="20" fillId="0" borderId="4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5" fillId="0" borderId="0" xfId="0" applyNumberFormat="1" applyFont="1" applyBorder="1" applyAlignment="1">
      <alignment horizontal="center" vertical="center" wrapText="1" shrinkToFit="1"/>
    </xf>
    <xf numFmtId="0" fontId="15" fillId="0" borderId="4" xfId="0" applyNumberFormat="1" applyFont="1" applyBorder="1" applyAlignment="1">
      <alignment horizontal="center" vertical="center" wrapText="1" shrinkToFit="1"/>
    </xf>
    <xf numFmtId="0" fontId="15" fillId="0" borderId="12" xfId="0" applyNumberFormat="1" applyFont="1" applyBorder="1" applyAlignment="1">
      <alignment horizontal="center" vertical="center"/>
    </xf>
    <xf numFmtId="0" fontId="15" fillId="0" borderId="0" xfId="38" applyNumberFormat="1" applyFont="1" applyBorder="1" applyAlignment="1" applyProtection="1">
      <alignment horizontal="center" vertical="center"/>
      <protection locked="0"/>
    </xf>
    <xf numFmtId="0" fontId="15" fillId="0" borderId="4" xfId="38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/>
    </xf>
    <xf numFmtId="0" fontId="27" fillId="0" borderId="4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4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8" xfId="0" applyFont="1" applyBorder="1" applyAlignment="1">
      <alignment horizontal="center" vertical="center"/>
    </xf>
    <xf numFmtId="206" fontId="27" fillId="0" borderId="0" xfId="0" applyNumberFormat="1" applyFont="1" applyBorder="1" applyAlignment="1" quotePrefix="1">
      <alignment horizontal="center" vertical="center"/>
    </xf>
    <xf numFmtId="206" fontId="27" fillId="0" borderId="0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206" fontId="28" fillId="0" borderId="0" xfId="0" applyNumberFormat="1" applyFont="1" applyBorder="1" applyAlignment="1" quotePrefix="1">
      <alignment horizontal="center" vertical="center"/>
    </xf>
    <xf numFmtId="206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7" fillId="0" borderId="8" xfId="0" applyFont="1" applyBorder="1" applyAlignment="1">
      <alignment horizontal="center" vertical="center" wrapText="1" shrinkToFit="1"/>
    </xf>
    <xf numFmtId="206" fontId="27" fillId="0" borderId="0" xfId="38" applyNumberFormat="1" applyFont="1" applyBorder="1" applyAlignment="1" quotePrefix="1">
      <alignment horizontal="center" vertical="center"/>
    </xf>
    <xf numFmtId="206" fontId="27" fillId="0" borderId="0" xfId="38" applyNumberFormat="1" applyFont="1" applyBorder="1" applyAlignment="1" applyProtection="1">
      <alignment horizontal="center" vertical="center"/>
      <protection locked="0"/>
    </xf>
    <xf numFmtId="206" fontId="27" fillId="0" borderId="0" xfId="38" applyNumberFormat="1" applyFont="1" applyBorder="1" applyAlignment="1" applyProtection="1" quotePrefix="1">
      <alignment horizontal="center" vertical="center"/>
      <protection locked="0"/>
    </xf>
    <xf numFmtId="0" fontId="29" fillId="0" borderId="0" xfId="0" applyFont="1" applyBorder="1" applyAlignment="1">
      <alignment/>
    </xf>
    <xf numFmtId="206" fontId="27" fillId="0" borderId="0" xfId="38" applyNumberFormat="1" applyFont="1" applyBorder="1" applyAlignment="1">
      <alignment horizontal="center" vertical="center"/>
    </xf>
    <xf numFmtId="206" fontId="27" fillId="0" borderId="0" xfId="38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 wrapText="1" shrinkToFit="1"/>
    </xf>
    <xf numFmtId="206" fontId="27" fillId="0" borderId="4" xfId="38" applyNumberFormat="1" applyFont="1" applyBorder="1" applyAlignment="1">
      <alignment horizontal="center" vertical="center"/>
    </xf>
    <xf numFmtId="206" fontId="27" fillId="0" borderId="4" xfId="38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 horizontal="righ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3" xfId="0" applyFont="1" applyBorder="1" applyAlignment="1" quotePrefix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9" fillId="0" borderId="0" xfId="0" applyFont="1" applyAlignment="1">
      <alignment horizontal="centerContinuous"/>
    </xf>
    <xf numFmtId="3" fontId="27" fillId="0" borderId="4" xfId="0" applyNumberFormat="1" applyFont="1" applyBorder="1" applyAlignment="1">
      <alignment/>
    </xf>
    <xf numFmtId="0" fontId="29" fillId="0" borderId="4" xfId="0" applyFont="1" applyBorder="1" applyAlignment="1">
      <alignment/>
    </xf>
    <xf numFmtId="0" fontId="27" fillId="0" borderId="0" xfId="0" applyFont="1" applyBorder="1" applyAlignment="1">
      <alignment horizontal="center"/>
    </xf>
    <xf numFmtId="200" fontId="27" fillId="0" borderId="0" xfId="38" applyNumberFormat="1" applyFont="1" applyBorder="1" applyAlignment="1" quotePrefix="1">
      <alignment horizontal="center" vertical="center"/>
    </xf>
    <xf numFmtId="200" fontId="27" fillId="0" borderId="0" xfId="36" applyNumberFormat="1" applyFont="1" applyBorder="1" applyAlignment="1">
      <alignment horizontal="center" vertical="center"/>
    </xf>
    <xf numFmtId="200" fontId="27" fillId="0" borderId="0" xfId="0" applyNumberFormat="1" applyFont="1" applyBorder="1" applyAlignment="1">
      <alignment horizontal="center" vertical="center"/>
    </xf>
    <xf numFmtId="176" fontId="27" fillId="0" borderId="0" xfId="36" applyFont="1" applyBorder="1" applyAlignment="1">
      <alignment horizontal="center"/>
    </xf>
    <xf numFmtId="200" fontId="27" fillId="0" borderId="0" xfId="0" applyNumberFormat="1" applyFont="1" applyBorder="1" applyAlignment="1" quotePrefix="1">
      <alignment horizontal="center" vertical="center"/>
    </xf>
    <xf numFmtId="200" fontId="28" fillId="0" borderId="0" xfId="0" applyNumberFormat="1" applyFont="1" applyBorder="1" applyAlignment="1" quotePrefix="1">
      <alignment horizontal="center" vertical="center"/>
    </xf>
    <xf numFmtId="200" fontId="28" fillId="0" borderId="0" xfId="0" applyNumberFormat="1" applyFont="1" applyBorder="1" applyAlignment="1">
      <alignment horizontal="center" vertical="center"/>
    </xf>
    <xf numFmtId="200" fontId="27" fillId="0" borderId="0" xfId="0" applyNumberFormat="1" applyFont="1" applyBorder="1" applyAlignment="1" applyProtection="1">
      <alignment horizontal="center" vertical="center"/>
      <protection locked="0"/>
    </xf>
    <xf numFmtId="200" fontId="27" fillId="0" borderId="0" xfId="0" applyNumberFormat="1" applyFont="1" applyFill="1" applyBorder="1" applyAlignment="1" applyProtection="1">
      <alignment horizontal="center" vertical="center"/>
      <protection locked="0"/>
    </xf>
    <xf numFmtId="200" fontId="27" fillId="0" borderId="11" xfId="0" applyNumberFormat="1" applyFont="1" applyBorder="1" applyAlignment="1">
      <alignment horizontal="center" vertical="center"/>
    </xf>
    <xf numFmtId="200" fontId="27" fillId="0" borderId="4" xfId="0" applyNumberFormat="1" applyFont="1" applyBorder="1" applyAlignment="1">
      <alignment horizontal="center" vertical="center"/>
    </xf>
    <xf numFmtId="200" fontId="27" fillId="0" borderId="4" xfId="0" applyNumberFormat="1" applyFont="1" applyBorder="1" applyAlignment="1" applyProtection="1">
      <alignment horizontal="center" vertical="center"/>
      <protection locked="0"/>
    </xf>
    <xf numFmtId="200" fontId="27" fillId="0" borderId="4" xfId="0" applyNumberFormat="1" applyFont="1" applyFill="1" applyBorder="1" applyAlignment="1" applyProtection="1">
      <alignment horizontal="center" vertical="center"/>
      <protection locked="0"/>
    </xf>
    <xf numFmtId="3" fontId="29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left"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3" fontId="31" fillId="0" borderId="12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 horizontal="center" vertical="center" shrinkToFit="1"/>
    </xf>
    <xf numFmtId="3" fontId="27" fillId="0" borderId="12" xfId="0" applyNumberFormat="1" applyFont="1" applyBorder="1" applyAlignment="1">
      <alignment horizontal="center" vertical="center" shrinkToFit="1"/>
    </xf>
    <xf numFmtId="3" fontId="27" fillId="0" borderId="13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/>
    </xf>
    <xf numFmtId="205" fontId="27" fillId="0" borderId="12" xfId="0" applyNumberFormat="1" applyFont="1" applyBorder="1" applyAlignment="1">
      <alignment horizontal="center" vertical="center"/>
    </xf>
    <xf numFmtId="205" fontId="27" fillId="0" borderId="2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38" applyNumberFormat="1" applyFont="1" applyBorder="1" applyAlignment="1" quotePrefix="1">
      <alignment horizontal="center" vertical="center"/>
    </xf>
    <xf numFmtId="0" fontId="27" fillId="0" borderId="0" xfId="38" applyNumberFormat="1" applyFont="1" applyBorder="1" applyAlignment="1">
      <alignment horizontal="center" vertical="center"/>
    </xf>
    <xf numFmtId="0" fontId="28" fillId="0" borderId="0" xfId="38" applyNumberFormat="1" applyFont="1" applyBorder="1" applyAlignment="1" quotePrefix="1">
      <alignment horizontal="center" vertical="center"/>
    </xf>
    <xf numFmtId="0" fontId="28" fillId="0" borderId="0" xfId="38" applyNumberFormat="1" applyFont="1" applyBorder="1" applyAlignment="1">
      <alignment horizontal="center" vertical="center"/>
    </xf>
    <xf numFmtId="0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1" xfId="38" applyNumberFormat="1" applyFont="1" applyBorder="1" applyAlignment="1">
      <alignment horizontal="center" vertical="center"/>
    </xf>
    <xf numFmtId="0" fontId="27" fillId="0" borderId="4" xfId="0" applyNumberFormat="1" applyFont="1" applyBorder="1" applyAlignment="1" applyProtection="1">
      <alignment horizontal="center" vertical="center"/>
      <protection locked="0"/>
    </xf>
    <xf numFmtId="0" fontId="27" fillId="0" borderId="4" xfId="0" applyNumberFormat="1" applyFont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 quotePrefix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0" fontId="27" fillId="0" borderId="8" xfId="0" applyFont="1" applyBorder="1" applyAlignment="1" quotePrefix="1">
      <alignment horizontal="center" vertical="center"/>
    </xf>
    <xf numFmtId="0" fontId="27" fillId="0" borderId="0" xfId="0" applyNumberFormat="1" applyFont="1" applyBorder="1" applyAlignment="1" quotePrefix="1">
      <alignment horizontal="center" vertical="center"/>
    </xf>
    <xf numFmtId="0" fontId="28" fillId="0" borderId="10" xfId="0" applyFont="1" applyBorder="1" applyAlignment="1" quotePrefix="1">
      <alignment horizontal="center" vertical="center"/>
    </xf>
    <xf numFmtId="0" fontId="28" fillId="0" borderId="4" xfId="0" applyNumberFormat="1" applyFont="1" applyBorder="1" applyAlignment="1" quotePrefix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0" fontId="27" fillId="0" borderId="0" xfId="36" applyNumberFormat="1" applyFont="1" applyBorder="1" applyAlignment="1">
      <alignment horizontal="center" vertical="center"/>
    </xf>
    <xf numFmtId="0" fontId="28" fillId="0" borderId="0" xfId="36" applyNumberFormat="1" applyFont="1" applyBorder="1" applyAlignment="1">
      <alignment horizontal="center" vertical="center"/>
    </xf>
    <xf numFmtId="0" fontId="27" fillId="0" borderId="4" xfId="38" applyNumberFormat="1" applyFont="1" applyBorder="1" applyAlignment="1" quotePrefix="1">
      <alignment horizontal="center" vertical="center"/>
    </xf>
    <xf numFmtId="0" fontId="27" fillId="0" borderId="4" xfId="36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7" fillId="0" borderId="5" xfId="0" applyNumberFormat="1" applyFont="1" applyBorder="1" applyAlignment="1">
      <alignment horizontal="center" vertical="center"/>
    </xf>
    <xf numFmtId="3" fontId="27" fillId="0" borderId="6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 shrinkToFit="1"/>
    </xf>
    <xf numFmtId="3" fontId="27" fillId="0" borderId="14" xfId="0" applyNumberFormat="1" applyFont="1" applyBorder="1" applyAlignment="1">
      <alignment horizontal="center" vertical="center" shrinkToFit="1"/>
    </xf>
    <xf numFmtId="3" fontId="27" fillId="0" borderId="20" xfId="0" applyNumberFormat="1" applyFont="1" applyBorder="1" applyAlignment="1">
      <alignment horizontal="center" vertical="center" shrinkToFit="1"/>
    </xf>
    <xf numFmtId="3" fontId="27" fillId="0" borderId="16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0" fontId="29" fillId="0" borderId="4" xfId="0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 applyProtection="1">
      <alignment/>
      <protection locked="0"/>
    </xf>
    <xf numFmtId="0" fontId="27" fillId="0" borderId="4" xfId="0" applyFont="1" applyBorder="1" applyAlignment="1">
      <alignment horizontal="centerContinuous"/>
    </xf>
    <xf numFmtId="200" fontId="27" fillId="0" borderId="0" xfId="38" applyNumberFormat="1" applyFont="1" applyBorder="1" applyAlignment="1">
      <alignment horizontal="center" vertical="center"/>
    </xf>
    <xf numFmtId="200" fontId="27" fillId="0" borderId="0" xfId="36" applyNumberFormat="1" applyFont="1" applyBorder="1" applyAlignment="1" quotePrefix="1">
      <alignment horizontal="center" vertical="center"/>
    </xf>
    <xf numFmtId="200" fontId="28" fillId="0" borderId="0" xfId="38" applyNumberFormat="1" applyFont="1" applyBorder="1" applyAlignment="1" quotePrefix="1">
      <alignment horizontal="center" vertical="center"/>
    </xf>
    <xf numFmtId="200" fontId="28" fillId="0" borderId="0" xfId="38" applyNumberFormat="1" applyFont="1" applyBorder="1" applyAlignment="1">
      <alignment horizontal="center" vertical="center"/>
    </xf>
    <xf numFmtId="200" fontId="27" fillId="0" borderId="4" xfId="38" applyNumberFormat="1" applyFont="1" applyBorder="1" applyAlignment="1">
      <alignment horizontal="center" vertical="center"/>
    </xf>
    <xf numFmtId="200" fontId="27" fillId="0" borderId="4" xfId="36" applyNumberFormat="1" applyFont="1" applyBorder="1" applyAlignment="1">
      <alignment horizontal="center" vertical="center"/>
    </xf>
    <xf numFmtId="200" fontId="27" fillId="0" borderId="11" xfId="38" applyNumberFormat="1" applyFont="1" applyBorder="1" applyAlignment="1" quotePrefix="1">
      <alignment horizontal="center" vertical="center"/>
    </xf>
    <xf numFmtId="200" fontId="27" fillId="0" borderId="4" xfId="38" applyNumberFormat="1" applyFont="1" applyBorder="1" applyAlignment="1" quotePrefix="1">
      <alignment horizontal="center" vertical="center"/>
    </xf>
    <xf numFmtId="0" fontId="30" fillId="0" borderId="0" xfId="0" applyFont="1" applyAlignment="1">
      <alignment horizontal="centerContinuous"/>
    </xf>
    <xf numFmtId="0" fontId="28" fillId="0" borderId="0" xfId="0" applyNumberFormat="1" applyFont="1" applyBorder="1" applyAlignment="1" quotePrefix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7" fillId="0" borderId="0" xfId="36" applyNumberFormat="1" applyFont="1" applyBorder="1" applyAlignment="1" applyProtection="1">
      <alignment horizontal="center" vertical="center"/>
      <protection locked="0"/>
    </xf>
    <xf numFmtId="0" fontId="27" fillId="0" borderId="4" xfId="36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right"/>
    </xf>
    <xf numFmtId="176" fontId="29" fillId="0" borderId="0" xfId="0" applyNumberFormat="1" applyFont="1" applyAlignment="1">
      <alignment/>
    </xf>
    <xf numFmtId="0" fontId="27" fillId="0" borderId="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6" fillId="0" borderId="0" xfId="0" applyNumberFormat="1" applyFont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00" fontId="27" fillId="0" borderId="11" xfId="38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left"/>
    </xf>
    <xf numFmtId="205" fontId="27" fillId="0" borderId="0" xfId="0" applyNumberFormat="1" applyFont="1" applyBorder="1" applyAlignment="1" quotePrefix="1">
      <alignment horizontal="center" vertical="center"/>
    </xf>
    <xf numFmtId="205" fontId="27" fillId="0" borderId="0" xfId="0" applyNumberFormat="1" applyFont="1" applyBorder="1" applyAlignment="1">
      <alignment horizontal="center" vertical="center"/>
    </xf>
    <xf numFmtId="205" fontId="28" fillId="0" borderId="0" xfId="0" applyNumberFormat="1" applyFont="1" applyBorder="1" applyAlignment="1" quotePrefix="1">
      <alignment horizontal="center" vertical="center"/>
    </xf>
    <xf numFmtId="205" fontId="28" fillId="0" borderId="0" xfId="0" applyNumberFormat="1" applyFont="1" applyBorder="1" applyAlignment="1">
      <alignment horizontal="center" vertical="center"/>
    </xf>
    <xf numFmtId="205" fontId="27" fillId="0" borderId="0" xfId="36" applyNumberFormat="1" applyFont="1" applyBorder="1" applyAlignment="1" applyProtection="1">
      <alignment horizontal="center" vertical="center"/>
      <protection locked="0"/>
    </xf>
    <xf numFmtId="205" fontId="27" fillId="0" borderId="0" xfId="0" applyNumberFormat="1" applyFont="1" applyBorder="1" applyAlignment="1" applyProtection="1">
      <alignment horizontal="center" vertical="center"/>
      <protection locked="0"/>
    </xf>
    <xf numFmtId="205" fontId="27" fillId="0" borderId="4" xfId="0" applyNumberFormat="1" applyFont="1" applyBorder="1" applyAlignment="1" applyProtection="1">
      <alignment horizontal="center" vertical="center"/>
      <protection locked="0"/>
    </xf>
    <xf numFmtId="205" fontId="27" fillId="0" borderId="4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3" xfId="0" applyFont="1" applyBorder="1" applyAlignment="1" quotePrefix="1">
      <alignment horizontal="center" vertical="center"/>
    </xf>
    <xf numFmtId="3" fontId="15" fillId="0" borderId="24" xfId="0" applyNumberFormat="1" applyFont="1" applyBorder="1" applyAlignment="1">
      <alignment horizontal="center" vertical="center" shrinkToFit="1"/>
    </xf>
    <xf numFmtId="3" fontId="15" fillId="0" borderId="2" xfId="0" applyNumberFormat="1" applyFont="1" applyBorder="1" applyAlignment="1">
      <alignment horizontal="center" vertical="center" shrinkToFit="1"/>
    </xf>
    <xf numFmtId="3" fontId="15" fillId="0" borderId="3" xfId="0" applyNumberFormat="1" applyFont="1" applyBorder="1" applyAlignment="1">
      <alignment horizontal="center" vertical="center" shrinkToFit="1"/>
    </xf>
    <xf numFmtId="3" fontId="15" fillId="0" borderId="14" xfId="0" applyNumberFormat="1" applyFont="1" applyBorder="1" applyAlignment="1">
      <alignment horizontal="center" vertical="center" shrinkToFit="1"/>
    </xf>
    <xf numFmtId="3" fontId="15" fillId="0" borderId="0" xfId="0" applyNumberFormat="1" applyFont="1" applyBorder="1" applyAlignment="1">
      <alignment horizontal="center" vertical="center" shrinkToFit="1"/>
    </xf>
    <xf numFmtId="3" fontId="15" fillId="0" borderId="13" xfId="0" applyNumberFormat="1" applyFont="1" applyBorder="1" applyAlignment="1">
      <alignment horizontal="center" vertical="center" shrinkToFit="1"/>
    </xf>
    <xf numFmtId="3" fontId="15" fillId="0" borderId="16" xfId="0" applyNumberFormat="1" applyFont="1" applyBorder="1" applyAlignment="1">
      <alignment horizontal="center" vertical="center" shrinkToFit="1"/>
    </xf>
    <xf numFmtId="3" fontId="17" fillId="0" borderId="0" xfId="0" applyNumberFormat="1" applyFont="1" applyBorder="1" applyAlignment="1">
      <alignment horizontal="center" vertical="center"/>
    </xf>
    <xf numFmtId="206" fontId="28" fillId="0" borderId="0" xfId="41" applyNumberFormat="1" applyFont="1" applyFill="1" applyBorder="1" applyAlignment="1" applyProtection="1">
      <alignment horizontal="center" vertical="center"/>
      <protection/>
    </xf>
    <xf numFmtId="206" fontId="27" fillId="0" borderId="0" xfId="41" applyNumberFormat="1" applyFont="1" applyFill="1" applyBorder="1" applyAlignment="1" applyProtection="1">
      <alignment horizontal="center" vertical="center"/>
      <protection/>
    </xf>
    <xf numFmtId="206" fontId="27" fillId="0" borderId="4" xfId="41" applyNumberFormat="1" applyFont="1" applyFill="1" applyBorder="1" applyAlignment="1" applyProtection="1">
      <alignment horizontal="center" vertical="center"/>
      <protection/>
    </xf>
    <xf numFmtId="41" fontId="27" fillId="0" borderId="0" xfId="41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41" applyFont="1" applyFill="1" applyBorder="1" applyAlignment="1" applyProtection="1">
      <alignment horizontal="center" vertical="center"/>
      <protection/>
    </xf>
    <xf numFmtId="0" fontId="27" fillId="0" borderId="12" xfId="41" applyFont="1" applyFill="1" applyBorder="1" applyAlignment="1" applyProtection="1">
      <alignment horizontal="center" vertical="center"/>
      <protection/>
    </xf>
    <xf numFmtId="0" fontId="27" fillId="0" borderId="0" xfId="41" applyFont="1" applyFill="1" applyBorder="1" applyAlignment="1">
      <alignment horizontal="center" vertical="center"/>
      <protection/>
    </xf>
    <xf numFmtId="0" fontId="27" fillId="0" borderId="14" xfId="41" applyFont="1" applyFill="1" applyBorder="1" applyAlignment="1" applyProtection="1">
      <alignment horizontal="center" vertical="center"/>
      <protection/>
    </xf>
    <xf numFmtId="0" fontId="27" fillId="0" borderId="7" xfId="41" applyFont="1" applyFill="1" applyBorder="1" applyAlignment="1" applyProtection="1">
      <alignment horizontal="center" vertical="center"/>
      <protection/>
    </xf>
    <xf numFmtId="0" fontId="27" fillId="0" borderId="8" xfId="41" applyFont="1" applyFill="1" applyBorder="1" applyAlignment="1" applyProtection="1">
      <alignment horizontal="center" vertical="center"/>
      <protection/>
    </xf>
    <xf numFmtId="0" fontId="27" fillId="0" borderId="16" xfId="41" applyFont="1" applyFill="1" applyBorder="1" applyAlignment="1" applyProtection="1">
      <alignment horizontal="center" vertical="center"/>
      <protection/>
    </xf>
    <xf numFmtId="0" fontId="27" fillId="0" borderId="13" xfId="41" applyFont="1" applyFill="1" applyBorder="1" applyAlignment="1" applyProtection="1">
      <alignment horizontal="center" vertical="center"/>
      <protection/>
    </xf>
    <xf numFmtId="0" fontId="27" fillId="0" borderId="0" xfId="41" applyFont="1" applyFill="1" applyAlignment="1" applyProtection="1">
      <alignment horizontal="left"/>
      <protection/>
    </xf>
    <xf numFmtId="0" fontId="27" fillId="0" borderId="0" xfId="41" applyFont="1" applyFill="1" applyAlignment="1" applyProtection="1">
      <alignment horizontal="right"/>
      <protection/>
    </xf>
    <xf numFmtId="0" fontId="28" fillId="0" borderId="8" xfId="0" applyFont="1" applyBorder="1" applyAlignment="1" quotePrefix="1">
      <alignment horizontal="center" vertical="center"/>
    </xf>
    <xf numFmtId="206" fontId="27" fillId="0" borderId="0" xfId="0" applyNumberFormat="1" applyFont="1" applyAlignment="1">
      <alignment horizontal="center" vertical="center"/>
    </xf>
    <xf numFmtId="206" fontId="27" fillId="0" borderId="0" xfId="30" applyNumberFormat="1" applyFont="1" applyBorder="1" applyAlignment="1">
      <alignment horizontal="center" vertical="center"/>
    </xf>
    <xf numFmtId="0" fontId="27" fillId="0" borderId="10" xfId="0" applyFont="1" applyBorder="1" applyAlignment="1" quotePrefix="1">
      <alignment horizontal="center" vertical="center"/>
    </xf>
    <xf numFmtId="206" fontId="27" fillId="0" borderId="4" xfId="0" applyNumberFormat="1" applyFont="1" applyBorder="1" applyAlignment="1">
      <alignment horizontal="center" vertical="center"/>
    </xf>
    <xf numFmtId="206" fontId="27" fillId="0" borderId="4" xfId="3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27" fillId="0" borderId="0" xfId="36" applyNumberFormat="1" applyFont="1" applyBorder="1" applyAlignment="1" quotePrefix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27" fillId="0" borderId="1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20" xfId="0" applyFont="1" applyBorder="1" applyAlignment="1">
      <alignment horizontal="center" vertical="center" shrinkToFit="1"/>
    </xf>
    <xf numFmtId="0" fontId="29" fillId="0" borderId="0" xfId="0" applyFont="1" applyAlignment="1">
      <alignment horizontal="left"/>
    </xf>
    <xf numFmtId="0" fontId="27" fillId="0" borderId="4" xfId="0" applyFont="1" applyBorder="1" applyAlignment="1">
      <alignment horizontal="left"/>
    </xf>
    <xf numFmtId="0" fontId="31" fillId="0" borderId="0" xfId="0" applyFont="1" applyBorder="1" applyAlignment="1">
      <alignment/>
    </xf>
    <xf numFmtId="176" fontId="28" fillId="0" borderId="0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horizontal="center" vertical="center"/>
      <protection locked="0"/>
    </xf>
    <xf numFmtId="176" fontId="28" fillId="0" borderId="0" xfId="38" applyNumberFormat="1" applyFont="1" applyBorder="1" applyAlignment="1">
      <alignment horizontal="center" vertical="center"/>
    </xf>
    <xf numFmtId="176" fontId="28" fillId="0" borderId="0" xfId="38" applyNumberFormat="1" applyFont="1" applyBorder="1" applyAlignment="1" quotePrefix="1">
      <alignment horizontal="center" vertical="center"/>
    </xf>
    <xf numFmtId="0" fontId="27" fillId="0" borderId="4" xfId="0" applyFont="1" applyBorder="1" applyAlignment="1">
      <alignment horizontal="center" vertical="center"/>
    </xf>
    <xf numFmtId="206" fontId="27" fillId="0" borderId="0" xfId="0" applyNumberFormat="1" applyFont="1" applyBorder="1" applyAlignment="1" applyProtection="1">
      <alignment horizontal="center" vertical="center"/>
      <protection locked="0"/>
    </xf>
    <xf numFmtId="206" fontId="27" fillId="0" borderId="0" xfId="36" applyNumberFormat="1" applyFont="1" applyBorder="1" applyAlignment="1">
      <alignment horizontal="center" vertical="center"/>
    </xf>
    <xf numFmtId="206" fontId="28" fillId="0" borderId="0" xfId="36" applyNumberFormat="1" applyFont="1" applyBorder="1" applyAlignment="1">
      <alignment horizontal="center" vertical="center"/>
    </xf>
    <xf numFmtId="206" fontId="28" fillId="0" borderId="0" xfId="0" applyNumberFormat="1" applyFont="1" applyBorder="1" applyAlignment="1" applyProtection="1">
      <alignment horizontal="center" vertical="center"/>
      <protection locked="0"/>
    </xf>
    <xf numFmtId="206" fontId="27" fillId="0" borderId="4" xfId="36" applyNumberFormat="1" applyFont="1" applyBorder="1" applyAlignment="1">
      <alignment horizontal="center" vertical="center"/>
    </xf>
    <xf numFmtId="206" fontId="27" fillId="0" borderId="4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38" fillId="0" borderId="25" xfId="0" applyFont="1" applyBorder="1" applyAlignment="1">
      <alignment horizontal="center" vertical="center" shrinkToFit="1"/>
    </xf>
    <xf numFmtId="0" fontId="38" fillId="0" borderId="26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/>
    </xf>
    <xf numFmtId="0" fontId="27" fillId="0" borderId="20" xfId="41" applyFont="1" applyFill="1" applyBorder="1" applyAlignment="1" applyProtection="1">
      <alignment horizontal="center" vertical="center"/>
      <protection/>
    </xf>
    <xf numFmtId="0" fontId="27" fillId="0" borderId="14" xfId="41" applyFont="1" applyFill="1" applyBorder="1" applyAlignment="1">
      <alignment horizontal="center" vertical="center"/>
      <protection/>
    </xf>
    <xf numFmtId="0" fontId="27" fillId="0" borderId="12" xfId="0" applyFont="1" applyBorder="1" applyAlignment="1">
      <alignment horizontal="center" vertical="center" shrinkToFit="1"/>
    </xf>
    <xf numFmtId="206" fontId="27" fillId="0" borderId="12" xfId="0" applyNumberFormat="1" applyFont="1" applyBorder="1" applyAlignment="1">
      <alignment horizontal="center" vertical="center"/>
    </xf>
    <xf numFmtId="206" fontId="28" fillId="0" borderId="11" xfId="0" applyNumberFormat="1" applyFont="1" applyBorder="1" applyAlignment="1">
      <alignment horizontal="center" vertical="center"/>
    </xf>
    <xf numFmtId="206" fontId="28" fillId="0" borderId="4" xfId="0" applyNumberFormat="1" applyFont="1" applyBorder="1" applyAlignment="1">
      <alignment horizontal="center" vertical="center"/>
    </xf>
    <xf numFmtId="41" fontId="29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7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 shrinkToFit="1"/>
    </xf>
    <xf numFmtId="1" fontId="26" fillId="0" borderId="0" xfId="0" applyNumberFormat="1" applyFont="1" applyBorder="1" applyAlignment="1">
      <alignment/>
    </xf>
    <xf numFmtId="1" fontId="27" fillId="0" borderId="4" xfId="0" applyNumberFormat="1" applyFont="1" applyBorder="1" applyAlignment="1">
      <alignment horizontal="left"/>
    </xf>
    <xf numFmtId="1" fontId="27" fillId="0" borderId="4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1" fontId="27" fillId="0" borderId="4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1" xfId="0" applyNumberFormat="1" applyFont="1" applyBorder="1" applyAlignment="1" applyProtection="1">
      <alignment horizontal="center" vertical="center"/>
      <protection locked="0"/>
    </xf>
    <xf numFmtId="176" fontId="27" fillId="0" borderId="19" xfId="36" applyFont="1" applyBorder="1" applyAlignment="1">
      <alignment horizontal="left"/>
    </xf>
    <xf numFmtId="1" fontId="29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26" fillId="0" borderId="0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" fontId="27" fillId="0" borderId="8" xfId="0" applyNumberFormat="1" applyFont="1" applyBorder="1" applyAlignment="1">
      <alignment horizontal="center" vertical="center"/>
    </xf>
    <xf numFmtId="1" fontId="27" fillId="0" borderId="7" xfId="0" applyNumberFormat="1" applyFont="1" applyBorder="1" applyAlignment="1">
      <alignment horizontal="center" vertical="center"/>
    </xf>
    <xf numFmtId="1" fontId="27" fillId="0" borderId="5" xfId="0" applyNumberFormat="1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0" fontId="27" fillId="0" borderId="36" xfId="0" applyFont="1" applyBorder="1" applyAlignment="1" quotePrefix="1">
      <alignment horizontal="center" vertical="center"/>
    </xf>
    <xf numFmtId="1" fontId="27" fillId="0" borderId="13" xfId="0" applyNumberFormat="1" applyFont="1" applyBorder="1" applyAlignment="1">
      <alignment horizontal="center" vertical="center" shrinkToFit="1"/>
    </xf>
    <xf numFmtId="1" fontId="27" fillId="0" borderId="16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 shrinkToFit="1"/>
    </xf>
    <xf numFmtId="1" fontId="27" fillId="0" borderId="16" xfId="0" applyNumberFormat="1" applyFont="1" applyBorder="1" applyAlignment="1">
      <alignment horizontal="center" vertical="center" shrinkToFit="1"/>
    </xf>
    <xf numFmtId="1" fontId="27" fillId="0" borderId="20" xfId="0" applyNumberFormat="1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right"/>
    </xf>
    <xf numFmtId="0" fontId="47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205" fontId="27" fillId="0" borderId="0" xfId="0" applyNumberFormat="1" applyFont="1" applyBorder="1" applyAlignment="1">
      <alignment horizontal="center" vertical="center" shrinkToFit="1"/>
    </xf>
    <xf numFmtId="205" fontId="27" fillId="0" borderId="0" xfId="38" applyNumberFormat="1" applyFont="1" applyBorder="1" applyAlignment="1" quotePrefix="1">
      <alignment horizontal="center" vertical="center"/>
    </xf>
    <xf numFmtId="205" fontId="28" fillId="0" borderId="4" xfId="38" applyNumberFormat="1" applyFont="1" applyBorder="1" applyAlignment="1" quotePrefix="1">
      <alignment horizontal="center" vertical="center"/>
    </xf>
    <xf numFmtId="205" fontId="28" fillId="0" borderId="4" xfId="0" applyNumberFormat="1" applyFont="1" applyBorder="1" applyAlignment="1" applyProtection="1">
      <alignment horizontal="center" vertical="center"/>
      <protection locked="0"/>
    </xf>
    <xf numFmtId="205" fontId="28" fillId="0" borderId="0" xfId="0" applyNumberFormat="1" applyFont="1" applyBorder="1" applyAlignment="1" applyProtection="1">
      <alignment horizontal="center" vertical="center"/>
      <protection locked="0"/>
    </xf>
    <xf numFmtId="205" fontId="28" fillId="0" borderId="4" xfId="30" applyNumberFormat="1" applyFont="1" applyBorder="1" applyAlignment="1" applyProtection="1">
      <alignment horizontal="center" vertical="center"/>
      <protection locked="0"/>
    </xf>
    <xf numFmtId="205" fontId="27" fillId="0" borderId="0" xfId="38" applyNumberFormat="1" applyFont="1" applyBorder="1" applyAlignment="1">
      <alignment horizontal="center" vertical="center"/>
    </xf>
    <xf numFmtId="205" fontId="28" fillId="0" borderId="4" xfId="30" applyNumberFormat="1" applyFont="1" applyBorder="1" applyAlignment="1">
      <alignment horizontal="center" vertical="center"/>
    </xf>
    <xf numFmtId="205" fontId="27" fillId="0" borderId="12" xfId="38" applyNumberFormat="1" applyFont="1" applyBorder="1" applyAlignment="1" quotePrefix="1">
      <alignment horizontal="center" vertical="center"/>
    </xf>
    <xf numFmtId="205" fontId="28" fillId="0" borderId="11" xfId="38" applyNumberFormat="1" applyFont="1" applyBorder="1" applyAlignment="1" quotePrefix="1">
      <alignment horizontal="center" vertical="center"/>
    </xf>
    <xf numFmtId="0" fontId="47" fillId="0" borderId="0" xfId="41" applyFont="1" applyFill="1">
      <alignment/>
      <protection/>
    </xf>
    <xf numFmtId="0" fontId="47" fillId="0" borderId="0" xfId="41" applyFont="1" applyFill="1" applyProtection="1">
      <alignment/>
      <protection/>
    </xf>
    <xf numFmtId="0" fontId="47" fillId="0" borderId="4" xfId="41" applyFont="1" applyFill="1" applyBorder="1" applyAlignment="1" applyProtection="1">
      <alignment horizontal="left"/>
      <protection/>
    </xf>
    <xf numFmtId="0" fontId="47" fillId="0" borderId="4" xfId="41" applyFont="1" applyFill="1" applyBorder="1" applyProtection="1">
      <alignment/>
      <protection/>
    </xf>
    <xf numFmtId="0" fontId="47" fillId="0" borderId="0" xfId="41" applyFont="1" applyFill="1" applyBorder="1" applyProtection="1">
      <alignment/>
      <protection/>
    </xf>
    <xf numFmtId="0" fontId="47" fillId="0" borderId="4" xfId="41" applyFont="1" applyFill="1" applyBorder="1" applyAlignment="1" applyProtection="1">
      <alignment horizontal="right"/>
      <protection/>
    </xf>
    <xf numFmtId="0" fontId="47" fillId="0" borderId="0" xfId="41" applyFont="1" applyFill="1" applyAlignment="1">
      <alignment vertical="center"/>
      <protection/>
    </xf>
    <xf numFmtId="0" fontId="51" fillId="0" borderId="8" xfId="41" applyFont="1" applyFill="1" applyBorder="1" applyAlignment="1" applyProtection="1">
      <alignment horizontal="center" vertical="center"/>
      <protection/>
    </xf>
    <xf numFmtId="0" fontId="51" fillId="0" borderId="0" xfId="41" applyFont="1" applyFill="1">
      <alignment/>
      <protection/>
    </xf>
    <xf numFmtId="0" fontId="27" fillId="0" borderId="0" xfId="41" applyFont="1" applyFill="1" applyProtection="1">
      <alignment/>
      <protection/>
    </xf>
    <xf numFmtId="0" fontId="27" fillId="0" borderId="4" xfId="41" applyFont="1" applyFill="1" applyBorder="1" applyAlignment="1" applyProtection="1">
      <alignment horizontal="left"/>
      <protection/>
    </xf>
    <xf numFmtId="0" fontId="25" fillId="0" borderId="0" xfId="41" applyFont="1" applyFill="1" applyAlignment="1" applyProtection="1">
      <alignment horizontal="center" vertical="center"/>
      <protection/>
    </xf>
    <xf numFmtId="0" fontId="27" fillId="0" borderId="0" xfId="31" applyNumberFormat="1" applyFont="1" applyFill="1" applyBorder="1" applyAlignment="1" applyProtection="1">
      <alignment horizontal="center" vertical="center"/>
      <protection/>
    </xf>
    <xf numFmtId="0" fontId="27" fillId="0" borderId="0" xfId="31" applyNumberFormat="1" applyFont="1" applyFill="1" applyAlignment="1" applyProtection="1">
      <alignment horizontal="center" vertical="center"/>
      <protection/>
    </xf>
    <xf numFmtId="0" fontId="27" fillId="0" borderId="4" xfId="31" applyNumberFormat="1" applyFont="1" applyFill="1" applyBorder="1" applyAlignment="1" applyProtection="1">
      <alignment horizontal="center" vertical="center"/>
      <protection/>
    </xf>
    <xf numFmtId="0" fontId="28" fillId="0" borderId="0" xfId="31" applyNumberFormat="1" applyFont="1" applyFill="1" applyBorder="1" applyAlignment="1" applyProtection="1">
      <alignment horizontal="center" vertical="center"/>
      <protection/>
    </xf>
    <xf numFmtId="0" fontId="28" fillId="0" borderId="0" xfId="31" applyNumberFormat="1" applyFont="1" applyFill="1" applyAlignment="1" applyProtection="1">
      <alignment horizontal="center" vertical="center"/>
      <protection/>
    </xf>
    <xf numFmtId="0" fontId="27" fillId="0" borderId="0" xfId="41" applyFont="1" applyFill="1" applyBorder="1" applyAlignment="1" applyProtection="1">
      <alignment horizontal="centerContinuous" vertical="center"/>
      <protection/>
    </xf>
    <xf numFmtId="0" fontId="27" fillId="0" borderId="5" xfId="41" applyFont="1" applyFill="1" applyBorder="1" applyAlignment="1" applyProtection="1">
      <alignment horizontal="center" vertical="center"/>
      <protection/>
    </xf>
    <xf numFmtId="0" fontId="27" fillId="0" borderId="15" xfId="41" applyFont="1" applyFill="1" applyBorder="1" applyAlignment="1" applyProtection="1">
      <alignment horizontal="center" vertical="center"/>
      <protection/>
    </xf>
    <xf numFmtId="0" fontId="27" fillId="0" borderId="21" xfId="41" applyFont="1" applyFill="1" applyBorder="1" applyAlignment="1" applyProtection="1">
      <alignment horizontal="center" vertical="center"/>
      <protection/>
    </xf>
    <xf numFmtId="0" fontId="27" fillId="0" borderId="20" xfId="41" applyFont="1" applyFill="1" applyBorder="1" applyAlignment="1" applyProtection="1">
      <alignment vertical="center"/>
      <protection/>
    </xf>
    <xf numFmtId="0" fontId="27" fillId="0" borderId="20" xfId="41" applyFont="1" applyFill="1" applyBorder="1" applyAlignment="1">
      <alignment horizontal="center" vertical="center"/>
      <protection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38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0" fontId="38" fillId="0" borderId="33" xfId="0" applyFont="1" applyBorder="1" applyAlignment="1">
      <alignment horizontal="center" wrapText="1"/>
    </xf>
    <xf numFmtId="0" fontId="38" fillId="0" borderId="0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wrapText="1"/>
    </xf>
    <xf numFmtId="0" fontId="27" fillId="0" borderId="29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wrapText="1"/>
    </xf>
    <xf numFmtId="0" fontId="28" fillId="0" borderId="0" xfId="0" applyNumberFormat="1" applyFont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27" fillId="0" borderId="4" xfId="38" applyNumberFormat="1" applyFont="1" applyBorder="1" applyAlignment="1">
      <alignment horizontal="center" vertical="center"/>
    </xf>
    <xf numFmtId="0" fontId="28" fillId="0" borderId="4" xfId="38" applyNumberFormat="1" applyFont="1" applyBorder="1" applyAlignment="1">
      <alignment horizontal="center" vertical="center"/>
    </xf>
    <xf numFmtId="176" fontId="27" fillId="0" borderId="0" xfId="36" applyFont="1" applyBorder="1" applyAlignment="1">
      <alignment horizontal="left"/>
    </xf>
    <xf numFmtId="0" fontId="27" fillId="0" borderId="8" xfId="0" applyFont="1" applyBorder="1" applyAlignment="1">
      <alignment horizontal="center" vertical="center" shrinkToFit="1"/>
    </xf>
    <xf numFmtId="187" fontId="27" fillId="0" borderId="16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187" fontId="27" fillId="0" borderId="21" xfId="0" applyNumberFormat="1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206" fontId="20" fillId="0" borderId="0" xfId="38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0" fillId="0" borderId="0" xfId="0" applyNumberFormat="1" applyFont="1" applyAlignment="1">
      <alignment horizontal="right"/>
    </xf>
    <xf numFmtId="200" fontId="27" fillId="0" borderId="8" xfId="0" applyNumberFormat="1" applyFont="1" applyBorder="1" applyAlignment="1" quotePrefix="1">
      <alignment horizontal="center" vertical="center"/>
    </xf>
    <xf numFmtId="200" fontId="27" fillId="0" borderId="10" xfId="36" applyNumberFormat="1" applyFont="1" applyBorder="1" applyAlignment="1">
      <alignment horizontal="center" vertical="center"/>
    </xf>
    <xf numFmtId="199" fontId="27" fillId="0" borderId="0" xfId="0" applyNumberFormat="1" applyFont="1" applyBorder="1" applyAlignment="1">
      <alignment horizontal="center" vertical="center"/>
    </xf>
    <xf numFmtId="185" fontId="27" fillId="0" borderId="13" xfId="0" applyNumberFormat="1" applyFont="1" applyBorder="1" applyAlignment="1">
      <alignment horizontal="center" vertical="center" shrinkToFit="1"/>
    </xf>
    <xf numFmtId="0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3" fillId="0" borderId="0" xfId="0" applyFont="1" applyAlignment="1" applyProtection="1">
      <alignment horizontal="center" vertical="center" wrapText="1"/>
      <protection locked="0"/>
    </xf>
    <xf numFmtId="176" fontId="27" fillId="0" borderId="0" xfId="36" applyFont="1" applyFill="1" applyBorder="1" applyAlignment="1">
      <alignment horizontal="left"/>
    </xf>
    <xf numFmtId="0" fontId="25" fillId="0" borderId="0" xfId="0" applyFont="1" applyAlignment="1" applyProtection="1">
      <alignment horizontal="center" vertical="center" wrapText="1"/>
      <protection locked="0"/>
    </xf>
    <xf numFmtId="3" fontId="15" fillId="0" borderId="14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7" fillId="0" borderId="6" xfId="0" applyNumberFormat="1" applyFont="1" applyBorder="1" applyAlignment="1">
      <alignment horizontal="center" vertical="center"/>
    </xf>
    <xf numFmtId="0" fontId="27" fillId="0" borderId="6" xfId="0" applyNumberFormat="1" applyFont="1" applyBorder="1" applyAlignment="1" quotePrefix="1">
      <alignment horizontal="center" vertical="center"/>
    </xf>
    <xf numFmtId="0" fontId="28" fillId="0" borderId="4" xfId="0" applyNumberFormat="1" applyFont="1" applyBorder="1" applyAlignment="1" quotePrefix="1">
      <alignment horizontal="center" vertical="center"/>
    </xf>
    <xf numFmtId="0" fontId="27" fillId="0" borderId="0" xfId="0" applyNumberFormat="1" applyFont="1" applyBorder="1" applyAlignment="1" quotePrefix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27" fillId="0" borderId="44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left" vertical="center" wrapText="1" shrinkToFit="1"/>
    </xf>
    <xf numFmtId="0" fontId="29" fillId="0" borderId="0" xfId="0" applyFont="1" applyAlignment="1">
      <alignment horizontal="left"/>
    </xf>
    <xf numFmtId="3" fontId="25" fillId="0" borderId="0" xfId="0" applyNumberFormat="1" applyFont="1" applyAlignment="1">
      <alignment horizontal="center" vertical="center" wrapText="1"/>
    </xf>
    <xf numFmtId="3" fontId="27" fillId="0" borderId="43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5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8" xfId="0" applyFont="1" applyBorder="1" applyAlignment="1" quotePrefix="1">
      <alignment horizontal="center" vertical="center"/>
    </xf>
    <xf numFmtId="0" fontId="27" fillId="0" borderId="13" xfId="0" applyFont="1" applyBorder="1" applyAlignment="1" quotePrefix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99" fontId="28" fillId="0" borderId="4" xfId="0" applyNumberFormat="1" applyFont="1" applyBorder="1" applyAlignment="1">
      <alignment horizontal="center" vertical="center"/>
    </xf>
    <xf numFmtId="200" fontId="27" fillId="0" borderId="0" xfId="0" applyNumberFormat="1" applyFont="1" applyAlignment="1">
      <alignment horizontal="center" vertical="center"/>
    </xf>
    <xf numFmtId="200" fontId="28" fillId="0" borderId="4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17" xfId="41" applyFont="1" applyFill="1" applyBorder="1" applyAlignment="1" applyProtection="1">
      <alignment horizontal="center" vertical="center"/>
      <protection/>
    </xf>
    <xf numFmtId="0" fontId="27" fillId="0" borderId="19" xfId="41" applyFont="1" applyFill="1" applyBorder="1" applyAlignment="1" applyProtection="1">
      <alignment horizontal="center" vertical="center"/>
      <protection/>
    </xf>
    <xf numFmtId="0" fontId="27" fillId="0" borderId="20" xfId="41" applyFont="1" applyFill="1" applyBorder="1" applyAlignment="1" applyProtection="1">
      <alignment horizontal="center" vertical="center"/>
      <protection/>
    </xf>
    <xf numFmtId="0" fontId="27" fillId="0" borderId="14" xfId="41" applyFont="1" applyFill="1" applyBorder="1" applyAlignment="1">
      <alignment horizontal="center" vertical="center"/>
      <protection/>
    </xf>
    <xf numFmtId="0" fontId="27" fillId="0" borderId="45" xfId="41" applyFont="1" applyFill="1" applyBorder="1" applyAlignment="1" applyProtection="1">
      <alignment horizontal="center" vertical="center"/>
      <protection/>
    </xf>
    <xf numFmtId="0" fontId="27" fillId="0" borderId="46" xfId="41" applyFont="1" applyFill="1" applyBorder="1" applyAlignment="1" applyProtection="1">
      <alignment horizontal="center" vertical="center"/>
      <protection/>
    </xf>
    <xf numFmtId="0" fontId="27" fillId="0" borderId="14" xfId="41" applyFont="1" applyFill="1" applyBorder="1" applyAlignment="1" applyProtection="1">
      <alignment horizontal="center" vertical="center"/>
      <protection/>
    </xf>
    <xf numFmtId="0" fontId="27" fillId="0" borderId="13" xfId="41" applyFont="1" applyFill="1" applyBorder="1" applyAlignment="1">
      <alignment horizontal="center" vertical="center"/>
      <protection/>
    </xf>
    <xf numFmtId="0" fontId="27" fillId="0" borderId="18" xfId="41" applyFont="1" applyFill="1" applyBorder="1" applyAlignment="1" applyProtection="1">
      <alignment horizontal="center" vertical="center"/>
      <protection/>
    </xf>
    <xf numFmtId="0" fontId="27" fillId="0" borderId="0" xfId="41" applyFont="1" applyFill="1" applyBorder="1" applyAlignment="1" applyProtection="1">
      <alignment horizontal="center" vertical="center"/>
      <protection/>
    </xf>
    <xf numFmtId="0" fontId="27" fillId="0" borderId="8" xfId="41" applyFont="1" applyFill="1" applyBorder="1" applyAlignment="1">
      <alignment horizontal="center" vertical="center"/>
      <protection/>
    </xf>
    <xf numFmtId="0" fontId="27" fillId="0" borderId="12" xfId="41" applyFont="1" applyFill="1" applyBorder="1" applyAlignment="1" applyProtection="1">
      <alignment horizontal="center" vertical="center"/>
      <protection/>
    </xf>
    <xf numFmtId="0" fontId="27" fillId="0" borderId="0" xfId="41" applyFont="1" applyFill="1" applyBorder="1" applyAlignment="1">
      <alignment horizontal="center" vertical="center"/>
      <protection/>
    </xf>
    <xf numFmtId="0" fontId="27" fillId="0" borderId="14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5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9" fillId="0" borderId="18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 shrinkToFit="1"/>
    </xf>
    <xf numFmtId="0" fontId="38" fillId="0" borderId="26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3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13" xfId="41" applyFont="1" applyFill="1" applyBorder="1" applyAlignment="1" applyProtection="1">
      <alignment horizontal="center" vertical="center"/>
      <protection/>
    </xf>
    <xf numFmtId="0" fontId="25" fillId="0" borderId="0" xfId="41" applyFont="1" applyFill="1" applyAlignment="1" applyProtection="1">
      <alignment horizontal="center" vertical="center"/>
      <protection/>
    </xf>
    <xf numFmtId="0" fontId="27" fillId="0" borderId="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6" xfId="41" applyFont="1" applyFill="1" applyBorder="1" applyAlignment="1" applyProtection="1">
      <alignment horizontal="center" vertical="center"/>
      <protection/>
    </xf>
    <xf numFmtId="0" fontId="27" fillId="0" borderId="15" xfId="41" applyFont="1" applyFill="1" applyBorder="1" applyAlignment="1">
      <alignment horizontal="center" vertical="center"/>
      <protection/>
    </xf>
    <xf numFmtId="0" fontId="27" fillId="0" borderId="0" xfId="41" applyFont="1" applyFill="1" applyBorder="1" applyAlignment="1">
      <alignment vertical="center"/>
      <protection/>
    </xf>
    <xf numFmtId="0" fontId="27" fillId="0" borderId="8" xfId="41" applyFont="1" applyFill="1" applyBorder="1" applyAlignment="1">
      <alignment vertical="center"/>
      <protection/>
    </xf>
    <xf numFmtId="0" fontId="27" fillId="0" borderId="5" xfId="41" applyFont="1" applyFill="1" applyBorder="1" applyAlignment="1" applyProtection="1">
      <alignment horizontal="center" vertical="center"/>
      <protection/>
    </xf>
    <xf numFmtId="0" fontId="27" fillId="0" borderId="19" xfId="41" applyFont="1" applyFill="1" applyBorder="1" applyAlignment="1">
      <alignment vertical="center"/>
      <protection/>
    </xf>
    <xf numFmtId="0" fontId="27" fillId="0" borderId="6" xfId="41" applyFont="1" applyFill="1" applyBorder="1" applyAlignment="1">
      <alignment horizontal="center" vertical="center"/>
      <protection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 shrinkToFit="1"/>
    </xf>
    <xf numFmtId="0" fontId="27" fillId="0" borderId="8" xfId="0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 shrinkToFit="1"/>
    </xf>
    <xf numFmtId="0" fontId="27" fillId="0" borderId="5" xfId="0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wrapText="1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wrapText="1"/>
    </xf>
    <xf numFmtId="1" fontId="27" fillId="0" borderId="43" xfId="0" applyNumberFormat="1" applyFont="1" applyBorder="1" applyAlignment="1">
      <alignment horizontal="center" vertical="center"/>
    </xf>
    <xf numFmtId="1" fontId="27" fillId="0" borderId="23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" fontId="27" fillId="0" borderId="38" xfId="0" applyNumberFormat="1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/>
    </xf>
    <xf numFmtId="1" fontId="27" fillId="0" borderId="47" xfId="0" applyNumberFormat="1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1" fontId="27" fillId="0" borderId="23" xfId="0" applyNumberFormat="1" applyFont="1" applyBorder="1" applyAlignment="1">
      <alignment horizontal="center" vertical="center" shrinkToFit="1"/>
    </xf>
    <xf numFmtId="1" fontId="27" fillId="0" borderId="22" xfId="0" applyNumberFormat="1" applyFont="1" applyBorder="1" applyAlignment="1">
      <alignment horizontal="center" vertical="center" shrinkToFit="1"/>
    </xf>
    <xf numFmtId="1" fontId="27" fillId="0" borderId="17" xfId="0" applyNumberFormat="1" applyFont="1" applyBorder="1" applyAlignment="1">
      <alignment horizontal="center" vertical="center"/>
    </xf>
    <xf numFmtId="0" fontId="38" fillId="0" borderId="29" xfId="0" applyFont="1" applyBorder="1" applyAlignment="1">
      <alignment horizontal="center" wrapText="1"/>
    </xf>
    <xf numFmtId="0" fontId="38" fillId="0" borderId="33" xfId="0" applyFont="1" applyBorder="1" applyAlignment="1">
      <alignment horizontal="center" wrapText="1"/>
    </xf>
    <xf numFmtId="0" fontId="38" fillId="0" borderId="25" xfId="0" applyFont="1" applyBorder="1" applyAlignment="1">
      <alignment horizontal="center" wrapText="1"/>
    </xf>
    <xf numFmtId="0" fontId="38" fillId="0" borderId="48" xfId="0" applyFont="1" applyBorder="1" applyAlignment="1">
      <alignment horizontal="center" wrapText="1"/>
    </xf>
    <xf numFmtId="0" fontId="38" fillId="0" borderId="52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52" xfId="0" applyFont="1" applyBorder="1" applyAlignment="1">
      <alignment horizontal="center" vertical="center" shrinkToFit="1"/>
    </xf>
    <xf numFmtId="0" fontId="38" fillId="0" borderId="53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30" xfId="0" applyFont="1" applyBorder="1" applyAlignment="1">
      <alignment horizontal="center" wrapText="1"/>
    </xf>
    <xf numFmtId="0" fontId="38" fillId="0" borderId="31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25" fillId="0" borderId="0" xfId="0" applyFont="1" applyAlignment="1">
      <alignment horizontal="center" vertical="center" shrinkToFit="1"/>
    </xf>
    <xf numFmtId="0" fontId="27" fillId="0" borderId="11" xfId="0" applyNumberFormat="1" applyFont="1" applyBorder="1" applyAlignment="1" quotePrefix="1">
      <alignment horizontal="center" vertical="center"/>
    </xf>
  </cellXfs>
  <cellStyles count="56">
    <cellStyle name="Normal" xfId="0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??_?.????" xfId="16"/>
    <cellStyle name="고정소숫점" xfId="17"/>
    <cellStyle name="고정출력1" xfId="18"/>
    <cellStyle name="고정출력2" xfId="19"/>
    <cellStyle name="날짜" xfId="20"/>
    <cellStyle name="달러" xfId="21"/>
    <cellStyle name="똿뗦먛귟 [0.00]_NT Server " xfId="22"/>
    <cellStyle name="똿뗦먛귟_NT Server " xfId="23"/>
    <cellStyle name="믅됞 [0.00]_NT Server " xfId="24"/>
    <cellStyle name="믅됞_NT Server " xfId="25"/>
    <cellStyle name="Percent" xfId="26"/>
    <cellStyle name="뷭?_빟랹둴봃섟 " xfId="27"/>
    <cellStyle name="숫자(R)" xfId="28"/>
    <cellStyle name="Comma" xfId="29"/>
    <cellStyle name="Comma [0]" xfId="30"/>
    <cellStyle name="쉼표 [0]_12-보건사회복지" xfId="31"/>
    <cellStyle name="Followed Hyperlink" xfId="32"/>
    <cellStyle name="자리수" xfId="33"/>
    <cellStyle name="자리수0" xfId="34"/>
    <cellStyle name="콤마 [0]_(월초P)" xfId="35"/>
    <cellStyle name="콤마 [0]_2. 행정구역" xfId="36"/>
    <cellStyle name="콤마_(type)총괄" xfId="37"/>
    <cellStyle name="콤마_2. 행정구역" xfId="38"/>
    <cellStyle name="Currency" xfId="39"/>
    <cellStyle name="Currency [0]" xfId="40"/>
    <cellStyle name="표준_12-보건사회복지" xfId="41"/>
    <cellStyle name="Hyperlink" xfId="42"/>
    <cellStyle name="Calc Currency (0)" xfId="43"/>
    <cellStyle name="category" xfId="44"/>
    <cellStyle name="Comma [0]_ARN (2)" xfId="45"/>
    <cellStyle name="comma zerodec" xfId="46"/>
    <cellStyle name="Comma_Capex" xfId="47"/>
    <cellStyle name="Copied" xfId="48"/>
    <cellStyle name="Currency [0]_CCOCPX" xfId="49"/>
    <cellStyle name="Currency_CCOCPX" xfId="50"/>
    <cellStyle name="Currency1" xfId="51"/>
    <cellStyle name="Dezimal [0]_laroux" xfId="52"/>
    <cellStyle name="Dezimal_laroux" xfId="53"/>
    <cellStyle name="Dollar (zero dec)" xfId="54"/>
    <cellStyle name="Entered" xfId="55"/>
    <cellStyle name="Grey" xfId="56"/>
    <cellStyle name="Header1" xfId="57"/>
    <cellStyle name="Header2" xfId="58"/>
    <cellStyle name="Input [yellow]" xfId="59"/>
    <cellStyle name="Milliers [0]_Arabian Spec" xfId="60"/>
    <cellStyle name="Milliers_Arabian Spec" xfId="61"/>
    <cellStyle name="Mon?aire [0]_Arabian Spec" xfId="62"/>
    <cellStyle name="Mon?aire_Arabian Spec" xfId="63"/>
    <cellStyle name="Normal - Style1" xfId="64"/>
    <cellStyle name="Normal_#10-Headcount" xfId="65"/>
    <cellStyle name="Percent [2]" xfId="66"/>
    <cellStyle name="Standard_laroux" xfId="67"/>
    <cellStyle name="W?rung [0]_laroux" xfId="68"/>
    <cellStyle name="W?rung_laroux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475150"/>
        <c:axId val="65514303"/>
      </c:bar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514303"/>
        <c:crosses val="autoZero"/>
        <c:auto val="0"/>
        <c:lblOffset val="100"/>
        <c:noMultiLvlLbl val="0"/>
      </c:catAx>
      <c:valAx>
        <c:axId val="655143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475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757816"/>
        <c:axId val="5058297"/>
      </c:bar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58297"/>
        <c:crosses val="autoZero"/>
        <c:auto val="0"/>
        <c:lblOffset val="100"/>
        <c:noMultiLvlLbl val="0"/>
      </c:catAx>
      <c:valAx>
        <c:axId val="50582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757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11</xdr:row>
      <xdr:rowOff>0</xdr:rowOff>
    </xdr:from>
    <xdr:to>
      <xdr:col>2</xdr:col>
      <xdr:colOff>1600200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257425" y="8067675"/>
        <a:ext cx="219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13</xdr:row>
      <xdr:rowOff>0</xdr:rowOff>
    </xdr:from>
    <xdr:to>
      <xdr:col>3</xdr:col>
      <xdr:colOff>695325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533525" y="8115300"/>
        <a:ext cx="139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22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28" customWidth="1"/>
    <col min="2" max="4" width="13.21484375" style="128" customWidth="1"/>
    <col min="5" max="6" width="12.99609375" style="128" customWidth="1"/>
    <col min="7" max="7" width="2.77734375" style="115" customWidth="1"/>
    <col min="8" max="8" width="14.21484375" style="128" customWidth="1"/>
    <col min="9" max="12" width="14.21484375" style="115" customWidth="1"/>
    <col min="13" max="32" width="8.88671875" style="128" customWidth="1"/>
    <col min="33" max="16384" width="8.88671875" style="115" customWidth="1"/>
  </cols>
  <sheetData>
    <row r="1" spans="1:32" s="99" customFormat="1" ht="45" customHeight="1">
      <c r="A1" s="581" t="s">
        <v>1103</v>
      </c>
      <c r="B1" s="581"/>
      <c r="C1" s="581"/>
      <c r="D1" s="581"/>
      <c r="E1" s="581"/>
      <c r="F1" s="581"/>
      <c r="G1" s="286"/>
      <c r="H1" s="547" t="s">
        <v>477</v>
      </c>
      <c r="I1" s="547"/>
      <c r="J1" s="547"/>
      <c r="K1" s="547"/>
      <c r="L1" s="547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s="103" customFormat="1" ht="25.5" customHeight="1" thickBot="1">
      <c r="A2" s="100" t="s">
        <v>162</v>
      </c>
      <c r="B2" s="100"/>
      <c r="C2" s="100"/>
      <c r="D2" s="100"/>
      <c r="E2" s="100"/>
      <c r="F2" s="100"/>
      <c r="H2" s="100"/>
      <c r="I2" s="100"/>
      <c r="J2" s="100"/>
      <c r="K2" s="100"/>
      <c r="L2" s="102" t="s">
        <v>712</v>
      </c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2" s="103" customFormat="1" ht="16.5" customHeight="1" thickTop="1">
      <c r="A3" s="130" t="s">
        <v>79</v>
      </c>
      <c r="B3" s="203" t="s">
        <v>163</v>
      </c>
      <c r="C3" s="254" t="s">
        <v>713</v>
      </c>
      <c r="D3" s="254" t="s">
        <v>500</v>
      </c>
      <c r="E3" s="254" t="s">
        <v>338</v>
      </c>
      <c r="F3" s="130" t="s">
        <v>339</v>
      </c>
      <c r="G3" s="130"/>
      <c r="H3" s="140" t="s">
        <v>164</v>
      </c>
      <c r="I3" s="254" t="s">
        <v>165</v>
      </c>
      <c r="J3" s="254" t="s">
        <v>431</v>
      </c>
      <c r="K3" s="254" t="s">
        <v>432</v>
      </c>
      <c r="L3" s="141" t="s">
        <v>433</v>
      </c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</row>
    <row r="4" spans="1:32" s="103" customFormat="1" ht="16.5" customHeight="1">
      <c r="A4" s="130" t="s">
        <v>729</v>
      </c>
      <c r="B4" s="203"/>
      <c r="C4" s="203"/>
      <c r="D4" s="255"/>
      <c r="E4" s="255"/>
      <c r="F4" s="130"/>
      <c r="G4" s="130"/>
      <c r="H4" s="104"/>
      <c r="I4" s="256" t="s">
        <v>714</v>
      </c>
      <c r="J4" s="256"/>
      <c r="K4" s="255" t="s">
        <v>716</v>
      </c>
      <c r="L4" s="257" t="s">
        <v>434</v>
      </c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</row>
    <row r="5" spans="1:32" s="103" customFormat="1" ht="16.5" customHeight="1">
      <c r="A5" s="130" t="s">
        <v>387</v>
      </c>
      <c r="B5" s="203" t="s">
        <v>334</v>
      </c>
      <c r="C5" s="203" t="s">
        <v>166</v>
      </c>
      <c r="D5" s="255" t="s">
        <v>167</v>
      </c>
      <c r="E5" s="255" t="s">
        <v>340</v>
      </c>
      <c r="F5" s="130" t="s">
        <v>341</v>
      </c>
      <c r="G5" s="130"/>
      <c r="I5" s="256" t="s">
        <v>418</v>
      </c>
      <c r="J5" s="256" t="s">
        <v>497</v>
      </c>
      <c r="K5" s="255" t="s">
        <v>717</v>
      </c>
      <c r="L5" s="130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</row>
    <row r="6" spans="1:32" s="103" customFormat="1" ht="16.5" customHeight="1">
      <c r="A6" s="204" t="s">
        <v>475</v>
      </c>
      <c r="B6" s="142" t="s">
        <v>309</v>
      </c>
      <c r="C6" s="142" t="s">
        <v>416</v>
      </c>
      <c r="D6" s="137" t="s">
        <v>168</v>
      </c>
      <c r="E6" s="137" t="s">
        <v>342</v>
      </c>
      <c r="F6" s="132" t="s">
        <v>342</v>
      </c>
      <c r="G6" s="130"/>
      <c r="H6" s="131" t="s">
        <v>417</v>
      </c>
      <c r="I6" s="258" t="s">
        <v>169</v>
      </c>
      <c r="J6" s="258" t="s">
        <v>715</v>
      </c>
      <c r="K6" s="137" t="s">
        <v>718</v>
      </c>
      <c r="L6" s="132" t="s">
        <v>415</v>
      </c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</row>
    <row r="7" spans="1:32" s="103" customFormat="1" ht="41.25" customHeight="1">
      <c r="A7" s="104">
        <v>2001</v>
      </c>
      <c r="B7" s="193">
        <f>SUM(C7:L7)</f>
        <v>89</v>
      </c>
      <c r="C7" s="215">
        <v>11</v>
      </c>
      <c r="D7" s="215">
        <v>4</v>
      </c>
      <c r="E7" s="192">
        <v>22</v>
      </c>
      <c r="F7" s="192">
        <v>27</v>
      </c>
      <c r="G7" s="192"/>
      <c r="H7" s="192">
        <v>13</v>
      </c>
      <c r="I7" s="192" t="s">
        <v>555</v>
      </c>
      <c r="J7" s="192">
        <v>12</v>
      </c>
      <c r="K7" s="192" t="s">
        <v>555</v>
      </c>
      <c r="L7" s="192" t="s">
        <v>555</v>
      </c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</row>
    <row r="8" spans="1:32" s="103" customFormat="1" ht="41.25" customHeight="1">
      <c r="A8" s="104">
        <v>2002</v>
      </c>
      <c r="B8" s="193">
        <f>SUM(C8:L8)</f>
        <v>74</v>
      </c>
      <c r="C8" s="215">
        <v>10</v>
      </c>
      <c r="D8" s="215">
        <v>3</v>
      </c>
      <c r="E8" s="192">
        <v>22</v>
      </c>
      <c r="F8" s="192">
        <v>25</v>
      </c>
      <c r="G8" s="192"/>
      <c r="H8" s="192">
        <v>14</v>
      </c>
      <c r="I8" s="192" t="s">
        <v>555</v>
      </c>
      <c r="J8" s="192" t="s">
        <v>555</v>
      </c>
      <c r="K8" s="192" t="s">
        <v>555</v>
      </c>
      <c r="L8" s="192" t="s">
        <v>555</v>
      </c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</row>
    <row r="9" spans="1:32" s="103" customFormat="1" ht="41.25" customHeight="1">
      <c r="A9" s="104">
        <v>2003</v>
      </c>
      <c r="B9" s="193">
        <f>SUM(C9:L9)</f>
        <v>78</v>
      </c>
      <c r="C9" s="215">
        <v>11</v>
      </c>
      <c r="D9" s="215">
        <v>3</v>
      </c>
      <c r="E9" s="192">
        <v>21</v>
      </c>
      <c r="F9" s="192">
        <v>30</v>
      </c>
      <c r="G9" s="192"/>
      <c r="H9" s="192">
        <v>13</v>
      </c>
      <c r="I9" s="192" t="s">
        <v>555</v>
      </c>
      <c r="J9" s="192" t="s">
        <v>555</v>
      </c>
      <c r="K9" s="192" t="s">
        <v>555</v>
      </c>
      <c r="L9" s="192" t="s">
        <v>555</v>
      </c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</row>
    <row r="10" spans="1:32" s="103" customFormat="1" ht="41.25" customHeight="1">
      <c r="A10" s="104">
        <v>2004</v>
      </c>
      <c r="B10" s="193">
        <f>SUM(C10:L10)</f>
        <v>75</v>
      </c>
      <c r="C10" s="208">
        <v>12</v>
      </c>
      <c r="D10" s="208">
        <v>3</v>
      </c>
      <c r="E10" s="208">
        <v>18</v>
      </c>
      <c r="F10" s="208">
        <v>30</v>
      </c>
      <c r="G10" s="208"/>
      <c r="H10" s="208">
        <v>12</v>
      </c>
      <c r="I10" s="192" t="s">
        <v>555</v>
      </c>
      <c r="J10" s="192" t="s">
        <v>555</v>
      </c>
      <c r="K10" s="192" t="s">
        <v>555</v>
      </c>
      <c r="L10" s="192" t="s">
        <v>555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</row>
    <row r="11" spans="1:32" s="103" customFormat="1" ht="41.25" customHeight="1">
      <c r="A11" s="107">
        <v>2005</v>
      </c>
      <c r="B11" s="195">
        <v>70</v>
      </c>
      <c r="C11" s="248">
        <v>9</v>
      </c>
      <c r="D11" s="248">
        <v>3</v>
      </c>
      <c r="E11" s="248">
        <v>19</v>
      </c>
      <c r="F11" s="248">
        <v>30</v>
      </c>
      <c r="G11" s="248"/>
      <c r="H11" s="248">
        <v>9</v>
      </c>
      <c r="I11" s="249" t="s">
        <v>555</v>
      </c>
      <c r="J11" s="249" t="s">
        <v>555</v>
      </c>
      <c r="K11" s="249" t="s">
        <v>555</v>
      </c>
      <c r="L11" s="249" t="s">
        <v>555</v>
      </c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</row>
    <row r="12" spans="1:32" s="103" customFormat="1" ht="41.25" customHeight="1">
      <c r="A12" s="111" t="s">
        <v>562</v>
      </c>
      <c r="B12" s="193">
        <v>23</v>
      </c>
      <c r="C12" s="208">
        <v>3</v>
      </c>
      <c r="D12" s="208">
        <v>1</v>
      </c>
      <c r="E12" s="208">
        <v>7</v>
      </c>
      <c r="F12" s="208">
        <v>9</v>
      </c>
      <c r="G12" s="208"/>
      <c r="H12" s="208">
        <v>3</v>
      </c>
      <c r="I12" s="192" t="s">
        <v>555</v>
      </c>
      <c r="J12" s="192" t="s">
        <v>555</v>
      </c>
      <c r="K12" s="192" t="s">
        <v>555</v>
      </c>
      <c r="L12" s="192" t="s">
        <v>555</v>
      </c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</row>
    <row r="13" spans="1:32" s="103" customFormat="1" ht="41.25" customHeight="1">
      <c r="A13" s="111" t="s">
        <v>563</v>
      </c>
      <c r="B13" s="193">
        <v>7</v>
      </c>
      <c r="C13" s="192" t="s">
        <v>555</v>
      </c>
      <c r="D13" s="192" t="s">
        <v>555</v>
      </c>
      <c r="E13" s="208">
        <v>2</v>
      </c>
      <c r="F13" s="208">
        <v>4</v>
      </c>
      <c r="G13" s="208"/>
      <c r="H13" s="208">
        <v>1</v>
      </c>
      <c r="I13" s="192" t="s">
        <v>555</v>
      </c>
      <c r="J13" s="192" t="s">
        <v>555</v>
      </c>
      <c r="K13" s="192" t="s">
        <v>555</v>
      </c>
      <c r="L13" s="192" t="s">
        <v>555</v>
      </c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s="103" customFormat="1" ht="41.25" customHeight="1">
      <c r="A14" s="111" t="s">
        <v>564</v>
      </c>
      <c r="B14" s="193">
        <v>8</v>
      </c>
      <c r="C14" s="208">
        <v>2</v>
      </c>
      <c r="D14" s="208">
        <v>1</v>
      </c>
      <c r="E14" s="208">
        <v>2</v>
      </c>
      <c r="F14" s="208">
        <v>2</v>
      </c>
      <c r="G14" s="208"/>
      <c r="H14" s="208">
        <v>1</v>
      </c>
      <c r="I14" s="192" t="s">
        <v>555</v>
      </c>
      <c r="J14" s="192" t="s">
        <v>555</v>
      </c>
      <c r="K14" s="192" t="s">
        <v>555</v>
      </c>
      <c r="L14" s="192" t="s">
        <v>555</v>
      </c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</row>
    <row r="15" spans="1:32" s="110" customFormat="1" ht="41.25" customHeight="1">
      <c r="A15" s="111" t="s">
        <v>565</v>
      </c>
      <c r="B15" s="208">
        <v>22</v>
      </c>
      <c r="C15" s="208">
        <v>3</v>
      </c>
      <c r="D15" s="208">
        <v>1</v>
      </c>
      <c r="E15" s="208">
        <v>5</v>
      </c>
      <c r="F15" s="208">
        <v>10</v>
      </c>
      <c r="G15" s="208"/>
      <c r="H15" s="208">
        <v>3</v>
      </c>
      <c r="I15" s="192" t="s">
        <v>555</v>
      </c>
      <c r="J15" s="192" t="s">
        <v>555</v>
      </c>
      <c r="K15" s="192" t="s">
        <v>555</v>
      </c>
      <c r="L15" s="192" t="s">
        <v>555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</row>
    <row r="16" spans="1:12" ht="41.25" customHeight="1">
      <c r="A16" s="111" t="s">
        <v>566</v>
      </c>
      <c r="B16" s="193">
        <v>4</v>
      </c>
      <c r="C16" s="250" t="s">
        <v>555</v>
      </c>
      <c r="D16" s="250" t="s">
        <v>555</v>
      </c>
      <c r="E16" s="197">
        <v>1</v>
      </c>
      <c r="F16" s="197">
        <v>2</v>
      </c>
      <c r="G16" s="197"/>
      <c r="H16" s="197">
        <v>1</v>
      </c>
      <c r="I16" s="197" t="s">
        <v>555</v>
      </c>
      <c r="J16" s="197" t="s">
        <v>555</v>
      </c>
      <c r="K16" s="197" t="s">
        <v>555</v>
      </c>
      <c r="L16" s="197" t="s">
        <v>555</v>
      </c>
    </row>
    <row r="17" spans="1:12" ht="41.25" customHeight="1">
      <c r="A17" s="111" t="s">
        <v>567</v>
      </c>
      <c r="B17" s="193">
        <v>4</v>
      </c>
      <c r="C17" s="250">
        <v>1</v>
      </c>
      <c r="D17" s="250" t="s">
        <v>555</v>
      </c>
      <c r="E17" s="197">
        <v>1</v>
      </c>
      <c r="F17" s="197">
        <v>2</v>
      </c>
      <c r="G17" s="197"/>
      <c r="H17" s="197" t="s">
        <v>555</v>
      </c>
      <c r="I17" s="197" t="s">
        <v>555</v>
      </c>
      <c r="J17" s="197" t="s">
        <v>555</v>
      </c>
      <c r="K17" s="197" t="s">
        <v>555</v>
      </c>
      <c r="L17" s="197" t="s">
        <v>555</v>
      </c>
    </row>
    <row r="18" spans="1:12" ht="41.25" customHeight="1" thickBot="1">
      <c r="A18" s="118" t="s">
        <v>568</v>
      </c>
      <c r="B18" s="217">
        <v>2</v>
      </c>
      <c r="C18" s="251" t="s">
        <v>555</v>
      </c>
      <c r="D18" s="251" t="s">
        <v>555</v>
      </c>
      <c r="E18" s="199">
        <v>1</v>
      </c>
      <c r="F18" s="199">
        <v>1</v>
      </c>
      <c r="G18" s="197"/>
      <c r="H18" s="199" t="s">
        <v>555</v>
      </c>
      <c r="I18" s="199" t="s">
        <v>555</v>
      </c>
      <c r="J18" s="199" t="s">
        <v>555</v>
      </c>
      <c r="K18" s="199" t="s">
        <v>555</v>
      </c>
      <c r="L18" s="199" t="s">
        <v>555</v>
      </c>
    </row>
    <row r="19" spans="1:11" ht="19.5" customHeight="1" thickTop="1">
      <c r="A19" s="125" t="s">
        <v>476</v>
      </c>
      <c r="B19" s="160"/>
      <c r="C19" s="160"/>
      <c r="D19" s="160"/>
      <c r="E19" s="160"/>
      <c r="F19" s="160"/>
      <c r="G19" s="162"/>
      <c r="H19" s="160"/>
      <c r="I19" s="160"/>
      <c r="J19" s="160"/>
      <c r="K19" s="160"/>
    </row>
    <row r="20" spans="1:7" ht="13.5">
      <c r="A20" s="546" t="s">
        <v>170</v>
      </c>
      <c r="B20" s="546"/>
      <c r="C20" s="165"/>
      <c r="D20" s="165"/>
      <c r="E20" s="165"/>
      <c r="F20" s="165"/>
      <c r="G20" s="252"/>
    </row>
    <row r="22" ht="13.5">
      <c r="C22" s="253"/>
    </row>
  </sheetData>
  <mergeCells count="3">
    <mergeCell ref="A20:B20"/>
    <mergeCell ref="A1:F1"/>
    <mergeCell ref="H1:L1"/>
  </mergeCells>
  <printOptions horizontalCentered="1"/>
  <pageMargins left="0.39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W19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28" customWidth="1"/>
    <col min="2" max="6" width="13.10546875" style="233" customWidth="1"/>
    <col min="7" max="7" width="2.77734375" style="163" customWidth="1"/>
    <col min="8" max="10" width="11.99609375" style="233" customWidth="1"/>
    <col min="11" max="13" width="11.99609375" style="298" customWidth="1"/>
    <col min="14" max="16384" width="8.88671875" style="115" customWidth="1"/>
  </cols>
  <sheetData>
    <row r="1" spans="1:13" s="99" customFormat="1" ht="45" customHeight="1">
      <c r="A1" s="581" t="s">
        <v>1104</v>
      </c>
      <c r="B1" s="581"/>
      <c r="C1" s="581"/>
      <c r="D1" s="581"/>
      <c r="E1" s="581"/>
      <c r="F1" s="581"/>
      <c r="G1" s="282"/>
      <c r="H1" s="572" t="s">
        <v>478</v>
      </c>
      <c r="I1" s="572"/>
      <c r="J1" s="572"/>
      <c r="K1" s="572"/>
      <c r="L1" s="572"/>
      <c r="M1" s="572"/>
    </row>
    <row r="2" spans="1:13" s="103" customFormat="1" ht="25.5" customHeight="1" thickBot="1">
      <c r="A2" s="100" t="s">
        <v>470</v>
      </c>
      <c r="B2" s="231"/>
      <c r="C2" s="231"/>
      <c r="D2" s="231"/>
      <c r="E2" s="231"/>
      <c r="F2" s="288"/>
      <c r="G2" s="229"/>
      <c r="H2" s="231"/>
      <c r="I2" s="231"/>
      <c r="J2" s="231"/>
      <c r="K2" s="289"/>
      <c r="L2" s="289"/>
      <c r="M2" s="102" t="s">
        <v>312</v>
      </c>
    </row>
    <row r="3" spans="1:13" s="103" customFormat="1" ht="16.5" customHeight="1" thickTop="1">
      <c r="A3" s="130" t="s">
        <v>79</v>
      </c>
      <c r="B3" s="178" t="s">
        <v>501</v>
      </c>
      <c r="C3" s="173" t="s">
        <v>747</v>
      </c>
      <c r="D3" s="173" t="s">
        <v>171</v>
      </c>
      <c r="E3" s="201" t="s">
        <v>172</v>
      </c>
      <c r="F3" s="202" t="s">
        <v>173</v>
      </c>
      <c r="G3" s="172"/>
      <c r="H3" s="173" t="s">
        <v>174</v>
      </c>
      <c r="I3" s="173" t="s">
        <v>175</v>
      </c>
      <c r="J3" s="201" t="s">
        <v>748</v>
      </c>
      <c r="K3" s="201" t="s">
        <v>176</v>
      </c>
      <c r="L3" s="174" t="s">
        <v>177</v>
      </c>
      <c r="M3" s="202" t="s">
        <v>444</v>
      </c>
    </row>
    <row r="4" spans="1:13" s="103" customFormat="1" ht="16.5" customHeight="1">
      <c r="A4" s="130" t="s">
        <v>749</v>
      </c>
      <c r="B4" s="178" t="s">
        <v>750</v>
      </c>
      <c r="C4" s="173" t="s">
        <v>751</v>
      </c>
      <c r="D4" s="173"/>
      <c r="E4" s="178" t="s">
        <v>178</v>
      </c>
      <c r="F4" s="172"/>
      <c r="G4" s="172"/>
      <c r="H4" s="173"/>
      <c r="I4" s="173"/>
      <c r="J4" s="173"/>
      <c r="K4" s="173"/>
      <c r="L4" s="173"/>
      <c r="M4" s="172"/>
    </row>
    <row r="5" spans="1:13" s="103" customFormat="1" ht="16.5" customHeight="1">
      <c r="A5" s="130" t="s">
        <v>387</v>
      </c>
      <c r="B5" s="178" t="s">
        <v>752</v>
      </c>
      <c r="C5" s="173"/>
      <c r="D5" s="173"/>
      <c r="E5" s="178"/>
      <c r="F5" s="172" t="s">
        <v>343</v>
      </c>
      <c r="G5" s="172"/>
      <c r="H5" s="173"/>
      <c r="I5" s="173"/>
      <c r="J5" s="173"/>
      <c r="K5" s="173"/>
      <c r="L5" s="173" t="s">
        <v>753</v>
      </c>
      <c r="M5" s="172"/>
    </row>
    <row r="6" spans="1:13" s="103" customFormat="1" ht="16.5" customHeight="1">
      <c r="A6" s="204" t="s">
        <v>475</v>
      </c>
      <c r="B6" s="205" t="s">
        <v>502</v>
      </c>
      <c r="C6" s="177" t="s">
        <v>503</v>
      </c>
      <c r="D6" s="177" t="s">
        <v>421</v>
      </c>
      <c r="E6" s="205" t="s">
        <v>344</v>
      </c>
      <c r="F6" s="176" t="s">
        <v>345</v>
      </c>
      <c r="G6" s="172"/>
      <c r="H6" s="177" t="s">
        <v>179</v>
      </c>
      <c r="I6" s="177" t="s">
        <v>180</v>
      </c>
      <c r="J6" s="137" t="s">
        <v>306</v>
      </c>
      <c r="K6" s="137" t="s">
        <v>419</v>
      </c>
      <c r="L6" s="131" t="s">
        <v>754</v>
      </c>
      <c r="M6" s="132" t="s">
        <v>415</v>
      </c>
    </row>
    <row r="7" spans="1:13" s="103" customFormat="1" ht="41.25" customHeight="1">
      <c r="A7" s="104">
        <v>2001</v>
      </c>
      <c r="B7" s="290">
        <v>905</v>
      </c>
      <c r="C7" s="291" t="s">
        <v>555</v>
      </c>
      <c r="D7" s="291">
        <v>760</v>
      </c>
      <c r="E7" s="291">
        <v>418</v>
      </c>
      <c r="F7" s="291">
        <v>1228</v>
      </c>
      <c r="G7" s="291"/>
      <c r="H7" s="291">
        <v>661</v>
      </c>
      <c r="I7" s="291">
        <v>269</v>
      </c>
      <c r="J7" s="291">
        <v>227</v>
      </c>
      <c r="K7" s="291" t="s">
        <v>555</v>
      </c>
      <c r="L7" s="291" t="s">
        <v>555</v>
      </c>
      <c r="M7" s="291" t="s">
        <v>555</v>
      </c>
    </row>
    <row r="8" spans="1:13" s="103" customFormat="1" ht="41.25" customHeight="1">
      <c r="A8" s="104">
        <v>2002</v>
      </c>
      <c r="B8" s="290">
        <v>791</v>
      </c>
      <c r="C8" s="291" t="s">
        <v>555</v>
      </c>
      <c r="D8" s="291">
        <v>646</v>
      </c>
      <c r="E8" s="291">
        <v>354</v>
      </c>
      <c r="F8" s="291">
        <v>1105</v>
      </c>
      <c r="G8" s="291"/>
      <c r="H8" s="291">
        <v>1503</v>
      </c>
      <c r="I8" s="291">
        <v>2192</v>
      </c>
      <c r="J8" s="291">
        <v>254</v>
      </c>
      <c r="K8" s="290">
        <v>4754</v>
      </c>
      <c r="L8" s="290">
        <v>658</v>
      </c>
      <c r="M8" s="291" t="s">
        <v>555</v>
      </c>
    </row>
    <row r="9" spans="1:13" s="103" customFormat="1" ht="41.25" customHeight="1">
      <c r="A9" s="104">
        <v>2003</v>
      </c>
      <c r="B9" s="290">
        <v>664</v>
      </c>
      <c r="C9" s="291" t="s">
        <v>555</v>
      </c>
      <c r="D9" s="291">
        <v>529</v>
      </c>
      <c r="E9" s="291">
        <v>344</v>
      </c>
      <c r="F9" s="291">
        <v>942</v>
      </c>
      <c r="G9" s="291"/>
      <c r="H9" s="291">
        <v>211</v>
      </c>
      <c r="I9" s="291">
        <v>316</v>
      </c>
      <c r="J9" s="291">
        <v>284</v>
      </c>
      <c r="K9" s="290">
        <v>9712</v>
      </c>
      <c r="L9" s="290">
        <v>992</v>
      </c>
      <c r="M9" s="291" t="s">
        <v>555</v>
      </c>
    </row>
    <row r="10" spans="1:13" s="103" customFormat="1" ht="41.25" customHeight="1">
      <c r="A10" s="104">
        <v>2004</v>
      </c>
      <c r="B10" s="290">
        <v>598</v>
      </c>
      <c r="C10" s="291" t="s">
        <v>555</v>
      </c>
      <c r="D10" s="290">
        <v>489</v>
      </c>
      <c r="E10" s="290">
        <v>370</v>
      </c>
      <c r="F10" s="290">
        <v>821</v>
      </c>
      <c r="G10" s="290"/>
      <c r="H10" s="290">
        <v>200</v>
      </c>
      <c r="I10" s="290">
        <v>522</v>
      </c>
      <c r="J10" s="290">
        <v>160</v>
      </c>
      <c r="K10" s="290">
        <v>9348</v>
      </c>
      <c r="L10" s="290">
        <v>890</v>
      </c>
      <c r="M10" s="291" t="s">
        <v>555</v>
      </c>
    </row>
    <row r="11" spans="1:13" s="103" customFormat="1" ht="41.25" customHeight="1">
      <c r="A11" s="107">
        <v>2005</v>
      </c>
      <c r="B11" s="292">
        <v>629</v>
      </c>
      <c r="C11" s="293" t="s">
        <v>555</v>
      </c>
      <c r="D11" s="292">
        <v>438</v>
      </c>
      <c r="E11" s="292">
        <v>379</v>
      </c>
      <c r="F11" s="292">
        <v>830</v>
      </c>
      <c r="G11" s="292"/>
      <c r="H11" s="292">
        <v>24</v>
      </c>
      <c r="I11" s="292">
        <v>440</v>
      </c>
      <c r="J11" s="292">
        <v>124</v>
      </c>
      <c r="K11" s="292">
        <v>7336</v>
      </c>
      <c r="L11" s="292">
        <v>676</v>
      </c>
      <c r="M11" s="293" t="s">
        <v>555</v>
      </c>
    </row>
    <row r="12" spans="1:13" s="103" customFormat="1" ht="41.25" customHeight="1">
      <c r="A12" s="111" t="s">
        <v>562</v>
      </c>
      <c r="B12" s="290">
        <v>309</v>
      </c>
      <c r="C12" s="291" t="s">
        <v>555</v>
      </c>
      <c r="D12" s="290">
        <v>175</v>
      </c>
      <c r="E12" s="290">
        <v>160</v>
      </c>
      <c r="F12" s="290">
        <v>340</v>
      </c>
      <c r="G12" s="290"/>
      <c r="H12" s="290">
        <v>2</v>
      </c>
      <c r="I12" s="290">
        <v>173</v>
      </c>
      <c r="J12" s="290">
        <v>44</v>
      </c>
      <c r="K12" s="290">
        <v>1766</v>
      </c>
      <c r="L12" s="290">
        <v>91</v>
      </c>
      <c r="M12" s="291" t="s">
        <v>555</v>
      </c>
    </row>
    <row r="13" spans="1:13" s="103" customFormat="1" ht="41.25" customHeight="1">
      <c r="A13" s="111" t="s">
        <v>563</v>
      </c>
      <c r="B13" s="290">
        <v>37</v>
      </c>
      <c r="C13" s="291" t="s">
        <v>555</v>
      </c>
      <c r="D13" s="290">
        <v>28</v>
      </c>
      <c r="E13" s="290">
        <v>21</v>
      </c>
      <c r="F13" s="290">
        <v>66</v>
      </c>
      <c r="G13" s="290"/>
      <c r="H13" s="290">
        <v>6</v>
      </c>
      <c r="I13" s="290">
        <v>70</v>
      </c>
      <c r="J13" s="290">
        <v>15</v>
      </c>
      <c r="K13" s="290">
        <v>990</v>
      </c>
      <c r="L13" s="290">
        <v>105</v>
      </c>
      <c r="M13" s="291" t="s">
        <v>555</v>
      </c>
    </row>
    <row r="14" spans="1:13" s="103" customFormat="1" ht="41.25" customHeight="1">
      <c r="A14" s="111" t="s">
        <v>564</v>
      </c>
      <c r="B14" s="290">
        <v>49</v>
      </c>
      <c r="C14" s="291" t="s">
        <v>555</v>
      </c>
      <c r="D14" s="290">
        <v>43</v>
      </c>
      <c r="E14" s="290">
        <v>19</v>
      </c>
      <c r="F14" s="290">
        <v>45</v>
      </c>
      <c r="G14" s="290"/>
      <c r="H14" s="290">
        <v>3</v>
      </c>
      <c r="I14" s="290">
        <v>41</v>
      </c>
      <c r="J14" s="290">
        <v>10</v>
      </c>
      <c r="K14" s="290">
        <v>1010</v>
      </c>
      <c r="L14" s="290">
        <v>105</v>
      </c>
      <c r="M14" s="291" t="s">
        <v>555</v>
      </c>
    </row>
    <row r="15" spans="1:13" s="110" customFormat="1" ht="41.25" customHeight="1">
      <c r="A15" s="111" t="s">
        <v>565</v>
      </c>
      <c r="B15" s="290">
        <v>80</v>
      </c>
      <c r="C15" s="291" t="s">
        <v>555</v>
      </c>
      <c r="D15" s="290">
        <v>68</v>
      </c>
      <c r="E15" s="290">
        <v>64</v>
      </c>
      <c r="F15" s="290">
        <v>137</v>
      </c>
      <c r="G15" s="290"/>
      <c r="H15" s="290">
        <v>5</v>
      </c>
      <c r="I15" s="290">
        <v>60</v>
      </c>
      <c r="J15" s="290">
        <v>21</v>
      </c>
      <c r="K15" s="290">
        <v>1750</v>
      </c>
      <c r="L15" s="290">
        <v>120</v>
      </c>
      <c r="M15" s="293" t="s">
        <v>555</v>
      </c>
    </row>
    <row r="16" spans="1:23" ht="41.25" customHeight="1">
      <c r="A16" s="111" t="s">
        <v>566</v>
      </c>
      <c r="B16" s="294">
        <v>54</v>
      </c>
      <c r="C16" s="291" t="s">
        <v>555</v>
      </c>
      <c r="D16" s="295">
        <v>44</v>
      </c>
      <c r="E16" s="295">
        <v>55</v>
      </c>
      <c r="F16" s="295">
        <v>85</v>
      </c>
      <c r="G16" s="295"/>
      <c r="H16" s="295">
        <v>4</v>
      </c>
      <c r="I16" s="295">
        <v>33</v>
      </c>
      <c r="J16" s="295">
        <v>18</v>
      </c>
      <c r="K16" s="295">
        <v>680</v>
      </c>
      <c r="L16" s="295">
        <v>103</v>
      </c>
      <c r="M16" s="295" t="s">
        <v>555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41.25" customHeight="1">
      <c r="A17" s="111" t="s">
        <v>567</v>
      </c>
      <c r="B17" s="294">
        <v>42</v>
      </c>
      <c r="C17" s="291" t="s">
        <v>555</v>
      </c>
      <c r="D17" s="295">
        <v>34</v>
      </c>
      <c r="E17" s="295">
        <v>25</v>
      </c>
      <c r="F17" s="295">
        <v>82</v>
      </c>
      <c r="G17" s="295"/>
      <c r="H17" s="295">
        <v>2</v>
      </c>
      <c r="I17" s="295">
        <v>32</v>
      </c>
      <c r="J17" s="295">
        <v>11</v>
      </c>
      <c r="K17" s="295">
        <v>610</v>
      </c>
      <c r="L17" s="295">
        <v>72</v>
      </c>
      <c r="M17" s="291" t="s">
        <v>555</v>
      </c>
      <c r="N17" s="103"/>
      <c r="O17" s="103"/>
      <c r="P17" s="103"/>
      <c r="Q17" s="103"/>
      <c r="R17" s="103"/>
      <c r="S17" s="103"/>
      <c r="T17" s="103"/>
      <c r="U17" s="103"/>
      <c r="V17" s="103"/>
      <c r="W17" s="103"/>
    </row>
    <row r="18" spans="1:23" ht="41.25" customHeight="1" thickBot="1">
      <c r="A18" s="118" t="s">
        <v>568</v>
      </c>
      <c r="B18" s="296">
        <v>58</v>
      </c>
      <c r="C18" s="297" t="s">
        <v>555</v>
      </c>
      <c r="D18" s="296">
        <v>46</v>
      </c>
      <c r="E18" s="296">
        <v>35</v>
      </c>
      <c r="F18" s="296">
        <v>75</v>
      </c>
      <c r="G18" s="296"/>
      <c r="H18" s="296">
        <v>2</v>
      </c>
      <c r="I18" s="296">
        <v>31</v>
      </c>
      <c r="J18" s="296">
        <v>5</v>
      </c>
      <c r="K18" s="296">
        <v>530</v>
      </c>
      <c r="L18" s="296">
        <v>801</v>
      </c>
      <c r="M18" s="297" t="s">
        <v>555</v>
      </c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6" ht="14.25" thickTop="1">
      <c r="A19" s="103" t="s">
        <v>755</v>
      </c>
      <c r="B19" s="234"/>
      <c r="C19" s="234"/>
      <c r="D19" s="234"/>
      <c r="E19" s="234"/>
      <c r="F19" s="234"/>
    </row>
  </sheetData>
  <mergeCells count="2">
    <mergeCell ref="A1:F1"/>
    <mergeCell ref="H1:M1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G61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25" customWidth="1"/>
    <col min="2" max="7" width="11.3359375" style="25" customWidth="1"/>
    <col min="8" max="8" width="2.77734375" style="25" customWidth="1"/>
    <col min="9" max="14" width="8.5546875" style="27" customWidth="1"/>
    <col min="15" max="15" width="8.5546875" style="25" customWidth="1"/>
    <col min="16" max="16" width="8.5546875" style="23" customWidth="1"/>
    <col min="17" max="17" width="14.5546875" style="32" customWidth="1"/>
    <col min="18" max="21" width="7.99609375" style="32" customWidth="1"/>
    <col min="22" max="25" width="7.99609375" style="23" customWidth="1"/>
    <col min="26" max="26" width="2.77734375" style="23" customWidth="1"/>
    <col min="27" max="28" width="7.10546875" style="2" customWidth="1"/>
    <col min="29" max="29" width="7.10546875" style="1" customWidth="1"/>
    <col min="30" max="31" width="7.10546875" style="20" customWidth="1"/>
    <col min="32" max="32" width="7.10546875" style="37" customWidth="1"/>
    <col min="33" max="36" width="7.10546875" style="23" customWidth="1"/>
    <col min="37" max="37" width="14.5546875" style="23" customWidth="1"/>
    <col min="38" max="47" width="6.6640625" style="23" customWidth="1"/>
    <col min="48" max="48" width="2.77734375" style="23" customWidth="1"/>
    <col min="49" max="58" width="5.99609375" style="23" customWidth="1"/>
    <col min="59" max="59" width="12.21484375" style="23" customWidth="1"/>
    <col min="60" max="16384" width="8.88671875" style="23" customWidth="1"/>
  </cols>
  <sheetData>
    <row r="1" spans="1:59" s="3" customFormat="1" ht="45" customHeight="1">
      <c r="A1" s="516" t="s">
        <v>1105</v>
      </c>
      <c r="B1" s="516"/>
      <c r="C1" s="516"/>
      <c r="D1" s="516"/>
      <c r="E1" s="516"/>
      <c r="F1" s="516"/>
      <c r="G1" s="516"/>
      <c r="H1" s="279"/>
      <c r="I1" s="518" t="s">
        <v>756</v>
      </c>
      <c r="J1" s="519"/>
      <c r="K1" s="519"/>
      <c r="L1" s="519"/>
      <c r="M1" s="519"/>
      <c r="N1" s="519"/>
      <c r="O1" s="519"/>
      <c r="P1" s="519"/>
      <c r="Q1" s="516" t="s">
        <v>1011</v>
      </c>
      <c r="R1" s="516"/>
      <c r="S1" s="516"/>
      <c r="T1" s="516"/>
      <c r="U1" s="516"/>
      <c r="V1" s="516"/>
      <c r="W1" s="516"/>
      <c r="X1" s="516"/>
      <c r="Y1" s="516"/>
      <c r="Z1" s="299"/>
      <c r="AA1" s="518" t="s">
        <v>759</v>
      </c>
      <c r="AB1" s="599"/>
      <c r="AC1" s="599"/>
      <c r="AD1" s="599"/>
      <c r="AE1" s="599"/>
      <c r="AF1" s="599"/>
      <c r="AG1" s="599"/>
      <c r="AH1" s="599"/>
      <c r="AI1" s="599"/>
      <c r="AJ1" s="599"/>
      <c r="AK1" s="516" t="s">
        <v>1010</v>
      </c>
      <c r="AL1" s="516"/>
      <c r="AM1" s="516"/>
      <c r="AN1" s="516"/>
      <c r="AO1" s="516"/>
      <c r="AP1" s="516"/>
      <c r="AQ1" s="516"/>
      <c r="AR1" s="605"/>
      <c r="AS1" s="605"/>
      <c r="AT1" s="605"/>
      <c r="AU1" s="605"/>
      <c r="AV1" s="300"/>
      <c r="AW1" s="518" t="s">
        <v>760</v>
      </c>
      <c r="AX1" s="599"/>
      <c r="AY1" s="599"/>
      <c r="AZ1" s="599"/>
      <c r="BA1" s="599"/>
      <c r="BB1" s="599"/>
      <c r="BC1" s="599"/>
      <c r="BD1" s="599"/>
      <c r="BE1" s="599"/>
      <c r="BF1" s="599"/>
      <c r="BG1" s="606"/>
    </row>
    <row r="2" spans="1:59" s="2" customFormat="1" ht="25.5" customHeight="1" thickBot="1">
      <c r="A2" s="4" t="s">
        <v>505</v>
      </c>
      <c r="B2" s="4"/>
      <c r="C2" s="4"/>
      <c r="D2" s="4"/>
      <c r="E2" s="4"/>
      <c r="F2" s="4"/>
      <c r="G2" s="4"/>
      <c r="I2" s="5"/>
      <c r="J2" s="5"/>
      <c r="K2" s="5"/>
      <c r="L2" s="5"/>
      <c r="M2" s="5"/>
      <c r="N2" s="6"/>
      <c r="O2" s="6"/>
      <c r="P2" s="16" t="s">
        <v>544</v>
      </c>
      <c r="Q2" s="4" t="s">
        <v>505</v>
      </c>
      <c r="R2" s="34"/>
      <c r="S2" s="34"/>
      <c r="T2" s="34"/>
      <c r="U2" s="34"/>
      <c r="V2" s="1"/>
      <c r="W2" s="1"/>
      <c r="X2" s="1"/>
      <c r="Y2" s="1"/>
      <c r="Z2" s="1"/>
      <c r="AA2" s="4"/>
      <c r="AB2" s="4"/>
      <c r="AC2" s="6"/>
      <c r="AD2" s="5"/>
      <c r="AE2" s="5"/>
      <c r="AJ2" s="16" t="s">
        <v>544</v>
      </c>
      <c r="AK2" s="4" t="s">
        <v>505</v>
      </c>
      <c r="BG2" s="16" t="s">
        <v>544</v>
      </c>
    </row>
    <row r="3" spans="1:59" s="2" customFormat="1" ht="25.5" customHeight="1" thickTop="1">
      <c r="A3" s="260" t="s">
        <v>79</v>
      </c>
      <c r="B3" s="527" t="s">
        <v>543</v>
      </c>
      <c r="C3" s="528"/>
      <c r="D3" s="528"/>
      <c r="E3" s="528"/>
      <c r="F3" s="528"/>
      <c r="G3" s="528"/>
      <c r="H3" s="301"/>
      <c r="I3" s="515" t="s">
        <v>542</v>
      </c>
      <c r="J3" s="528"/>
      <c r="K3" s="528"/>
      <c r="L3" s="528"/>
      <c r="M3" s="528"/>
      <c r="N3" s="528"/>
      <c r="O3" s="528"/>
      <c r="P3" s="528"/>
      <c r="Q3" s="260" t="s">
        <v>79</v>
      </c>
      <c r="R3" s="527" t="s">
        <v>530</v>
      </c>
      <c r="S3" s="528"/>
      <c r="T3" s="528"/>
      <c r="U3" s="528"/>
      <c r="V3" s="528"/>
      <c r="W3" s="528"/>
      <c r="X3" s="528"/>
      <c r="Y3" s="528"/>
      <c r="Z3" s="59"/>
      <c r="AA3" s="515" t="s">
        <v>531</v>
      </c>
      <c r="AB3" s="528"/>
      <c r="AC3" s="528"/>
      <c r="AD3" s="528"/>
      <c r="AE3" s="528"/>
      <c r="AF3" s="528"/>
      <c r="AG3" s="528"/>
      <c r="AH3" s="528"/>
      <c r="AI3" s="528"/>
      <c r="AJ3" s="528"/>
      <c r="AK3" s="260" t="s">
        <v>79</v>
      </c>
      <c r="AL3" s="527" t="s">
        <v>529</v>
      </c>
      <c r="AM3" s="528"/>
      <c r="AN3" s="528"/>
      <c r="AO3" s="528"/>
      <c r="AP3" s="528"/>
      <c r="AQ3" s="528"/>
      <c r="AR3" s="528"/>
      <c r="AS3" s="528"/>
      <c r="AT3" s="528"/>
      <c r="AU3" s="528"/>
      <c r="AV3" s="302"/>
      <c r="AW3" s="515" t="s">
        <v>529</v>
      </c>
      <c r="AX3" s="528"/>
      <c r="AY3" s="528"/>
      <c r="AZ3" s="528"/>
      <c r="BA3" s="528"/>
      <c r="BB3" s="528"/>
      <c r="BC3" s="528"/>
      <c r="BD3" s="528"/>
      <c r="BE3" s="528"/>
      <c r="BF3" s="604"/>
      <c r="BG3" s="303" t="s">
        <v>528</v>
      </c>
    </row>
    <row r="4" spans="1:59" s="2" customFormat="1" ht="16.5" customHeight="1">
      <c r="A4" s="59" t="s">
        <v>729</v>
      </c>
      <c r="B4" s="511" t="s">
        <v>506</v>
      </c>
      <c r="C4" s="511"/>
      <c r="D4" s="522" t="s">
        <v>183</v>
      </c>
      <c r="E4" s="517"/>
      <c r="F4" s="552" t="s">
        <v>182</v>
      </c>
      <c r="G4" s="513"/>
      <c r="H4" s="264"/>
      <c r="I4" s="596" t="s">
        <v>181</v>
      </c>
      <c r="J4" s="553"/>
      <c r="K4" s="522" t="s">
        <v>346</v>
      </c>
      <c r="L4" s="517"/>
      <c r="M4" s="522" t="s">
        <v>347</v>
      </c>
      <c r="N4" s="526"/>
      <c r="O4" s="522" t="s">
        <v>507</v>
      </c>
      <c r="P4" s="523"/>
      <c r="Q4" s="59" t="s">
        <v>729</v>
      </c>
      <c r="R4" s="511" t="s">
        <v>506</v>
      </c>
      <c r="S4" s="511"/>
      <c r="T4" s="522" t="s">
        <v>509</v>
      </c>
      <c r="U4" s="526"/>
      <c r="V4" s="523" t="s">
        <v>348</v>
      </c>
      <c r="W4" s="517"/>
      <c r="X4" s="59" t="s">
        <v>511</v>
      </c>
      <c r="Y4" s="59"/>
      <c r="Z4" s="59"/>
      <c r="AA4" s="523" t="s">
        <v>184</v>
      </c>
      <c r="AB4" s="526"/>
      <c r="AC4" s="522" t="s">
        <v>349</v>
      </c>
      <c r="AD4" s="526"/>
      <c r="AE4" s="552" t="s">
        <v>513</v>
      </c>
      <c r="AF4" s="553"/>
      <c r="AG4" s="522" t="s">
        <v>515</v>
      </c>
      <c r="AH4" s="517"/>
      <c r="AI4" s="522" t="s">
        <v>517</v>
      </c>
      <c r="AJ4" s="523"/>
      <c r="AK4" s="59" t="s">
        <v>729</v>
      </c>
      <c r="AL4" s="522" t="s">
        <v>506</v>
      </c>
      <c r="AM4" s="526"/>
      <c r="AN4" s="522" t="s">
        <v>519</v>
      </c>
      <c r="AO4" s="526"/>
      <c r="AP4" s="522" t="s">
        <v>520</v>
      </c>
      <c r="AQ4" s="526"/>
      <c r="AR4" s="522" t="s">
        <v>521</v>
      </c>
      <c r="AS4" s="526"/>
      <c r="AT4" s="600" t="s">
        <v>522</v>
      </c>
      <c r="AU4" s="600"/>
      <c r="AV4" s="59"/>
      <c r="AW4" s="523" t="s">
        <v>523</v>
      </c>
      <c r="AX4" s="526"/>
      <c r="AY4" s="522" t="s">
        <v>524</v>
      </c>
      <c r="AZ4" s="526"/>
      <c r="BA4" s="522" t="s">
        <v>525</v>
      </c>
      <c r="BB4" s="526"/>
      <c r="BC4" s="522" t="s">
        <v>526</v>
      </c>
      <c r="BD4" s="526"/>
      <c r="BE4" s="522" t="s">
        <v>527</v>
      </c>
      <c r="BF4" s="526"/>
      <c r="BG4" s="601" t="s">
        <v>541</v>
      </c>
    </row>
    <row r="5" spans="1:59" s="2" customFormat="1" ht="16.5" customHeight="1">
      <c r="A5" s="59" t="s">
        <v>387</v>
      </c>
      <c r="B5" s="512" t="s">
        <v>393</v>
      </c>
      <c r="C5" s="512"/>
      <c r="D5" s="550" t="s">
        <v>188</v>
      </c>
      <c r="E5" s="521"/>
      <c r="F5" s="550" t="s">
        <v>186</v>
      </c>
      <c r="G5" s="514"/>
      <c r="H5" s="59"/>
      <c r="I5" s="548" t="s">
        <v>185</v>
      </c>
      <c r="J5" s="549"/>
      <c r="K5" s="550" t="s">
        <v>350</v>
      </c>
      <c r="L5" s="521"/>
      <c r="M5" s="550" t="s">
        <v>187</v>
      </c>
      <c r="N5" s="551"/>
      <c r="O5" s="524" t="s">
        <v>508</v>
      </c>
      <c r="P5" s="525"/>
      <c r="Q5" s="90" t="s">
        <v>387</v>
      </c>
      <c r="R5" s="550" t="s">
        <v>393</v>
      </c>
      <c r="S5" s="551"/>
      <c r="T5" s="550" t="s">
        <v>510</v>
      </c>
      <c r="U5" s="551"/>
      <c r="V5" s="548" t="s">
        <v>189</v>
      </c>
      <c r="W5" s="521"/>
      <c r="X5" s="275" t="s">
        <v>512</v>
      </c>
      <c r="Y5" s="275"/>
      <c r="Z5" s="59"/>
      <c r="AA5" s="598" t="s">
        <v>190</v>
      </c>
      <c r="AB5" s="551"/>
      <c r="AC5" s="550" t="s">
        <v>351</v>
      </c>
      <c r="AD5" s="551"/>
      <c r="AE5" s="520" t="s">
        <v>514</v>
      </c>
      <c r="AF5" s="549"/>
      <c r="AG5" s="550" t="s">
        <v>516</v>
      </c>
      <c r="AH5" s="521"/>
      <c r="AI5" s="524" t="s">
        <v>518</v>
      </c>
      <c r="AJ5" s="597"/>
      <c r="AK5" s="59" t="s">
        <v>387</v>
      </c>
      <c r="AL5" s="550" t="s">
        <v>393</v>
      </c>
      <c r="AM5" s="551"/>
      <c r="AN5" s="550" t="s">
        <v>532</v>
      </c>
      <c r="AO5" s="551"/>
      <c r="AP5" s="550" t="s">
        <v>533</v>
      </c>
      <c r="AQ5" s="551"/>
      <c r="AR5" s="550" t="s">
        <v>534</v>
      </c>
      <c r="AS5" s="551"/>
      <c r="AT5" s="598" t="s">
        <v>535</v>
      </c>
      <c r="AU5" s="598"/>
      <c r="AV5" s="59"/>
      <c r="AW5" s="598" t="s">
        <v>536</v>
      </c>
      <c r="AX5" s="551"/>
      <c r="AY5" s="524" t="s">
        <v>537</v>
      </c>
      <c r="AZ5" s="607"/>
      <c r="BA5" s="550" t="s">
        <v>538</v>
      </c>
      <c r="BB5" s="551"/>
      <c r="BC5" s="524" t="s">
        <v>539</v>
      </c>
      <c r="BD5" s="607"/>
      <c r="BE5" s="550" t="s">
        <v>540</v>
      </c>
      <c r="BF5" s="551"/>
      <c r="BG5" s="602"/>
    </row>
    <row r="6" spans="1:59" s="2" customFormat="1" ht="16.5" customHeight="1">
      <c r="A6" s="309" t="s">
        <v>475</v>
      </c>
      <c r="B6" s="310" t="s">
        <v>191</v>
      </c>
      <c r="C6" s="311" t="s">
        <v>757</v>
      </c>
      <c r="D6" s="310" t="s">
        <v>191</v>
      </c>
      <c r="E6" s="311" t="s">
        <v>192</v>
      </c>
      <c r="F6" s="312" t="s">
        <v>191</v>
      </c>
      <c r="G6" s="313" t="s">
        <v>192</v>
      </c>
      <c r="H6" s="314"/>
      <c r="I6" s="310" t="s">
        <v>504</v>
      </c>
      <c r="J6" s="313" t="s">
        <v>192</v>
      </c>
      <c r="K6" s="312" t="s">
        <v>191</v>
      </c>
      <c r="L6" s="312" t="s">
        <v>192</v>
      </c>
      <c r="M6" s="312" t="s">
        <v>191</v>
      </c>
      <c r="N6" s="315" t="s">
        <v>192</v>
      </c>
      <c r="O6" s="316" t="s">
        <v>191</v>
      </c>
      <c r="P6" s="313" t="s">
        <v>192</v>
      </c>
      <c r="Q6" s="309" t="s">
        <v>475</v>
      </c>
      <c r="R6" s="310" t="s">
        <v>191</v>
      </c>
      <c r="S6" s="311" t="s">
        <v>192</v>
      </c>
      <c r="T6" s="310" t="s">
        <v>191</v>
      </c>
      <c r="U6" s="311" t="s">
        <v>192</v>
      </c>
      <c r="V6" s="315" t="s">
        <v>191</v>
      </c>
      <c r="W6" s="315" t="s">
        <v>192</v>
      </c>
      <c r="X6" s="310" t="s">
        <v>191</v>
      </c>
      <c r="Y6" s="311" t="s">
        <v>192</v>
      </c>
      <c r="Z6" s="314"/>
      <c r="AA6" s="313" t="s">
        <v>191</v>
      </c>
      <c r="AB6" s="312" t="s">
        <v>192</v>
      </c>
      <c r="AC6" s="312" t="s">
        <v>191</v>
      </c>
      <c r="AD6" s="315" t="s">
        <v>192</v>
      </c>
      <c r="AE6" s="312" t="s">
        <v>191</v>
      </c>
      <c r="AF6" s="313" t="s">
        <v>192</v>
      </c>
      <c r="AG6" s="316" t="s">
        <v>191</v>
      </c>
      <c r="AH6" s="315" t="s">
        <v>192</v>
      </c>
      <c r="AI6" s="315" t="s">
        <v>191</v>
      </c>
      <c r="AJ6" s="313" t="s">
        <v>192</v>
      </c>
      <c r="AK6" s="309" t="s">
        <v>475</v>
      </c>
      <c r="AL6" s="316" t="s">
        <v>191</v>
      </c>
      <c r="AM6" s="315" t="s">
        <v>192</v>
      </c>
      <c r="AN6" s="316" t="s">
        <v>191</v>
      </c>
      <c r="AO6" s="315" t="s">
        <v>192</v>
      </c>
      <c r="AP6" s="316" t="s">
        <v>191</v>
      </c>
      <c r="AQ6" s="315" t="s">
        <v>192</v>
      </c>
      <c r="AR6" s="316" t="s">
        <v>191</v>
      </c>
      <c r="AS6" s="315" t="s">
        <v>192</v>
      </c>
      <c r="AT6" s="315" t="s">
        <v>191</v>
      </c>
      <c r="AU6" s="313" t="s">
        <v>192</v>
      </c>
      <c r="AV6" s="314"/>
      <c r="AW6" s="315" t="s">
        <v>758</v>
      </c>
      <c r="AX6" s="315" t="s">
        <v>192</v>
      </c>
      <c r="AY6" s="316" t="s">
        <v>191</v>
      </c>
      <c r="AZ6" s="315" t="s">
        <v>192</v>
      </c>
      <c r="BA6" s="316" t="s">
        <v>191</v>
      </c>
      <c r="BB6" s="315" t="s">
        <v>192</v>
      </c>
      <c r="BC6" s="316" t="s">
        <v>191</v>
      </c>
      <c r="BD6" s="315" t="s">
        <v>192</v>
      </c>
      <c r="BE6" s="316" t="s">
        <v>191</v>
      </c>
      <c r="BF6" s="315" t="s">
        <v>192</v>
      </c>
      <c r="BG6" s="603"/>
    </row>
    <row r="7" spans="1:59" s="2" customFormat="1" ht="40.5" customHeight="1">
      <c r="A7" s="90">
        <v>2001</v>
      </c>
      <c r="B7" s="48" t="s">
        <v>555</v>
      </c>
      <c r="C7" s="59" t="s">
        <v>555</v>
      </c>
      <c r="D7" s="48" t="s">
        <v>555</v>
      </c>
      <c r="E7" s="59" t="s">
        <v>555</v>
      </c>
      <c r="F7" s="48" t="s">
        <v>555</v>
      </c>
      <c r="G7" s="59" t="s">
        <v>555</v>
      </c>
      <c r="H7" s="48"/>
      <c r="I7" s="48" t="s">
        <v>555</v>
      </c>
      <c r="J7" s="59" t="s">
        <v>555</v>
      </c>
      <c r="K7" s="48" t="s">
        <v>555</v>
      </c>
      <c r="L7" s="59" t="s">
        <v>555</v>
      </c>
      <c r="M7" s="48" t="s">
        <v>555</v>
      </c>
      <c r="N7" s="59" t="s">
        <v>555</v>
      </c>
      <c r="O7" s="48" t="s">
        <v>555</v>
      </c>
      <c r="P7" s="59" t="s">
        <v>555</v>
      </c>
      <c r="Q7" s="90">
        <v>2001</v>
      </c>
      <c r="R7" s="48">
        <f>SUM(T7,V7,X7,AA7,AC7,AE7,AG7,AI7)</f>
        <v>30</v>
      </c>
      <c r="S7" s="48" t="s">
        <v>555</v>
      </c>
      <c r="T7" s="59" t="s">
        <v>555</v>
      </c>
      <c r="U7" s="59" t="s">
        <v>555</v>
      </c>
      <c r="V7" s="59" t="s">
        <v>555</v>
      </c>
      <c r="W7" s="59" t="s">
        <v>555</v>
      </c>
      <c r="X7" s="59" t="s">
        <v>555</v>
      </c>
      <c r="Y7" s="59" t="s">
        <v>555</v>
      </c>
      <c r="Z7" s="48"/>
      <c r="AA7" s="59" t="s">
        <v>555</v>
      </c>
      <c r="AB7" s="59" t="s">
        <v>555</v>
      </c>
      <c r="AC7" s="59" t="s">
        <v>555</v>
      </c>
      <c r="AD7" s="59" t="s">
        <v>555</v>
      </c>
      <c r="AE7" s="59" t="s">
        <v>555</v>
      </c>
      <c r="AF7" s="59" t="s">
        <v>555</v>
      </c>
      <c r="AG7" s="59" t="s">
        <v>555</v>
      </c>
      <c r="AH7" s="59" t="s">
        <v>555</v>
      </c>
      <c r="AI7" s="48">
        <v>30</v>
      </c>
      <c r="AJ7" s="48" t="s">
        <v>555</v>
      </c>
      <c r="AK7" s="90">
        <v>2001</v>
      </c>
      <c r="AL7" s="59" t="s">
        <v>555</v>
      </c>
      <c r="AM7" s="59" t="s">
        <v>555</v>
      </c>
      <c r="AN7" s="59" t="s">
        <v>555</v>
      </c>
      <c r="AO7" s="59" t="s">
        <v>555</v>
      </c>
      <c r="AP7" s="59" t="s">
        <v>555</v>
      </c>
      <c r="AQ7" s="59" t="s">
        <v>555</v>
      </c>
      <c r="AR7" s="59" t="s">
        <v>555</v>
      </c>
      <c r="AS7" s="59" t="s">
        <v>555</v>
      </c>
      <c r="AT7" s="59" t="s">
        <v>555</v>
      </c>
      <c r="AU7" s="59" t="s">
        <v>555</v>
      </c>
      <c r="AV7" s="59"/>
      <c r="AW7" s="59" t="s">
        <v>555</v>
      </c>
      <c r="AX7" s="59" t="s">
        <v>555</v>
      </c>
      <c r="AY7" s="59" t="s">
        <v>555</v>
      </c>
      <c r="AZ7" s="59" t="s">
        <v>555</v>
      </c>
      <c r="BA7" s="59" t="s">
        <v>555</v>
      </c>
      <c r="BB7" s="59" t="s">
        <v>555</v>
      </c>
      <c r="BC7" s="59" t="s">
        <v>555</v>
      </c>
      <c r="BD7" s="59" t="s">
        <v>555</v>
      </c>
      <c r="BE7" s="59" t="s">
        <v>555</v>
      </c>
      <c r="BF7" s="59" t="s">
        <v>555</v>
      </c>
      <c r="BG7" s="59" t="s">
        <v>555</v>
      </c>
    </row>
    <row r="8" spans="1:59" s="2" customFormat="1" ht="40.5" customHeight="1">
      <c r="A8" s="90">
        <v>2002</v>
      </c>
      <c r="B8" s="48" t="s">
        <v>555</v>
      </c>
      <c r="C8" s="59" t="s">
        <v>555</v>
      </c>
      <c r="D8" s="48" t="s">
        <v>555</v>
      </c>
      <c r="E8" s="59" t="s">
        <v>555</v>
      </c>
      <c r="F8" s="48" t="s">
        <v>555</v>
      </c>
      <c r="G8" s="59" t="s">
        <v>555</v>
      </c>
      <c r="H8" s="48"/>
      <c r="I8" s="48" t="s">
        <v>555</v>
      </c>
      <c r="J8" s="59" t="s">
        <v>555</v>
      </c>
      <c r="K8" s="48" t="s">
        <v>555</v>
      </c>
      <c r="L8" s="59" t="s">
        <v>555</v>
      </c>
      <c r="M8" s="48" t="s">
        <v>555</v>
      </c>
      <c r="N8" s="59" t="s">
        <v>555</v>
      </c>
      <c r="O8" s="48" t="s">
        <v>555</v>
      </c>
      <c r="P8" s="59" t="s">
        <v>555</v>
      </c>
      <c r="Q8" s="90">
        <v>2002</v>
      </c>
      <c r="R8" s="48">
        <f>SUM(T8,V8,X8,AA8,AC8,AE8,AG8,AI8)</f>
        <v>41</v>
      </c>
      <c r="S8" s="48" t="s">
        <v>555</v>
      </c>
      <c r="T8" s="59" t="s">
        <v>555</v>
      </c>
      <c r="U8" s="59" t="s">
        <v>555</v>
      </c>
      <c r="V8" s="59" t="s">
        <v>555</v>
      </c>
      <c r="W8" s="59" t="s">
        <v>555</v>
      </c>
      <c r="X8" s="59" t="s">
        <v>555</v>
      </c>
      <c r="Y8" s="59" t="s">
        <v>555</v>
      </c>
      <c r="Z8" s="48"/>
      <c r="AA8" s="59" t="s">
        <v>555</v>
      </c>
      <c r="AB8" s="59" t="s">
        <v>555</v>
      </c>
      <c r="AC8" s="59" t="s">
        <v>555</v>
      </c>
      <c r="AD8" s="59" t="s">
        <v>555</v>
      </c>
      <c r="AE8" s="59" t="s">
        <v>555</v>
      </c>
      <c r="AF8" s="59" t="s">
        <v>555</v>
      </c>
      <c r="AG8" s="59" t="s">
        <v>555</v>
      </c>
      <c r="AH8" s="59" t="s">
        <v>555</v>
      </c>
      <c r="AI8" s="48">
        <v>41</v>
      </c>
      <c r="AJ8" s="48" t="s">
        <v>555</v>
      </c>
      <c r="AK8" s="90">
        <v>2002</v>
      </c>
      <c r="AL8" s="59" t="s">
        <v>555</v>
      </c>
      <c r="AM8" s="59" t="s">
        <v>555</v>
      </c>
      <c r="AN8" s="59" t="s">
        <v>555</v>
      </c>
      <c r="AO8" s="59" t="s">
        <v>555</v>
      </c>
      <c r="AP8" s="59" t="s">
        <v>555</v>
      </c>
      <c r="AQ8" s="59" t="s">
        <v>555</v>
      </c>
      <c r="AR8" s="59" t="s">
        <v>555</v>
      </c>
      <c r="AS8" s="59" t="s">
        <v>555</v>
      </c>
      <c r="AT8" s="59" t="s">
        <v>555</v>
      </c>
      <c r="AU8" s="59" t="s">
        <v>555</v>
      </c>
      <c r="AV8" s="59"/>
      <c r="AW8" s="59" t="s">
        <v>555</v>
      </c>
      <c r="AX8" s="59" t="s">
        <v>555</v>
      </c>
      <c r="AY8" s="59" t="s">
        <v>555</v>
      </c>
      <c r="AZ8" s="59" t="s">
        <v>555</v>
      </c>
      <c r="BA8" s="59" t="s">
        <v>555</v>
      </c>
      <c r="BB8" s="59" t="s">
        <v>555</v>
      </c>
      <c r="BC8" s="59" t="s">
        <v>555</v>
      </c>
      <c r="BD8" s="59" t="s">
        <v>555</v>
      </c>
      <c r="BE8" s="59" t="s">
        <v>555</v>
      </c>
      <c r="BF8" s="59" t="s">
        <v>555</v>
      </c>
      <c r="BG8" s="59" t="s">
        <v>555</v>
      </c>
    </row>
    <row r="9" spans="1:59" s="2" customFormat="1" ht="40.5" customHeight="1">
      <c r="A9" s="90">
        <v>2003</v>
      </c>
      <c r="B9" s="48" t="s">
        <v>555</v>
      </c>
      <c r="C9" s="59" t="s">
        <v>555</v>
      </c>
      <c r="D9" s="48" t="s">
        <v>555</v>
      </c>
      <c r="E9" s="59" t="s">
        <v>555</v>
      </c>
      <c r="F9" s="48" t="s">
        <v>555</v>
      </c>
      <c r="G9" s="59" t="s">
        <v>555</v>
      </c>
      <c r="H9" s="48"/>
      <c r="I9" s="48" t="s">
        <v>555</v>
      </c>
      <c r="J9" s="59" t="s">
        <v>555</v>
      </c>
      <c r="K9" s="48" t="s">
        <v>555</v>
      </c>
      <c r="L9" s="59" t="s">
        <v>555</v>
      </c>
      <c r="M9" s="48" t="s">
        <v>555</v>
      </c>
      <c r="N9" s="59" t="s">
        <v>555</v>
      </c>
      <c r="O9" s="48" t="s">
        <v>555</v>
      </c>
      <c r="P9" s="59" t="s">
        <v>555</v>
      </c>
      <c r="Q9" s="90">
        <v>2003</v>
      </c>
      <c r="R9" s="48">
        <f>SUM(T9,V9,X9,AA9,AC9,AE9,AG9,AI9)</f>
        <v>20</v>
      </c>
      <c r="S9" s="48" t="s">
        <v>555</v>
      </c>
      <c r="T9" s="59" t="s">
        <v>555</v>
      </c>
      <c r="U9" s="59" t="s">
        <v>555</v>
      </c>
      <c r="V9" s="59" t="s">
        <v>555</v>
      </c>
      <c r="W9" s="59" t="s">
        <v>555</v>
      </c>
      <c r="X9" s="59" t="s">
        <v>555</v>
      </c>
      <c r="Y9" s="59" t="s">
        <v>555</v>
      </c>
      <c r="Z9" s="48"/>
      <c r="AA9" s="59" t="s">
        <v>555</v>
      </c>
      <c r="AB9" s="59" t="s">
        <v>555</v>
      </c>
      <c r="AC9" s="59" t="s">
        <v>555</v>
      </c>
      <c r="AD9" s="59" t="s">
        <v>555</v>
      </c>
      <c r="AE9" s="59" t="s">
        <v>555</v>
      </c>
      <c r="AF9" s="59" t="s">
        <v>555</v>
      </c>
      <c r="AG9" s="59" t="s">
        <v>555</v>
      </c>
      <c r="AH9" s="59" t="s">
        <v>555</v>
      </c>
      <c r="AI9" s="48">
        <v>20</v>
      </c>
      <c r="AJ9" s="48" t="s">
        <v>555</v>
      </c>
      <c r="AK9" s="90">
        <v>2003</v>
      </c>
      <c r="AL9" s="59" t="s">
        <v>555</v>
      </c>
      <c r="AM9" s="59" t="s">
        <v>555</v>
      </c>
      <c r="AN9" s="59" t="s">
        <v>555</v>
      </c>
      <c r="AO9" s="59" t="s">
        <v>555</v>
      </c>
      <c r="AP9" s="59" t="s">
        <v>555</v>
      </c>
      <c r="AQ9" s="59" t="s">
        <v>555</v>
      </c>
      <c r="AR9" s="59" t="s">
        <v>555</v>
      </c>
      <c r="AS9" s="59" t="s">
        <v>555</v>
      </c>
      <c r="AT9" s="59" t="s">
        <v>555</v>
      </c>
      <c r="AU9" s="59" t="s">
        <v>555</v>
      </c>
      <c r="AV9" s="59"/>
      <c r="AW9" s="59" t="s">
        <v>555</v>
      </c>
      <c r="AX9" s="59" t="s">
        <v>555</v>
      </c>
      <c r="AY9" s="59" t="s">
        <v>555</v>
      </c>
      <c r="AZ9" s="59" t="s">
        <v>555</v>
      </c>
      <c r="BA9" s="59" t="s">
        <v>555</v>
      </c>
      <c r="BB9" s="59" t="s">
        <v>555</v>
      </c>
      <c r="BC9" s="59" t="s">
        <v>555</v>
      </c>
      <c r="BD9" s="59" t="s">
        <v>555</v>
      </c>
      <c r="BE9" s="59" t="s">
        <v>555</v>
      </c>
      <c r="BF9" s="59" t="s">
        <v>555</v>
      </c>
      <c r="BG9" s="59" t="s">
        <v>555</v>
      </c>
    </row>
    <row r="10" spans="1:59" s="2" customFormat="1" ht="40.5" customHeight="1">
      <c r="A10" s="90">
        <v>2004</v>
      </c>
      <c r="B10" s="48" t="s">
        <v>555</v>
      </c>
      <c r="C10" s="59" t="s">
        <v>555</v>
      </c>
      <c r="D10" s="48" t="s">
        <v>555</v>
      </c>
      <c r="E10" s="59" t="s">
        <v>555</v>
      </c>
      <c r="F10" s="48" t="s">
        <v>555</v>
      </c>
      <c r="G10" s="59" t="s">
        <v>555</v>
      </c>
      <c r="H10" s="48"/>
      <c r="I10" s="48" t="s">
        <v>555</v>
      </c>
      <c r="J10" s="59" t="s">
        <v>555</v>
      </c>
      <c r="K10" s="48" t="s">
        <v>555</v>
      </c>
      <c r="L10" s="59" t="s">
        <v>555</v>
      </c>
      <c r="M10" s="48" t="s">
        <v>555</v>
      </c>
      <c r="N10" s="59" t="s">
        <v>555</v>
      </c>
      <c r="O10" s="48" t="s">
        <v>555</v>
      </c>
      <c r="P10" s="59" t="s">
        <v>555</v>
      </c>
      <c r="Q10" s="90">
        <v>2004</v>
      </c>
      <c r="R10" s="48">
        <f>SUM(T10,V10,X10,AA10,AC10,AE10,AG10,AI10)</f>
        <v>26</v>
      </c>
      <c r="S10" s="48" t="s">
        <v>555</v>
      </c>
      <c r="T10" s="59" t="s">
        <v>555</v>
      </c>
      <c r="U10" s="59" t="s">
        <v>555</v>
      </c>
      <c r="V10" s="59" t="s">
        <v>555</v>
      </c>
      <c r="W10" s="59" t="s">
        <v>555</v>
      </c>
      <c r="X10" s="59" t="s">
        <v>555</v>
      </c>
      <c r="Y10" s="59" t="s">
        <v>555</v>
      </c>
      <c r="Z10" s="53"/>
      <c r="AA10" s="59" t="s">
        <v>555</v>
      </c>
      <c r="AB10" s="59" t="s">
        <v>555</v>
      </c>
      <c r="AC10" s="59" t="s">
        <v>555</v>
      </c>
      <c r="AD10" s="59" t="s">
        <v>555</v>
      </c>
      <c r="AE10" s="59" t="s">
        <v>555</v>
      </c>
      <c r="AF10" s="59" t="s">
        <v>555</v>
      </c>
      <c r="AG10" s="59" t="s">
        <v>555</v>
      </c>
      <c r="AH10" s="59" t="s">
        <v>555</v>
      </c>
      <c r="AI10" s="48">
        <v>26</v>
      </c>
      <c r="AJ10" s="48" t="s">
        <v>555</v>
      </c>
      <c r="AK10" s="90">
        <v>2004</v>
      </c>
      <c r="AL10" s="59" t="s">
        <v>555</v>
      </c>
      <c r="AM10" s="59" t="s">
        <v>555</v>
      </c>
      <c r="AN10" s="59" t="s">
        <v>555</v>
      </c>
      <c r="AO10" s="59" t="s">
        <v>555</v>
      </c>
      <c r="AP10" s="59" t="s">
        <v>555</v>
      </c>
      <c r="AQ10" s="59" t="s">
        <v>555</v>
      </c>
      <c r="AR10" s="59" t="s">
        <v>555</v>
      </c>
      <c r="AS10" s="59" t="s">
        <v>555</v>
      </c>
      <c r="AT10" s="59" t="s">
        <v>555</v>
      </c>
      <c r="AU10" s="59" t="s">
        <v>555</v>
      </c>
      <c r="AV10" s="59"/>
      <c r="AW10" s="59" t="s">
        <v>555</v>
      </c>
      <c r="AX10" s="59" t="s">
        <v>555</v>
      </c>
      <c r="AY10" s="59" t="s">
        <v>555</v>
      </c>
      <c r="AZ10" s="59" t="s">
        <v>555</v>
      </c>
      <c r="BA10" s="59" t="s">
        <v>555</v>
      </c>
      <c r="BB10" s="59" t="s">
        <v>555</v>
      </c>
      <c r="BC10" s="59" t="s">
        <v>555</v>
      </c>
      <c r="BD10" s="59" t="s">
        <v>555</v>
      </c>
      <c r="BE10" s="59" t="s">
        <v>555</v>
      </c>
      <c r="BF10" s="59" t="s">
        <v>555</v>
      </c>
      <c r="BG10" s="59" t="s">
        <v>555</v>
      </c>
    </row>
    <row r="11" spans="1:59" s="2" customFormat="1" ht="40.5" customHeight="1">
      <c r="A11" s="91">
        <v>2005</v>
      </c>
      <c r="B11" s="58" t="s">
        <v>555</v>
      </c>
      <c r="C11" s="58" t="s">
        <v>555</v>
      </c>
      <c r="D11" s="58" t="s">
        <v>555</v>
      </c>
      <c r="E11" s="58" t="s">
        <v>555</v>
      </c>
      <c r="F11" s="58" t="s">
        <v>555</v>
      </c>
      <c r="G11" s="58" t="s">
        <v>555</v>
      </c>
      <c r="H11" s="58"/>
      <c r="I11" s="58" t="s">
        <v>555</v>
      </c>
      <c r="J11" s="58" t="s">
        <v>555</v>
      </c>
      <c r="K11" s="58" t="s">
        <v>555</v>
      </c>
      <c r="L11" s="58" t="s">
        <v>555</v>
      </c>
      <c r="M11" s="58" t="s">
        <v>555</v>
      </c>
      <c r="N11" s="58" t="s">
        <v>555</v>
      </c>
      <c r="O11" s="58" t="s">
        <v>555</v>
      </c>
      <c r="P11" s="58" t="s">
        <v>555</v>
      </c>
      <c r="Q11" s="91">
        <v>2005</v>
      </c>
      <c r="R11" s="58" t="s">
        <v>555</v>
      </c>
      <c r="S11" s="58" t="s">
        <v>555</v>
      </c>
      <c r="T11" s="58" t="s">
        <v>555</v>
      </c>
      <c r="U11" s="58" t="s">
        <v>555</v>
      </c>
      <c r="V11" s="58" t="s">
        <v>555</v>
      </c>
      <c r="W11" s="58" t="s">
        <v>555</v>
      </c>
      <c r="X11" s="58" t="s">
        <v>555</v>
      </c>
      <c r="Y11" s="58" t="s">
        <v>555</v>
      </c>
      <c r="Z11" s="53"/>
      <c r="AA11" s="58" t="s">
        <v>555</v>
      </c>
      <c r="AB11" s="58" t="s">
        <v>555</v>
      </c>
      <c r="AC11" s="58" t="s">
        <v>555</v>
      </c>
      <c r="AD11" s="58" t="s">
        <v>555</v>
      </c>
      <c r="AE11" s="58" t="s">
        <v>555</v>
      </c>
      <c r="AF11" s="58" t="s">
        <v>555</v>
      </c>
      <c r="AG11" s="58" t="s">
        <v>555</v>
      </c>
      <c r="AH11" s="58" t="s">
        <v>555</v>
      </c>
      <c r="AI11" s="58" t="s">
        <v>555</v>
      </c>
      <c r="AJ11" s="58" t="s">
        <v>555</v>
      </c>
      <c r="AK11" s="91">
        <v>2005</v>
      </c>
      <c r="AL11" s="58">
        <f>BE11</f>
        <v>12</v>
      </c>
      <c r="AM11" s="58" t="s">
        <v>555</v>
      </c>
      <c r="AN11" s="58" t="s">
        <v>555</v>
      </c>
      <c r="AO11" s="58" t="s">
        <v>555</v>
      </c>
      <c r="AP11" s="58" t="s">
        <v>555</v>
      </c>
      <c r="AQ11" s="58" t="s">
        <v>555</v>
      </c>
      <c r="AR11" s="58" t="s">
        <v>555</v>
      </c>
      <c r="AS11" s="58" t="s">
        <v>555</v>
      </c>
      <c r="AT11" s="58" t="s">
        <v>555</v>
      </c>
      <c r="AU11" s="58" t="s">
        <v>555</v>
      </c>
      <c r="AV11" s="59"/>
      <c r="AW11" s="58" t="s">
        <v>555</v>
      </c>
      <c r="AX11" s="58" t="s">
        <v>555</v>
      </c>
      <c r="AY11" s="58" t="s">
        <v>555</v>
      </c>
      <c r="AZ11" s="58" t="s">
        <v>555</v>
      </c>
      <c r="BA11" s="58" t="s">
        <v>555</v>
      </c>
      <c r="BB11" s="58" t="s">
        <v>555</v>
      </c>
      <c r="BC11" s="58" t="s">
        <v>555</v>
      </c>
      <c r="BD11" s="58" t="s">
        <v>555</v>
      </c>
      <c r="BE11" s="60">
        <v>12</v>
      </c>
      <c r="BF11" s="58" t="s">
        <v>555</v>
      </c>
      <c r="BG11" s="58" t="s">
        <v>555</v>
      </c>
    </row>
    <row r="12" spans="1:59" s="2" customFormat="1" ht="40.5" customHeight="1">
      <c r="A12" s="92" t="s">
        <v>562</v>
      </c>
      <c r="B12" s="94" t="s">
        <v>555</v>
      </c>
      <c r="C12" s="94" t="s">
        <v>555</v>
      </c>
      <c r="D12" s="94" t="s">
        <v>555</v>
      </c>
      <c r="E12" s="94" t="s">
        <v>555</v>
      </c>
      <c r="F12" s="94" t="s">
        <v>555</v>
      </c>
      <c r="G12" s="94" t="s">
        <v>555</v>
      </c>
      <c r="H12" s="94"/>
      <c r="I12" s="94" t="s">
        <v>555</v>
      </c>
      <c r="J12" s="94" t="s">
        <v>555</v>
      </c>
      <c r="K12" s="94" t="s">
        <v>555</v>
      </c>
      <c r="L12" s="94" t="s">
        <v>555</v>
      </c>
      <c r="M12" s="94" t="s">
        <v>555</v>
      </c>
      <c r="N12" s="94" t="s">
        <v>555</v>
      </c>
      <c r="O12" s="94" t="s">
        <v>555</v>
      </c>
      <c r="P12" s="94" t="s">
        <v>555</v>
      </c>
      <c r="Q12" s="92" t="s">
        <v>562</v>
      </c>
      <c r="R12" s="48" t="s">
        <v>555</v>
      </c>
      <c r="S12" s="94" t="s">
        <v>555</v>
      </c>
      <c r="T12" s="94" t="s">
        <v>555</v>
      </c>
      <c r="U12" s="94" t="s">
        <v>555</v>
      </c>
      <c r="V12" s="94" t="s">
        <v>555</v>
      </c>
      <c r="W12" s="94" t="s">
        <v>555</v>
      </c>
      <c r="X12" s="94" t="s">
        <v>555</v>
      </c>
      <c r="Y12" s="94" t="s">
        <v>555</v>
      </c>
      <c r="Z12" s="53"/>
      <c r="AA12" s="94" t="s">
        <v>555</v>
      </c>
      <c r="AB12" s="94" t="s">
        <v>555</v>
      </c>
      <c r="AC12" s="94" t="s">
        <v>555</v>
      </c>
      <c r="AD12" s="94" t="s">
        <v>555</v>
      </c>
      <c r="AE12" s="94" t="s">
        <v>555</v>
      </c>
      <c r="AF12" s="94" t="s">
        <v>555</v>
      </c>
      <c r="AG12" s="94" t="s">
        <v>555</v>
      </c>
      <c r="AH12" s="94" t="s">
        <v>555</v>
      </c>
      <c r="AI12" s="94" t="s">
        <v>555</v>
      </c>
      <c r="AJ12" s="94" t="s">
        <v>555</v>
      </c>
      <c r="AK12" s="92" t="s">
        <v>562</v>
      </c>
      <c r="AL12" s="96">
        <f aca="true" t="shared" si="0" ref="AL12:AL18">BE12</f>
        <v>4</v>
      </c>
      <c r="AM12" s="94" t="s">
        <v>555</v>
      </c>
      <c r="AN12" s="94" t="s">
        <v>555</v>
      </c>
      <c r="AO12" s="94" t="s">
        <v>555</v>
      </c>
      <c r="AP12" s="94" t="s">
        <v>555</v>
      </c>
      <c r="AQ12" s="94" t="s">
        <v>555</v>
      </c>
      <c r="AR12" s="94" t="s">
        <v>555</v>
      </c>
      <c r="AS12" s="94" t="s">
        <v>555</v>
      </c>
      <c r="AT12" s="94" t="s">
        <v>555</v>
      </c>
      <c r="AU12" s="94" t="s">
        <v>555</v>
      </c>
      <c r="AV12" s="59"/>
      <c r="AW12" s="94" t="s">
        <v>555</v>
      </c>
      <c r="AX12" s="94" t="s">
        <v>555</v>
      </c>
      <c r="AY12" s="94" t="s">
        <v>555</v>
      </c>
      <c r="AZ12" s="94" t="s">
        <v>555</v>
      </c>
      <c r="BA12" s="94" t="s">
        <v>555</v>
      </c>
      <c r="BB12" s="94" t="s">
        <v>555</v>
      </c>
      <c r="BC12" s="94" t="s">
        <v>555</v>
      </c>
      <c r="BD12" s="94" t="s">
        <v>555</v>
      </c>
      <c r="BE12" s="59">
        <v>4</v>
      </c>
      <c r="BF12" s="94" t="s">
        <v>555</v>
      </c>
      <c r="BG12" s="94" t="s">
        <v>555</v>
      </c>
    </row>
    <row r="13" spans="1:59" s="2" customFormat="1" ht="40.5" customHeight="1">
      <c r="A13" s="92" t="s">
        <v>563</v>
      </c>
      <c r="B13" s="94" t="s">
        <v>573</v>
      </c>
      <c r="C13" s="94" t="s">
        <v>573</v>
      </c>
      <c r="D13" s="94" t="s">
        <v>573</v>
      </c>
      <c r="E13" s="94" t="s">
        <v>573</v>
      </c>
      <c r="F13" s="94" t="s">
        <v>573</v>
      </c>
      <c r="G13" s="94" t="s">
        <v>573</v>
      </c>
      <c r="H13" s="94"/>
      <c r="I13" s="94" t="s">
        <v>573</v>
      </c>
      <c r="J13" s="94" t="s">
        <v>573</v>
      </c>
      <c r="K13" s="94" t="s">
        <v>573</v>
      </c>
      <c r="L13" s="94" t="s">
        <v>573</v>
      </c>
      <c r="M13" s="94" t="s">
        <v>573</v>
      </c>
      <c r="N13" s="94" t="s">
        <v>573</v>
      </c>
      <c r="O13" s="94" t="s">
        <v>573</v>
      </c>
      <c r="P13" s="94" t="s">
        <v>573</v>
      </c>
      <c r="Q13" s="92" t="s">
        <v>563</v>
      </c>
      <c r="R13" s="48" t="s">
        <v>555</v>
      </c>
      <c r="S13" s="94" t="s">
        <v>573</v>
      </c>
      <c r="T13" s="94" t="s">
        <v>573</v>
      </c>
      <c r="U13" s="94" t="s">
        <v>573</v>
      </c>
      <c r="V13" s="94" t="s">
        <v>573</v>
      </c>
      <c r="W13" s="94" t="s">
        <v>573</v>
      </c>
      <c r="X13" s="94" t="s">
        <v>573</v>
      </c>
      <c r="Y13" s="94" t="s">
        <v>573</v>
      </c>
      <c r="Z13" s="53"/>
      <c r="AA13" s="94" t="s">
        <v>573</v>
      </c>
      <c r="AB13" s="94" t="s">
        <v>573</v>
      </c>
      <c r="AC13" s="94" t="s">
        <v>573</v>
      </c>
      <c r="AD13" s="94" t="s">
        <v>573</v>
      </c>
      <c r="AE13" s="94" t="s">
        <v>573</v>
      </c>
      <c r="AF13" s="94" t="s">
        <v>573</v>
      </c>
      <c r="AG13" s="94" t="s">
        <v>573</v>
      </c>
      <c r="AH13" s="94" t="s">
        <v>573</v>
      </c>
      <c r="AI13" s="94" t="s">
        <v>573</v>
      </c>
      <c r="AJ13" s="94" t="s">
        <v>573</v>
      </c>
      <c r="AK13" s="92" t="s">
        <v>563</v>
      </c>
      <c r="AL13" s="96">
        <f t="shared" si="0"/>
        <v>1</v>
      </c>
      <c r="AM13" s="94" t="s">
        <v>573</v>
      </c>
      <c r="AN13" s="94" t="s">
        <v>573</v>
      </c>
      <c r="AO13" s="94" t="s">
        <v>573</v>
      </c>
      <c r="AP13" s="94" t="s">
        <v>573</v>
      </c>
      <c r="AQ13" s="94" t="s">
        <v>573</v>
      </c>
      <c r="AR13" s="94" t="s">
        <v>573</v>
      </c>
      <c r="AS13" s="94" t="s">
        <v>573</v>
      </c>
      <c r="AT13" s="94" t="s">
        <v>573</v>
      </c>
      <c r="AU13" s="94" t="s">
        <v>573</v>
      </c>
      <c r="AV13" s="59"/>
      <c r="AW13" s="94" t="s">
        <v>573</v>
      </c>
      <c r="AX13" s="94" t="s">
        <v>573</v>
      </c>
      <c r="AY13" s="94" t="s">
        <v>573</v>
      </c>
      <c r="AZ13" s="94" t="s">
        <v>573</v>
      </c>
      <c r="BA13" s="94" t="s">
        <v>573</v>
      </c>
      <c r="BB13" s="94" t="s">
        <v>573</v>
      </c>
      <c r="BC13" s="94" t="s">
        <v>573</v>
      </c>
      <c r="BD13" s="94" t="s">
        <v>573</v>
      </c>
      <c r="BE13" s="59">
        <v>1</v>
      </c>
      <c r="BF13" s="94" t="s">
        <v>573</v>
      </c>
      <c r="BG13" s="94" t="s">
        <v>573</v>
      </c>
    </row>
    <row r="14" spans="1:59" s="2" customFormat="1" ht="40.5" customHeight="1">
      <c r="A14" s="92" t="s">
        <v>564</v>
      </c>
      <c r="B14" s="94" t="s">
        <v>573</v>
      </c>
      <c r="C14" s="94" t="s">
        <v>573</v>
      </c>
      <c r="D14" s="94" t="s">
        <v>573</v>
      </c>
      <c r="E14" s="94" t="s">
        <v>573</v>
      </c>
      <c r="F14" s="94" t="s">
        <v>573</v>
      </c>
      <c r="G14" s="94" t="s">
        <v>573</v>
      </c>
      <c r="H14" s="94"/>
      <c r="I14" s="94" t="s">
        <v>573</v>
      </c>
      <c r="J14" s="94" t="s">
        <v>573</v>
      </c>
      <c r="K14" s="94" t="s">
        <v>573</v>
      </c>
      <c r="L14" s="94" t="s">
        <v>573</v>
      </c>
      <c r="M14" s="94" t="s">
        <v>573</v>
      </c>
      <c r="N14" s="94" t="s">
        <v>573</v>
      </c>
      <c r="O14" s="94" t="s">
        <v>573</v>
      </c>
      <c r="P14" s="94" t="s">
        <v>573</v>
      </c>
      <c r="Q14" s="92" t="s">
        <v>564</v>
      </c>
      <c r="R14" s="48" t="s">
        <v>555</v>
      </c>
      <c r="S14" s="94" t="s">
        <v>573</v>
      </c>
      <c r="T14" s="94" t="s">
        <v>573</v>
      </c>
      <c r="U14" s="94" t="s">
        <v>573</v>
      </c>
      <c r="V14" s="94" t="s">
        <v>573</v>
      </c>
      <c r="W14" s="94" t="s">
        <v>573</v>
      </c>
      <c r="X14" s="94" t="s">
        <v>573</v>
      </c>
      <c r="Y14" s="94" t="s">
        <v>573</v>
      </c>
      <c r="Z14" s="53"/>
      <c r="AA14" s="94" t="s">
        <v>573</v>
      </c>
      <c r="AB14" s="94" t="s">
        <v>573</v>
      </c>
      <c r="AC14" s="94" t="s">
        <v>573</v>
      </c>
      <c r="AD14" s="94" t="s">
        <v>573</v>
      </c>
      <c r="AE14" s="94" t="s">
        <v>573</v>
      </c>
      <c r="AF14" s="94" t="s">
        <v>573</v>
      </c>
      <c r="AG14" s="94" t="s">
        <v>573</v>
      </c>
      <c r="AH14" s="94" t="s">
        <v>573</v>
      </c>
      <c r="AI14" s="94" t="s">
        <v>573</v>
      </c>
      <c r="AJ14" s="94" t="s">
        <v>573</v>
      </c>
      <c r="AK14" s="92" t="s">
        <v>564</v>
      </c>
      <c r="AL14" s="96">
        <f t="shared" si="0"/>
        <v>1</v>
      </c>
      <c r="AM14" s="94" t="s">
        <v>573</v>
      </c>
      <c r="AN14" s="94" t="s">
        <v>573</v>
      </c>
      <c r="AO14" s="94" t="s">
        <v>573</v>
      </c>
      <c r="AP14" s="94" t="s">
        <v>573</v>
      </c>
      <c r="AQ14" s="94" t="s">
        <v>573</v>
      </c>
      <c r="AR14" s="94" t="s">
        <v>573</v>
      </c>
      <c r="AS14" s="94" t="s">
        <v>573</v>
      </c>
      <c r="AT14" s="94" t="s">
        <v>573</v>
      </c>
      <c r="AU14" s="94" t="s">
        <v>573</v>
      </c>
      <c r="AV14" s="59"/>
      <c r="AW14" s="94" t="s">
        <v>573</v>
      </c>
      <c r="AX14" s="94" t="s">
        <v>573</v>
      </c>
      <c r="AY14" s="94" t="s">
        <v>573</v>
      </c>
      <c r="AZ14" s="94" t="s">
        <v>573</v>
      </c>
      <c r="BA14" s="94" t="s">
        <v>573</v>
      </c>
      <c r="BB14" s="94" t="s">
        <v>573</v>
      </c>
      <c r="BC14" s="94" t="s">
        <v>573</v>
      </c>
      <c r="BD14" s="94" t="s">
        <v>573</v>
      </c>
      <c r="BE14" s="59">
        <v>1</v>
      </c>
      <c r="BF14" s="94" t="s">
        <v>573</v>
      </c>
      <c r="BG14" s="94" t="s">
        <v>573</v>
      </c>
    </row>
    <row r="15" spans="1:59" s="11" customFormat="1" ht="40.5" customHeight="1">
      <c r="A15" s="92" t="s">
        <v>565</v>
      </c>
      <c r="B15" s="94" t="s">
        <v>573</v>
      </c>
      <c r="C15" s="94" t="s">
        <v>573</v>
      </c>
      <c r="D15" s="94" t="s">
        <v>573</v>
      </c>
      <c r="E15" s="94" t="s">
        <v>573</v>
      </c>
      <c r="F15" s="94" t="s">
        <v>573</v>
      </c>
      <c r="G15" s="94" t="s">
        <v>573</v>
      </c>
      <c r="H15" s="94"/>
      <c r="I15" s="94" t="s">
        <v>573</v>
      </c>
      <c r="J15" s="94" t="s">
        <v>573</v>
      </c>
      <c r="K15" s="94" t="s">
        <v>573</v>
      </c>
      <c r="L15" s="94" t="s">
        <v>573</v>
      </c>
      <c r="M15" s="94" t="s">
        <v>573</v>
      </c>
      <c r="N15" s="94" t="s">
        <v>573</v>
      </c>
      <c r="O15" s="94" t="s">
        <v>573</v>
      </c>
      <c r="P15" s="94" t="s">
        <v>573</v>
      </c>
      <c r="Q15" s="92" t="s">
        <v>565</v>
      </c>
      <c r="R15" s="48" t="s">
        <v>555</v>
      </c>
      <c r="S15" s="94" t="s">
        <v>573</v>
      </c>
      <c r="T15" s="94" t="s">
        <v>573</v>
      </c>
      <c r="U15" s="94" t="s">
        <v>573</v>
      </c>
      <c r="V15" s="94" t="s">
        <v>573</v>
      </c>
      <c r="W15" s="94" t="s">
        <v>573</v>
      </c>
      <c r="X15" s="94" t="s">
        <v>573</v>
      </c>
      <c r="Y15" s="94" t="s">
        <v>573</v>
      </c>
      <c r="Z15" s="54"/>
      <c r="AA15" s="94" t="s">
        <v>573</v>
      </c>
      <c r="AB15" s="94" t="s">
        <v>573</v>
      </c>
      <c r="AC15" s="94" t="s">
        <v>573</v>
      </c>
      <c r="AD15" s="94" t="s">
        <v>573</v>
      </c>
      <c r="AE15" s="94" t="s">
        <v>573</v>
      </c>
      <c r="AF15" s="94" t="s">
        <v>573</v>
      </c>
      <c r="AG15" s="94" t="s">
        <v>573</v>
      </c>
      <c r="AH15" s="94" t="s">
        <v>573</v>
      </c>
      <c r="AI15" s="94" t="s">
        <v>573</v>
      </c>
      <c r="AJ15" s="94" t="s">
        <v>573</v>
      </c>
      <c r="AK15" s="92" t="s">
        <v>565</v>
      </c>
      <c r="AL15" s="96">
        <f t="shared" si="0"/>
        <v>2</v>
      </c>
      <c r="AM15" s="94" t="s">
        <v>573</v>
      </c>
      <c r="AN15" s="94" t="s">
        <v>573</v>
      </c>
      <c r="AO15" s="94" t="s">
        <v>573</v>
      </c>
      <c r="AP15" s="94" t="s">
        <v>573</v>
      </c>
      <c r="AQ15" s="94" t="s">
        <v>573</v>
      </c>
      <c r="AR15" s="94" t="s">
        <v>573</v>
      </c>
      <c r="AS15" s="94" t="s">
        <v>573</v>
      </c>
      <c r="AT15" s="94" t="s">
        <v>573</v>
      </c>
      <c r="AU15" s="94" t="s">
        <v>573</v>
      </c>
      <c r="AV15" s="60"/>
      <c r="AW15" s="94" t="s">
        <v>573</v>
      </c>
      <c r="AX15" s="94" t="s">
        <v>573</v>
      </c>
      <c r="AY15" s="94" t="s">
        <v>573</v>
      </c>
      <c r="AZ15" s="94" t="s">
        <v>573</v>
      </c>
      <c r="BA15" s="94" t="s">
        <v>573</v>
      </c>
      <c r="BB15" s="94" t="s">
        <v>573</v>
      </c>
      <c r="BC15" s="94" t="s">
        <v>573</v>
      </c>
      <c r="BD15" s="94" t="s">
        <v>573</v>
      </c>
      <c r="BE15" s="59">
        <v>2</v>
      </c>
      <c r="BF15" s="94" t="s">
        <v>573</v>
      </c>
      <c r="BG15" s="94" t="s">
        <v>573</v>
      </c>
    </row>
    <row r="16" spans="1:59" s="1" customFormat="1" ht="40.5" customHeight="1">
      <c r="A16" s="92" t="s">
        <v>566</v>
      </c>
      <c r="B16" s="94" t="s">
        <v>573</v>
      </c>
      <c r="C16" s="94" t="s">
        <v>573</v>
      </c>
      <c r="D16" s="94" t="s">
        <v>573</v>
      </c>
      <c r="E16" s="94" t="s">
        <v>573</v>
      </c>
      <c r="F16" s="94" t="s">
        <v>573</v>
      </c>
      <c r="G16" s="94" t="s">
        <v>573</v>
      </c>
      <c r="H16" s="94"/>
      <c r="I16" s="94" t="s">
        <v>573</v>
      </c>
      <c r="J16" s="94" t="s">
        <v>573</v>
      </c>
      <c r="K16" s="94" t="s">
        <v>573</v>
      </c>
      <c r="L16" s="94" t="s">
        <v>573</v>
      </c>
      <c r="M16" s="94" t="s">
        <v>573</v>
      </c>
      <c r="N16" s="94" t="s">
        <v>573</v>
      </c>
      <c r="O16" s="94" t="s">
        <v>573</v>
      </c>
      <c r="P16" s="94" t="s">
        <v>573</v>
      </c>
      <c r="Q16" s="92" t="s">
        <v>566</v>
      </c>
      <c r="R16" s="48" t="s">
        <v>555</v>
      </c>
      <c r="S16" s="94" t="s">
        <v>573</v>
      </c>
      <c r="T16" s="94" t="s">
        <v>573</v>
      </c>
      <c r="U16" s="94" t="s">
        <v>573</v>
      </c>
      <c r="V16" s="94" t="s">
        <v>573</v>
      </c>
      <c r="W16" s="94" t="s">
        <v>573</v>
      </c>
      <c r="X16" s="94" t="s">
        <v>573</v>
      </c>
      <c r="Y16" s="94" t="s">
        <v>573</v>
      </c>
      <c r="Z16" s="53"/>
      <c r="AA16" s="94" t="s">
        <v>573</v>
      </c>
      <c r="AB16" s="94" t="s">
        <v>573</v>
      </c>
      <c r="AC16" s="94" t="s">
        <v>573</v>
      </c>
      <c r="AD16" s="94" t="s">
        <v>573</v>
      </c>
      <c r="AE16" s="94" t="s">
        <v>573</v>
      </c>
      <c r="AF16" s="94" t="s">
        <v>573</v>
      </c>
      <c r="AG16" s="94" t="s">
        <v>573</v>
      </c>
      <c r="AH16" s="94" t="s">
        <v>573</v>
      </c>
      <c r="AI16" s="94" t="s">
        <v>573</v>
      </c>
      <c r="AJ16" s="94" t="s">
        <v>573</v>
      </c>
      <c r="AK16" s="92" t="s">
        <v>566</v>
      </c>
      <c r="AL16" s="96">
        <f t="shared" si="0"/>
        <v>1</v>
      </c>
      <c r="AM16" s="94" t="s">
        <v>573</v>
      </c>
      <c r="AN16" s="94" t="s">
        <v>573</v>
      </c>
      <c r="AO16" s="94" t="s">
        <v>573</v>
      </c>
      <c r="AP16" s="94" t="s">
        <v>573</v>
      </c>
      <c r="AQ16" s="94" t="s">
        <v>573</v>
      </c>
      <c r="AR16" s="94" t="s">
        <v>573</v>
      </c>
      <c r="AS16" s="94" t="s">
        <v>573</v>
      </c>
      <c r="AT16" s="94" t="s">
        <v>573</v>
      </c>
      <c r="AU16" s="94" t="s">
        <v>573</v>
      </c>
      <c r="AV16" s="59"/>
      <c r="AW16" s="94" t="s">
        <v>573</v>
      </c>
      <c r="AX16" s="94" t="s">
        <v>573</v>
      </c>
      <c r="AY16" s="94" t="s">
        <v>573</v>
      </c>
      <c r="AZ16" s="94" t="s">
        <v>573</v>
      </c>
      <c r="BA16" s="94" t="s">
        <v>573</v>
      </c>
      <c r="BB16" s="94" t="s">
        <v>573</v>
      </c>
      <c r="BC16" s="94" t="s">
        <v>573</v>
      </c>
      <c r="BD16" s="94" t="s">
        <v>573</v>
      </c>
      <c r="BE16" s="59">
        <v>1</v>
      </c>
      <c r="BF16" s="94" t="s">
        <v>573</v>
      </c>
      <c r="BG16" s="94" t="s">
        <v>573</v>
      </c>
    </row>
    <row r="17" spans="1:59" s="1" customFormat="1" ht="40.5" customHeight="1">
      <c r="A17" s="92" t="s">
        <v>567</v>
      </c>
      <c r="B17" s="94" t="s">
        <v>573</v>
      </c>
      <c r="C17" s="94" t="s">
        <v>573</v>
      </c>
      <c r="D17" s="94" t="s">
        <v>573</v>
      </c>
      <c r="E17" s="94" t="s">
        <v>573</v>
      </c>
      <c r="F17" s="94" t="s">
        <v>573</v>
      </c>
      <c r="G17" s="94" t="s">
        <v>573</v>
      </c>
      <c r="H17" s="94"/>
      <c r="I17" s="94" t="s">
        <v>573</v>
      </c>
      <c r="J17" s="94" t="s">
        <v>573</v>
      </c>
      <c r="K17" s="94" t="s">
        <v>573</v>
      </c>
      <c r="L17" s="94" t="s">
        <v>573</v>
      </c>
      <c r="M17" s="94" t="s">
        <v>573</v>
      </c>
      <c r="N17" s="94" t="s">
        <v>573</v>
      </c>
      <c r="O17" s="94" t="s">
        <v>573</v>
      </c>
      <c r="P17" s="94" t="s">
        <v>573</v>
      </c>
      <c r="Q17" s="92" t="s">
        <v>567</v>
      </c>
      <c r="R17" s="48" t="s">
        <v>555</v>
      </c>
      <c r="S17" s="94" t="s">
        <v>573</v>
      </c>
      <c r="T17" s="94" t="s">
        <v>573</v>
      </c>
      <c r="U17" s="94" t="s">
        <v>573</v>
      </c>
      <c r="V17" s="94" t="s">
        <v>573</v>
      </c>
      <c r="W17" s="94" t="s">
        <v>573</v>
      </c>
      <c r="X17" s="94" t="s">
        <v>573</v>
      </c>
      <c r="Y17" s="94" t="s">
        <v>573</v>
      </c>
      <c r="Z17" s="53"/>
      <c r="AA17" s="94" t="s">
        <v>573</v>
      </c>
      <c r="AB17" s="94" t="s">
        <v>573</v>
      </c>
      <c r="AC17" s="94" t="s">
        <v>573</v>
      </c>
      <c r="AD17" s="94" t="s">
        <v>573</v>
      </c>
      <c r="AE17" s="94" t="s">
        <v>573</v>
      </c>
      <c r="AF17" s="94" t="s">
        <v>573</v>
      </c>
      <c r="AG17" s="94" t="s">
        <v>573</v>
      </c>
      <c r="AH17" s="94" t="s">
        <v>573</v>
      </c>
      <c r="AI17" s="94" t="s">
        <v>573</v>
      </c>
      <c r="AJ17" s="94" t="s">
        <v>573</v>
      </c>
      <c r="AK17" s="92" t="s">
        <v>567</v>
      </c>
      <c r="AL17" s="96">
        <f t="shared" si="0"/>
        <v>1</v>
      </c>
      <c r="AM17" s="94" t="s">
        <v>573</v>
      </c>
      <c r="AN17" s="94" t="s">
        <v>573</v>
      </c>
      <c r="AO17" s="94" t="s">
        <v>573</v>
      </c>
      <c r="AP17" s="94" t="s">
        <v>573</v>
      </c>
      <c r="AQ17" s="94" t="s">
        <v>573</v>
      </c>
      <c r="AR17" s="94" t="s">
        <v>573</v>
      </c>
      <c r="AS17" s="94" t="s">
        <v>573</v>
      </c>
      <c r="AT17" s="94" t="s">
        <v>573</v>
      </c>
      <c r="AU17" s="94" t="s">
        <v>573</v>
      </c>
      <c r="AV17" s="59"/>
      <c r="AW17" s="94" t="s">
        <v>573</v>
      </c>
      <c r="AX17" s="94" t="s">
        <v>573</v>
      </c>
      <c r="AY17" s="94" t="s">
        <v>573</v>
      </c>
      <c r="AZ17" s="94" t="s">
        <v>573</v>
      </c>
      <c r="BA17" s="94" t="s">
        <v>573</v>
      </c>
      <c r="BB17" s="94" t="s">
        <v>573</v>
      </c>
      <c r="BC17" s="94" t="s">
        <v>573</v>
      </c>
      <c r="BD17" s="94" t="s">
        <v>573</v>
      </c>
      <c r="BE17" s="59">
        <v>1</v>
      </c>
      <c r="BF17" s="94" t="s">
        <v>573</v>
      </c>
      <c r="BG17" s="94" t="s">
        <v>573</v>
      </c>
    </row>
    <row r="18" spans="1:59" s="1" customFormat="1" ht="40.5" customHeight="1" thickBot="1">
      <c r="A18" s="93" t="s">
        <v>568</v>
      </c>
      <c r="B18" s="95" t="s">
        <v>573</v>
      </c>
      <c r="C18" s="95" t="s">
        <v>573</v>
      </c>
      <c r="D18" s="95" t="s">
        <v>573</v>
      </c>
      <c r="E18" s="95" t="s">
        <v>573</v>
      </c>
      <c r="F18" s="95" t="s">
        <v>573</v>
      </c>
      <c r="G18" s="95" t="s">
        <v>573</v>
      </c>
      <c r="H18" s="94"/>
      <c r="I18" s="95" t="s">
        <v>573</v>
      </c>
      <c r="J18" s="95" t="s">
        <v>573</v>
      </c>
      <c r="K18" s="95" t="s">
        <v>573</v>
      </c>
      <c r="L18" s="95" t="s">
        <v>573</v>
      </c>
      <c r="M18" s="95" t="s">
        <v>573</v>
      </c>
      <c r="N18" s="95" t="s">
        <v>573</v>
      </c>
      <c r="O18" s="95" t="s">
        <v>573</v>
      </c>
      <c r="P18" s="95" t="s">
        <v>573</v>
      </c>
      <c r="Q18" s="93" t="s">
        <v>568</v>
      </c>
      <c r="R18" s="84" t="s">
        <v>555</v>
      </c>
      <c r="S18" s="95" t="s">
        <v>573</v>
      </c>
      <c r="T18" s="95" t="s">
        <v>573</v>
      </c>
      <c r="U18" s="95" t="s">
        <v>573</v>
      </c>
      <c r="V18" s="95" t="s">
        <v>573</v>
      </c>
      <c r="W18" s="95" t="s">
        <v>573</v>
      </c>
      <c r="X18" s="95" t="s">
        <v>573</v>
      </c>
      <c r="Y18" s="95" t="s">
        <v>573</v>
      </c>
      <c r="Z18" s="53"/>
      <c r="AA18" s="95" t="s">
        <v>573</v>
      </c>
      <c r="AB18" s="95" t="s">
        <v>573</v>
      </c>
      <c r="AC18" s="95" t="s">
        <v>573</v>
      </c>
      <c r="AD18" s="95" t="s">
        <v>573</v>
      </c>
      <c r="AE18" s="95" t="s">
        <v>573</v>
      </c>
      <c r="AF18" s="95" t="s">
        <v>573</v>
      </c>
      <c r="AG18" s="95" t="s">
        <v>573</v>
      </c>
      <c r="AH18" s="95" t="s">
        <v>573</v>
      </c>
      <c r="AI18" s="95" t="s">
        <v>573</v>
      </c>
      <c r="AJ18" s="95" t="s">
        <v>573</v>
      </c>
      <c r="AK18" s="93" t="s">
        <v>568</v>
      </c>
      <c r="AL18" s="84">
        <f t="shared" si="0"/>
        <v>2</v>
      </c>
      <c r="AM18" s="95" t="s">
        <v>573</v>
      </c>
      <c r="AN18" s="95" t="s">
        <v>573</v>
      </c>
      <c r="AO18" s="95" t="s">
        <v>573</v>
      </c>
      <c r="AP18" s="95" t="s">
        <v>573</v>
      </c>
      <c r="AQ18" s="95" t="s">
        <v>573</v>
      </c>
      <c r="AR18" s="95" t="s">
        <v>573</v>
      </c>
      <c r="AS18" s="95" t="s">
        <v>573</v>
      </c>
      <c r="AT18" s="95" t="s">
        <v>573</v>
      </c>
      <c r="AU18" s="95" t="s">
        <v>573</v>
      </c>
      <c r="AV18" s="59"/>
      <c r="AW18" s="95" t="s">
        <v>573</v>
      </c>
      <c r="AX18" s="95" t="s">
        <v>573</v>
      </c>
      <c r="AY18" s="95" t="s">
        <v>573</v>
      </c>
      <c r="AZ18" s="95" t="s">
        <v>573</v>
      </c>
      <c r="BA18" s="95" t="s">
        <v>573</v>
      </c>
      <c r="BB18" s="95" t="s">
        <v>573</v>
      </c>
      <c r="BC18" s="95" t="s">
        <v>573</v>
      </c>
      <c r="BD18" s="95" t="s">
        <v>573</v>
      </c>
      <c r="BE18" s="79">
        <v>2</v>
      </c>
      <c r="BF18" s="95" t="s">
        <v>573</v>
      </c>
      <c r="BG18" s="95" t="s">
        <v>573</v>
      </c>
    </row>
    <row r="19" spans="1:37" s="1" customFormat="1" ht="19.5" customHeight="1" thickTop="1">
      <c r="A19" s="2" t="s">
        <v>545</v>
      </c>
      <c r="B19" s="2"/>
      <c r="C19" s="2"/>
      <c r="D19" s="2"/>
      <c r="E19" s="2"/>
      <c r="F19" s="2"/>
      <c r="G19" s="2"/>
      <c r="H19" s="2"/>
      <c r="I19" s="30"/>
      <c r="J19" s="30"/>
      <c r="K19" s="13"/>
      <c r="L19" s="29"/>
      <c r="Q19" s="2" t="s">
        <v>545</v>
      </c>
      <c r="AK19" s="2" t="s">
        <v>545</v>
      </c>
    </row>
    <row r="20" spans="9:31" ht="14.25">
      <c r="I20" s="26"/>
      <c r="J20" s="26"/>
      <c r="K20" s="26"/>
      <c r="L20" s="26"/>
      <c r="M20" s="26"/>
      <c r="N20" s="26"/>
      <c r="AA20" s="16"/>
      <c r="AD20" s="30"/>
      <c r="AE20" s="17"/>
    </row>
    <row r="21" spans="9:31" ht="14.25">
      <c r="I21" s="26"/>
      <c r="K21" s="21"/>
      <c r="L21" s="19"/>
      <c r="M21" s="19"/>
      <c r="N21" s="19"/>
      <c r="O21" s="18"/>
      <c r="P21" s="1"/>
      <c r="Q21" s="34"/>
      <c r="R21" s="34"/>
      <c r="S21" s="34"/>
      <c r="T21" s="34"/>
      <c r="U21" s="34"/>
      <c r="V21" s="1"/>
      <c r="W21" s="1"/>
      <c r="X21" s="1"/>
      <c r="Y21" s="1"/>
      <c r="Z21" s="1"/>
      <c r="AA21" s="16"/>
      <c r="AD21" s="30"/>
      <c r="AE21" s="17"/>
    </row>
    <row r="22" spans="9:31" ht="14.25">
      <c r="I22" s="26"/>
      <c r="AA22" s="16"/>
      <c r="AD22" s="30"/>
      <c r="AE22" s="17"/>
    </row>
    <row r="23" spans="9:31" ht="14.25">
      <c r="I23" s="26"/>
      <c r="V23" s="23" t="s">
        <v>479</v>
      </c>
      <c r="AD23" s="30"/>
      <c r="AE23" s="17"/>
    </row>
    <row r="24" spans="9:31" ht="14.25">
      <c r="I24" s="26"/>
      <c r="AD24" s="30"/>
      <c r="AE24" s="17"/>
    </row>
    <row r="25" spans="9:31" ht="14.25">
      <c r="I25" s="26"/>
      <c r="AD25" s="30"/>
      <c r="AE25" s="17"/>
    </row>
    <row r="26" spans="9:31" ht="14.25">
      <c r="I26" s="26"/>
      <c r="AD26" s="30"/>
      <c r="AE26" s="17"/>
    </row>
    <row r="27" spans="9:31" ht="14.25">
      <c r="I27" s="26"/>
      <c r="AD27" s="30"/>
      <c r="AE27" s="17"/>
    </row>
    <row r="28" spans="9:31" ht="14.25">
      <c r="I28" s="26"/>
      <c r="AD28" s="30"/>
      <c r="AE28" s="17"/>
    </row>
    <row r="29" spans="9:31" ht="14.25">
      <c r="I29" s="26"/>
      <c r="AD29" s="30"/>
      <c r="AE29" s="17"/>
    </row>
    <row r="30" spans="9:31" ht="14.25">
      <c r="I30" s="26"/>
      <c r="AD30" s="30"/>
      <c r="AE30" s="17"/>
    </row>
    <row r="31" spans="9:31" ht="14.25">
      <c r="I31" s="26"/>
      <c r="AD31" s="30"/>
      <c r="AE31" s="17"/>
    </row>
    <row r="32" spans="9:31" ht="14.25">
      <c r="I32" s="26"/>
      <c r="AD32" s="30"/>
      <c r="AE32" s="17"/>
    </row>
    <row r="33" spans="30:31" ht="14.25">
      <c r="AD33" s="30"/>
      <c r="AE33" s="17"/>
    </row>
    <row r="34" spans="30:31" ht="14.25">
      <c r="AD34" s="30"/>
      <c r="AE34" s="17"/>
    </row>
    <row r="35" spans="30:31" ht="14.25">
      <c r="AD35" s="30"/>
      <c r="AE35" s="17"/>
    </row>
    <row r="36" spans="30:31" ht="14.25">
      <c r="AD36" s="30"/>
      <c r="AE36" s="17"/>
    </row>
    <row r="37" spans="30:31" ht="14.25">
      <c r="AD37" s="30"/>
      <c r="AE37" s="17"/>
    </row>
    <row r="38" spans="30:31" ht="14.25">
      <c r="AD38" s="30"/>
      <c r="AE38" s="17"/>
    </row>
    <row r="39" ht="14.25">
      <c r="AE39" s="17"/>
    </row>
    <row r="40" ht="14.25">
      <c r="AE40" s="17"/>
    </row>
    <row r="41" ht="14.25">
      <c r="AE41" s="17"/>
    </row>
    <row r="42" ht="14.25">
      <c r="AE42" s="17"/>
    </row>
    <row r="43" ht="14.25">
      <c r="AE43" s="17"/>
    </row>
    <row r="44" ht="14.25">
      <c r="AE44" s="17"/>
    </row>
    <row r="45" ht="14.25">
      <c r="AE45" s="17"/>
    </row>
    <row r="46" ht="14.25">
      <c r="AE46" s="17"/>
    </row>
    <row r="47" ht="14.25">
      <c r="AE47" s="17"/>
    </row>
    <row r="48" ht="14.25">
      <c r="AE48" s="17"/>
    </row>
    <row r="49" ht="14.25">
      <c r="AE49" s="17"/>
    </row>
    <row r="50" ht="14.25">
      <c r="AE50" s="17"/>
    </row>
    <row r="51" ht="14.25">
      <c r="AE51" s="17"/>
    </row>
    <row r="52" ht="14.25">
      <c r="AE52" s="17"/>
    </row>
    <row r="53" ht="14.25">
      <c r="AE53" s="17"/>
    </row>
    <row r="54" ht="14.25">
      <c r="AE54" s="17"/>
    </row>
    <row r="55" ht="14.25">
      <c r="AE55" s="17"/>
    </row>
    <row r="56" ht="14.25">
      <c r="AE56" s="17"/>
    </row>
    <row r="57" ht="14.25">
      <c r="AE57" s="17"/>
    </row>
    <row r="58" ht="14.25">
      <c r="AE58" s="17"/>
    </row>
    <row r="59" ht="14.25">
      <c r="AE59" s="17"/>
    </row>
    <row r="60" ht="14.25">
      <c r="AE60" s="17"/>
    </row>
    <row r="61" ht="14.25">
      <c r="AE61" s="17"/>
    </row>
  </sheetData>
  <mergeCells count="63">
    <mergeCell ref="BG4:BG6"/>
    <mergeCell ref="AW3:BF3"/>
    <mergeCell ref="AK1:AU1"/>
    <mergeCell ref="AW1:BG1"/>
    <mergeCell ref="BC4:BD4"/>
    <mergeCell ref="BE4:BF4"/>
    <mergeCell ref="BC5:BD5"/>
    <mergeCell ref="BE5:BF5"/>
    <mergeCell ref="AY4:AZ4"/>
    <mergeCell ref="AY5:AZ5"/>
    <mergeCell ref="BA4:BB4"/>
    <mergeCell ref="BA5:BB5"/>
    <mergeCell ref="AR5:AS5"/>
    <mergeCell ref="AT4:AU4"/>
    <mergeCell ref="AT5:AU5"/>
    <mergeCell ref="AW4:AX4"/>
    <mergeCell ref="AW5:AX5"/>
    <mergeCell ref="AL5:AM5"/>
    <mergeCell ref="AN4:AO4"/>
    <mergeCell ref="AN5:AO5"/>
    <mergeCell ref="AP4:AQ4"/>
    <mergeCell ref="AP5:AQ5"/>
    <mergeCell ref="AA1:AJ1"/>
    <mergeCell ref="AA3:AJ3"/>
    <mergeCell ref="AL3:AU3"/>
    <mergeCell ref="AL4:AM4"/>
    <mergeCell ref="AR4:AS4"/>
    <mergeCell ref="AG4:AH4"/>
    <mergeCell ref="AC4:AD4"/>
    <mergeCell ref="AG5:AH5"/>
    <mergeCell ref="AI4:AJ4"/>
    <mergeCell ref="AI5:AJ5"/>
    <mergeCell ref="R5:S5"/>
    <mergeCell ref="T4:U4"/>
    <mergeCell ref="T5:U5"/>
    <mergeCell ref="V4:W4"/>
    <mergeCell ref="V5:W5"/>
    <mergeCell ref="AA4:AB4"/>
    <mergeCell ref="AA5:AB5"/>
    <mergeCell ref="I3:P3"/>
    <mergeCell ref="A1:G1"/>
    <mergeCell ref="R4:S4"/>
    <mergeCell ref="R3:Y3"/>
    <mergeCell ref="K4:L4"/>
    <mergeCell ref="D4:E4"/>
    <mergeCell ref="I1:P1"/>
    <mergeCell ref="Q1:Y1"/>
    <mergeCell ref="I4:J4"/>
    <mergeCell ref="D5:E5"/>
    <mergeCell ref="B3:G3"/>
    <mergeCell ref="B4:C4"/>
    <mergeCell ref="B5:C5"/>
    <mergeCell ref="F4:G4"/>
    <mergeCell ref="F5:G5"/>
    <mergeCell ref="I5:J5"/>
    <mergeCell ref="AC5:AD5"/>
    <mergeCell ref="AE4:AF4"/>
    <mergeCell ref="AE5:AF5"/>
    <mergeCell ref="K5:L5"/>
    <mergeCell ref="O4:P4"/>
    <mergeCell ref="O5:P5"/>
    <mergeCell ref="M4:N4"/>
    <mergeCell ref="M5:N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71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25" customWidth="1"/>
    <col min="2" max="4" width="9.5546875" style="27" customWidth="1"/>
    <col min="5" max="5" width="9.5546875" style="39" customWidth="1"/>
    <col min="6" max="8" width="9.5546875" style="27" customWidth="1"/>
    <col min="9" max="9" width="2.6640625" style="28" customWidth="1"/>
    <col min="10" max="12" width="11.88671875" style="27" customWidth="1"/>
    <col min="13" max="15" width="11.88671875" style="23" customWidth="1"/>
    <col min="16" max="16384" width="8.88671875" style="23" customWidth="1"/>
  </cols>
  <sheetData>
    <row r="1" spans="1:15" s="3" customFormat="1" ht="45" customHeight="1">
      <c r="A1" s="611" t="s">
        <v>1106</v>
      </c>
      <c r="B1" s="611"/>
      <c r="C1" s="611"/>
      <c r="D1" s="611"/>
      <c r="E1" s="611"/>
      <c r="F1" s="611"/>
      <c r="G1" s="611"/>
      <c r="H1" s="611"/>
      <c r="I1" s="317"/>
      <c r="J1" s="612" t="s">
        <v>724</v>
      </c>
      <c r="K1" s="612"/>
      <c r="L1" s="612"/>
      <c r="M1" s="612"/>
      <c r="N1" s="612"/>
      <c r="O1" s="612"/>
    </row>
    <row r="2" spans="1:15" s="2" customFormat="1" ht="25.5" customHeight="1" thickBot="1">
      <c r="A2" s="4" t="s">
        <v>470</v>
      </c>
      <c r="B2" s="5"/>
      <c r="C2" s="5"/>
      <c r="D2" s="5"/>
      <c r="E2" s="5"/>
      <c r="F2" s="5"/>
      <c r="G2" s="5"/>
      <c r="H2" s="5"/>
      <c r="I2" s="9"/>
      <c r="J2" s="5"/>
      <c r="K2" s="5"/>
      <c r="L2" s="6"/>
      <c r="M2" s="6"/>
      <c r="N2" s="6"/>
      <c r="O2" s="8" t="s">
        <v>312</v>
      </c>
    </row>
    <row r="3" spans="1:15" s="2" customFormat="1" ht="16.5" customHeight="1" thickTop="1">
      <c r="A3" s="260" t="s">
        <v>79</v>
      </c>
      <c r="B3" s="613" t="s">
        <v>484</v>
      </c>
      <c r="C3" s="614"/>
      <c r="D3" s="615"/>
      <c r="E3" s="51"/>
      <c r="F3" s="51"/>
      <c r="G3" s="608" t="s">
        <v>193</v>
      </c>
      <c r="H3" s="609"/>
      <c r="I3" s="59"/>
      <c r="J3" s="609" t="s">
        <v>194</v>
      </c>
      <c r="K3" s="609"/>
      <c r="L3" s="610"/>
      <c r="M3" s="608" t="s">
        <v>483</v>
      </c>
      <c r="N3" s="609"/>
      <c r="O3" s="609"/>
    </row>
    <row r="4" spans="1:15" s="2" customFormat="1" ht="16.5" customHeight="1">
      <c r="A4" s="59" t="s">
        <v>729</v>
      </c>
      <c r="B4" s="616" t="s">
        <v>482</v>
      </c>
      <c r="C4" s="617"/>
      <c r="D4" s="618"/>
      <c r="E4" s="262" t="s">
        <v>195</v>
      </c>
      <c r="F4" s="262" t="s">
        <v>196</v>
      </c>
      <c r="G4" s="552" t="s">
        <v>197</v>
      </c>
      <c r="H4" s="596"/>
      <c r="I4" s="264"/>
      <c r="J4" s="596" t="s">
        <v>198</v>
      </c>
      <c r="K4" s="553"/>
      <c r="L4" s="265" t="s">
        <v>199</v>
      </c>
      <c r="M4" s="266" t="s">
        <v>200</v>
      </c>
      <c r="N4" s="266" t="s">
        <v>201</v>
      </c>
      <c r="O4" s="267" t="s">
        <v>202</v>
      </c>
    </row>
    <row r="5" spans="1:15" s="2" customFormat="1" ht="16.5" customHeight="1">
      <c r="A5" s="59" t="s">
        <v>387</v>
      </c>
      <c r="B5" s="261" t="s">
        <v>481</v>
      </c>
      <c r="C5" s="266" t="s">
        <v>352</v>
      </c>
      <c r="D5" s="263" t="s">
        <v>353</v>
      </c>
      <c r="E5" s="262" t="s">
        <v>203</v>
      </c>
      <c r="F5" s="262"/>
      <c r="G5" s="265"/>
      <c r="H5" s="267" t="s">
        <v>204</v>
      </c>
      <c r="I5" s="264"/>
      <c r="J5" s="264" t="s">
        <v>205</v>
      </c>
      <c r="K5" s="266" t="s">
        <v>204</v>
      </c>
      <c r="L5" s="265"/>
      <c r="M5" s="268"/>
      <c r="N5" s="262"/>
      <c r="O5" s="269"/>
    </row>
    <row r="6" spans="1:15" s="2" customFormat="1" ht="16.5" customHeight="1">
      <c r="A6" s="270" t="s">
        <v>475</v>
      </c>
      <c r="B6" s="271" t="s">
        <v>395</v>
      </c>
      <c r="C6" s="272" t="s">
        <v>354</v>
      </c>
      <c r="D6" s="273" t="s">
        <v>355</v>
      </c>
      <c r="E6" s="272" t="s">
        <v>206</v>
      </c>
      <c r="F6" s="272" t="s">
        <v>207</v>
      </c>
      <c r="G6" s="274" t="s">
        <v>208</v>
      </c>
      <c r="H6" s="271" t="s">
        <v>209</v>
      </c>
      <c r="I6" s="264"/>
      <c r="J6" s="273" t="s">
        <v>210</v>
      </c>
      <c r="K6" s="272" t="s">
        <v>209</v>
      </c>
      <c r="L6" s="274" t="s">
        <v>211</v>
      </c>
      <c r="M6" s="272" t="s">
        <v>212</v>
      </c>
      <c r="N6" s="272" t="s">
        <v>213</v>
      </c>
      <c r="O6" s="271" t="s">
        <v>214</v>
      </c>
    </row>
    <row r="7" spans="1:15" s="2" customFormat="1" ht="41.25" customHeight="1">
      <c r="A7" s="90">
        <v>2001</v>
      </c>
      <c r="B7" s="49">
        <f>SUM(C7:D7)</f>
        <v>15</v>
      </c>
      <c r="C7" s="49">
        <v>6</v>
      </c>
      <c r="D7" s="49">
        <v>9</v>
      </c>
      <c r="E7" s="52" t="s">
        <v>555</v>
      </c>
      <c r="F7" s="48" t="s">
        <v>555</v>
      </c>
      <c r="G7" s="48">
        <v>15</v>
      </c>
      <c r="H7" s="48" t="s">
        <v>555</v>
      </c>
      <c r="I7" s="48"/>
      <c r="J7" s="48" t="s">
        <v>555</v>
      </c>
      <c r="K7" s="48" t="s">
        <v>555</v>
      </c>
      <c r="L7" s="48" t="s">
        <v>555</v>
      </c>
      <c r="M7" s="52" t="s">
        <v>555</v>
      </c>
      <c r="N7" s="48" t="s">
        <v>555</v>
      </c>
      <c r="O7" s="48" t="s">
        <v>555</v>
      </c>
    </row>
    <row r="8" spans="1:15" s="2" customFormat="1" ht="41.25" customHeight="1">
      <c r="A8" s="90">
        <v>2002</v>
      </c>
      <c r="B8" s="49">
        <f>SUM(C8:D8)</f>
        <v>14</v>
      </c>
      <c r="C8" s="49">
        <v>5</v>
      </c>
      <c r="D8" s="49">
        <v>9</v>
      </c>
      <c r="E8" s="52" t="s">
        <v>555</v>
      </c>
      <c r="F8" s="48" t="s">
        <v>555</v>
      </c>
      <c r="G8" s="48">
        <v>14</v>
      </c>
      <c r="H8" s="48" t="s">
        <v>555</v>
      </c>
      <c r="I8" s="48"/>
      <c r="J8" s="48" t="s">
        <v>555</v>
      </c>
      <c r="K8" s="48" t="s">
        <v>555</v>
      </c>
      <c r="L8" s="48" t="s">
        <v>555</v>
      </c>
      <c r="M8" s="52" t="s">
        <v>555</v>
      </c>
      <c r="N8" s="48" t="s">
        <v>555</v>
      </c>
      <c r="O8" s="48" t="s">
        <v>555</v>
      </c>
    </row>
    <row r="9" spans="1:15" s="2" customFormat="1" ht="41.25" customHeight="1">
      <c r="A9" s="90">
        <v>2003</v>
      </c>
      <c r="B9" s="49">
        <f>SUM(C9:D9)</f>
        <v>12</v>
      </c>
      <c r="C9" s="49">
        <v>4</v>
      </c>
      <c r="D9" s="49">
        <v>8</v>
      </c>
      <c r="E9" s="52" t="s">
        <v>555</v>
      </c>
      <c r="F9" s="48" t="s">
        <v>555</v>
      </c>
      <c r="G9" s="48">
        <v>12</v>
      </c>
      <c r="H9" s="48" t="s">
        <v>555</v>
      </c>
      <c r="I9" s="48"/>
      <c r="J9" s="48" t="s">
        <v>555</v>
      </c>
      <c r="K9" s="48" t="s">
        <v>555</v>
      </c>
      <c r="L9" s="48" t="s">
        <v>555</v>
      </c>
      <c r="M9" s="52" t="s">
        <v>555</v>
      </c>
      <c r="N9" s="48" t="s">
        <v>555</v>
      </c>
      <c r="O9" s="48" t="s">
        <v>555</v>
      </c>
    </row>
    <row r="10" spans="1:15" s="2" customFormat="1" ht="41.25" customHeight="1">
      <c r="A10" s="90">
        <v>2004</v>
      </c>
      <c r="B10" s="49">
        <f>SUM(C10:D10)</f>
        <v>10</v>
      </c>
      <c r="C10" s="49">
        <v>2</v>
      </c>
      <c r="D10" s="49">
        <v>8</v>
      </c>
      <c r="E10" s="85" t="s">
        <v>555</v>
      </c>
      <c r="F10" s="85" t="s">
        <v>555</v>
      </c>
      <c r="G10" s="49">
        <v>10</v>
      </c>
      <c r="H10" s="85" t="s">
        <v>555</v>
      </c>
      <c r="I10" s="49"/>
      <c r="J10" s="85" t="s">
        <v>555</v>
      </c>
      <c r="K10" s="85" t="s">
        <v>555</v>
      </c>
      <c r="L10" s="85" t="s">
        <v>555</v>
      </c>
      <c r="M10" s="49">
        <v>2</v>
      </c>
      <c r="N10" s="49">
        <v>8</v>
      </c>
      <c r="O10" s="85" t="s">
        <v>555</v>
      </c>
    </row>
    <row r="11" spans="1:15" s="2" customFormat="1" ht="41.25" customHeight="1">
      <c r="A11" s="91">
        <v>2005</v>
      </c>
      <c r="B11" s="61">
        <v>10</v>
      </c>
      <c r="C11" s="61">
        <v>2</v>
      </c>
      <c r="D11" s="61">
        <v>8</v>
      </c>
      <c r="E11" s="86" t="s">
        <v>555</v>
      </c>
      <c r="F11" s="61">
        <v>2</v>
      </c>
      <c r="G11" s="61">
        <v>10</v>
      </c>
      <c r="H11" s="86" t="s">
        <v>555</v>
      </c>
      <c r="I11" s="61"/>
      <c r="J11" s="86" t="s">
        <v>555</v>
      </c>
      <c r="K11" s="86" t="s">
        <v>555</v>
      </c>
      <c r="L11" s="86" t="s">
        <v>555</v>
      </c>
      <c r="M11" s="61">
        <v>2</v>
      </c>
      <c r="N11" s="61">
        <v>7</v>
      </c>
      <c r="O11" s="61">
        <v>1</v>
      </c>
    </row>
    <row r="12" spans="1:15" s="2" customFormat="1" ht="41.25" customHeight="1">
      <c r="A12" s="92" t="s">
        <v>562</v>
      </c>
      <c r="B12" s="49">
        <v>1</v>
      </c>
      <c r="C12" s="85" t="s">
        <v>555</v>
      </c>
      <c r="D12" s="49">
        <v>1</v>
      </c>
      <c r="E12" s="85" t="s">
        <v>555</v>
      </c>
      <c r="F12" s="85" t="s">
        <v>555</v>
      </c>
      <c r="G12" s="85">
        <v>1</v>
      </c>
      <c r="H12" s="85" t="s">
        <v>555</v>
      </c>
      <c r="I12" s="49"/>
      <c r="J12" s="85" t="s">
        <v>555</v>
      </c>
      <c r="K12" s="85" t="s">
        <v>555</v>
      </c>
      <c r="L12" s="85" t="s">
        <v>555</v>
      </c>
      <c r="M12" s="85" t="s">
        <v>555</v>
      </c>
      <c r="N12" s="49">
        <v>1</v>
      </c>
      <c r="O12" s="85" t="s">
        <v>555</v>
      </c>
    </row>
    <row r="13" spans="1:15" s="2" customFormat="1" ht="41.25" customHeight="1">
      <c r="A13" s="92" t="s">
        <v>563</v>
      </c>
      <c r="B13" s="49">
        <v>3</v>
      </c>
      <c r="C13" s="85" t="s">
        <v>555</v>
      </c>
      <c r="D13" s="49">
        <v>3</v>
      </c>
      <c r="E13" s="85" t="s">
        <v>555</v>
      </c>
      <c r="F13" s="85">
        <v>1</v>
      </c>
      <c r="G13" s="85">
        <v>3</v>
      </c>
      <c r="H13" s="85" t="s">
        <v>555</v>
      </c>
      <c r="I13" s="49"/>
      <c r="J13" s="85" t="s">
        <v>555</v>
      </c>
      <c r="K13" s="85" t="s">
        <v>555</v>
      </c>
      <c r="L13" s="85" t="s">
        <v>555</v>
      </c>
      <c r="M13" s="85" t="s">
        <v>555</v>
      </c>
      <c r="N13" s="49">
        <v>2</v>
      </c>
      <c r="O13" s="49">
        <v>1</v>
      </c>
    </row>
    <row r="14" spans="1:15" s="2" customFormat="1" ht="41.25" customHeight="1">
      <c r="A14" s="92" t="s">
        <v>564</v>
      </c>
      <c r="B14" s="85" t="s">
        <v>555</v>
      </c>
      <c r="C14" s="85" t="s">
        <v>555</v>
      </c>
      <c r="D14" s="85" t="s">
        <v>555</v>
      </c>
      <c r="E14" s="85" t="s">
        <v>555</v>
      </c>
      <c r="F14" s="85" t="s">
        <v>555</v>
      </c>
      <c r="G14" s="85" t="s">
        <v>1008</v>
      </c>
      <c r="H14" s="85" t="s">
        <v>555</v>
      </c>
      <c r="I14" s="49"/>
      <c r="J14" s="85" t="s">
        <v>555</v>
      </c>
      <c r="K14" s="85" t="s">
        <v>555</v>
      </c>
      <c r="L14" s="85" t="s">
        <v>555</v>
      </c>
      <c r="M14" s="85" t="s">
        <v>555</v>
      </c>
      <c r="N14" s="85" t="s">
        <v>555</v>
      </c>
      <c r="O14" s="85" t="s">
        <v>555</v>
      </c>
    </row>
    <row r="15" spans="1:15" s="11" customFormat="1" ht="41.25" customHeight="1">
      <c r="A15" s="92" t="s">
        <v>565</v>
      </c>
      <c r="B15" s="49">
        <v>1</v>
      </c>
      <c r="C15" s="85" t="s">
        <v>555</v>
      </c>
      <c r="D15" s="49">
        <v>1</v>
      </c>
      <c r="E15" s="86" t="s">
        <v>555</v>
      </c>
      <c r="F15" s="86" t="s">
        <v>555</v>
      </c>
      <c r="G15" s="85">
        <v>1</v>
      </c>
      <c r="H15" s="86" t="s">
        <v>555</v>
      </c>
      <c r="I15" s="61"/>
      <c r="J15" s="86" t="s">
        <v>555</v>
      </c>
      <c r="K15" s="86" t="s">
        <v>555</v>
      </c>
      <c r="L15" s="86" t="s">
        <v>555</v>
      </c>
      <c r="M15" s="49">
        <v>1</v>
      </c>
      <c r="N15" s="86" t="s">
        <v>555</v>
      </c>
      <c r="O15" s="86" t="s">
        <v>555</v>
      </c>
    </row>
    <row r="16" spans="1:15" s="1" customFormat="1" ht="41.25" customHeight="1">
      <c r="A16" s="92" t="s">
        <v>566</v>
      </c>
      <c r="B16" s="49">
        <v>2</v>
      </c>
      <c r="C16" s="62">
        <v>1</v>
      </c>
      <c r="D16" s="62">
        <v>1</v>
      </c>
      <c r="E16" s="55" t="s">
        <v>555</v>
      </c>
      <c r="F16" s="55" t="s">
        <v>555</v>
      </c>
      <c r="G16" s="55">
        <v>2</v>
      </c>
      <c r="H16" s="55" t="s">
        <v>555</v>
      </c>
      <c r="I16" s="50"/>
      <c r="J16" s="55" t="s">
        <v>555</v>
      </c>
      <c r="K16" s="55" t="s">
        <v>555</v>
      </c>
      <c r="L16" s="55" t="s">
        <v>555</v>
      </c>
      <c r="M16" s="55" t="s">
        <v>555</v>
      </c>
      <c r="N16" s="55">
        <v>2</v>
      </c>
      <c r="O16" s="55" t="s">
        <v>555</v>
      </c>
    </row>
    <row r="17" spans="1:15" s="1" customFormat="1" ht="41.25" customHeight="1">
      <c r="A17" s="92" t="s">
        <v>567</v>
      </c>
      <c r="B17" s="49">
        <v>2</v>
      </c>
      <c r="C17" s="97" t="s">
        <v>555</v>
      </c>
      <c r="D17" s="62">
        <v>2</v>
      </c>
      <c r="E17" s="55" t="s">
        <v>555</v>
      </c>
      <c r="F17" s="55">
        <v>1</v>
      </c>
      <c r="G17" s="55">
        <v>2</v>
      </c>
      <c r="H17" s="55" t="s">
        <v>555</v>
      </c>
      <c r="I17" s="50"/>
      <c r="J17" s="55" t="s">
        <v>555</v>
      </c>
      <c r="K17" s="55" t="s">
        <v>555</v>
      </c>
      <c r="L17" s="55" t="s">
        <v>555</v>
      </c>
      <c r="M17" s="55" t="s">
        <v>1008</v>
      </c>
      <c r="N17" s="55">
        <v>2</v>
      </c>
      <c r="O17" s="55" t="s">
        <v>555</v>
      </c>
    </row>
    <row r="18" spans="1:15" s="1" customFormat="1" ht="41.25" customHeight="1" thickBot="1">
      <c r="A18" s="93" t="s">
        <v>568</v>
      </c>
      <c r="B18" s="56">
        <v>1</v>
      </c>
      <c r="C18" s="63">
        <v>1</v>
      </c>
      <c r="D18" s="98" t="s">
        <v>555</v>
      </c>
      <c r="E18" s="57" t="s">
        <v>555</v>
      </c>
      <c r="F18" s="57" t="s">
        <v>555</v>
      </c>
      <c r="G18" s="57">
        <v>1</v>
      </c>
      <c r="H18" s="57" t="s">
        <v>555</v>
      </c>
      <c r="I18" s="50"/>
      <c r="J18" s="57" t="s">
        <v>555</v>
      </c>
      <c r="K18" s="57" t="s">
        <v>555</v>
      </c>
      <c r="L18" s="57" t="s">
        <v>555</v>
      </c>
      <c r="M18" s="57">
        <v>1</v>
      </c>
      <c r="N18" s="57" t="s">
        <v>555</v>
      </c>
      <c r="O18" s="57" t="s">
        <v>555</v>
      </c>
    </row>
    <row r="19" spans="1:6" s="1" customFormat="1" ht="19.5" customHeight="1" thickTop="1">
      <c r="A19" s="2" t="s">
        <v>480</v>
      </c>
      <c r="B19" s="30"/>
      <c r="C19" s="30"/>
      <c r="D19" s="13"/>
      <c r="E19" s="29"/>
      <c r="F19" s="36"/>
    </row>
    <row r="20" spans="1:15" s="1" customFormat="1" ht="15.75" customHeight="1">
      <c r="A20" s="18"/>
      <c r="B20" s="14"/>
      <c r="C20" s="14"/>
      <c r="D20" s="14"/>
      <c r="E20" s="24"/>
      <c r="F20" s="26"/>
      <c r="G20" s="26"/>
      <c r="H20" s="26"/>
      <c r="I20" s="28"/>
      <c r="J20" s="26"/>
      <c r="K20" s="26"/>
      <c r="L20" s="26"/>
      <c r="M20" s="38"/>
      <c r="N20" s="38"/>
      <c r="O20" s="16"/>
    </row>
    <row r="21" spans="1:15" s="1" customFormat="1" ht="14.25">
      <c r="A21" s="18"/>
      <c r="B21" s="14"/>
      <c r="C21" s="14"/>
      <c r="D21" s="14"/>
      <c r="E21" s="24"/>
      <c r="F21" s="26"/>
      <c r="G21" s="26"/>
      <c r="H21" s="26"/>
      <c r="I21" s="28"/>
      <c r="J21" s="26"/>
      <c r="K21" s="26"/>
      <c r="L21" s="26"/>
      <c r="M21" s="38"/>
      <c r="N21" s="38"/>
      <c r="O21" s="16"/>
    </row>
    <row r="22" spans="1:15" s="1" customFormat="1" ht="14.25">
      <c r="A22" s="18"/>
      <c r="B22" s="14"/>
      <c r="C22" s="14"/>
      <c r="D22" s="14"/>
      <c r="E22" s="24"/>
      <c r="F22" s="26"/>
      <c r="G22" s="26"/>
      <c r="H22" s="26"/>
      <c r="I22" s="28"/>
      <c r="J22" s="26"/>
      <c r="K22" s="26"/>
      <c r="L22" s="26"/>
      <c r="M22" s="38"/>
      <c r="N22" s="38"/>
      <c r="O22" s="16"/>
    </row>
    <row r="23" spans="1:15" ht="14.25">
      <c r="A23" s="18"/>
      <c r="B23" s="14"/>
      <c r="C23" s="14"/>
      <c r="D23" s="14"/>
      <c r="E23" s="24"/>
      <c r="F23" s="26"/>
      <c r="G23" s="26"/>
      <c r="H23" s="26"/>
      <c r="J23" s="26"/>
      <c r="K23" s="26"/>
      <c r="L23" s="26"/>
      <c r="M23" s="38"/>
      <c r="N23" s="38"/>
      <c r="O23" s="38"/>
    </row>
    <row r="24" spans="2:15" ht="14.25">
      <c r="B24" s="26"/>
      <c r="C24" s="26"/>
      <c r="D24" s="26"/>
      <c r="E24" s="24"/>
      <c r="F24" s="26"/>
      <c r="G24" s="26"/>
      <c r="H24" s="26"/>
      <c r="J24" s="26"/>
      <c r="K24" s="26"/>
      <c r="L24" s="26"/>
      <c r="M24" s="38"/>
      <c r="N24" s="38"/>
      <c r="O24" s="38"/>
    </row>
    <row r="25" spans="2:15" ht="14.25">
      <c r="B25" s="26"/>
      <c r="C25" s="26"/>
      <c r="D25" s="26"/>
      <c r="E25" s="24"/>
      <c r="F25" s="26"/>
      <c r="G25" s="26"/>
      <c r="H25" s="26"/>
      <c r="J25" s="26"/>
      <c r="K25" s="26"/>
      <c r="L25" s="26"/>
      <c r="M25" s="38"/>
      <c r="N25" s="38"/>
      <c r="O25" s="38"/>
    </row>
    <row r="26" spans="2:15" ht="14.25">
      <c r="B26" s="26"/>
      <c r="C26" s="26"/>
      <c r="D26" s="26"/>
      <c r="E26" s="24"/>
      <c r="F26" s="26"/>
      <c r="G26" s="26"/>
      <c r="H26" s="26"/>
      <c r="J26" s="26"/>
      <c r="K26" s="26"/>
      <c r="L26" s="26"/>
      <c r="M26" s="38"/>
      <c r="N26" s="38"/>
      <c r="O26" s="38"/>
    </row>
    <row r="27" spans="2:15" ht="14.25">
      <c r="B27" s="26"/>
      <c r="C27" s="26"/>
      <c r="D27" s="26"/>
      <c r="E27" s="24"/>
      <c r="F27" s="26"/>
      <c r="G27" s="26"/>
      <c r="H27" s="26"/>
      <c r="J27" s="26"/>
      <c r="K27" s="26"/>
      <c r="L27" s="26"/>
      <c r="M27" s="38"/>
      <c r="N27" s="38"/>
      <c r="O27" s="38"/>
    </row>
    <row r="28" spans="2:15" ht="14.25">
      <c r="B28" s="26"/>
      <c r="C28" s="26"/>
      <c r="D28" s="26"/>
      <c r="E28" s="24"/>
      <c r="F28" s="26"/>
      <c r="G28" s="26"/>
      <c r="H28" s="26"/>
      <c r="J28" s="26"/>
      <c r="K28" s="26"/>
      <c r="L28" s="26"/>
      <c r="M28" s="38"/>
      <c r="N28" s="38"/>
      <c r="O28" s="38"/>
    </row>
    <row r="29" spans="2:15" ht="14.25">
      <c r="B29" s="26"/>
      <c r="C29" s="26"/>
      <c r="D29" s="26"/>
      <c r="E29" s="24"/>
      <c r="F29" s="26"/>
      <c r="G29" s="26"/>
      <c r="H29" s="26"/>
      <c r="J29" s="26"/>
      <c r="K29" s="26"/>
      <c r="L29" s="26"/>
      <c r="M29" s="38"/>
      <c r="N29" s="38"/>
      <c r="O29" s="38"/>
    </row>
    <row r="30" spans="2:15" ht="14.25">
      <c r="B30" s="26"/>
      <c r="C30" s="26"/>
      <c r="D30" s="26"/>
      <c r="E30" s="24"/>
      <c r="F30" s="26"/>
      <c r="G30" s="26"/>
      <c r="H30" s="26"/>
      <c r="J30" s="26"/>
      <c r="K30" s="26"/>
      <c r="L30" s="26"/>
      <c r="M30" s="38"/>
      <c r="N30" s="38"/>
      <c r="O30" s="38"/>
    </row>
    <row r="31" spans="2:15" ht="14.25">
      <c r="B31" s="26"/>
      <c r="C31" s="26"/>
      <c r="D31" s="26"/>
      <c r="E31" s="24"/>
      <c r="F31" s="26"/>
      <c r="G31" s="26"/>
      <c r="H31" s="26"/>
      <c r="J31" s="26"/>
      <c r="K31" s="26"/>
      <c r="L31" s="26"/>
      <c r="M31" s="38"/>
      <c r="N31" s="38"/>
      <c r="O31" s="38"/>
    </row>
    <row r="32" spans="2:15" ht="14.25">
      <c r="B32" s="26"/>
      <c r="C32" s="26"/>
      <c r="D32" s="26"/>
      <c r="E32" s="24"/>
      <c r="F32" s="26"/>
      <c r="G32" s="26"/>
      <c r="H32" s="26"/>
      <c r="J32" s="26"/>
      <c r="K32" s="26"/>
      <c r="L32" s="26"/>
      <c r="M32" s="38"/>
      <c r="N32" s="38"/>
      <c r="O32" s="38"/>
    </row>
    <row r="33" spans="2:15" ht="14.25">
      <c r="B33" s="26"/>
      <c r="C33" s="26"/>
      <c r="D33" s="26"/>
      <c r="E33" s="24"/>
      <c r="F33" s="26"/>
      <c r="G33" s="26"/>
      <c r="H33" s="26"/>
      <c r="J33" s="26"/>
      <c r="K33" s="26"/>
      <c r="L33" s="26"/>
      <c r="M33" s="38"/>
      <c r="N33" s="38"/>
      <c r="O33" s="38"/>
    </row>
    <row r="34" spans="2:15" ht="14.25">
      <c r="B34" s="26"/>
      <c r="C34" s="26"/>
      <c r="D34" s="26"/>
      <c r="E34" s="24"/>
      <c r="F34" s="26"/>
      <c r="G34" s="26"/>
      <c r="H34" s="26"/>
      <c r="J34" s="26"/>
      <c r="K34" s="26"/>
      <c r="L34" s="26"/>
      <c r="M34" s="38"/>
      <c r="N34" s="38"/>
      <c r="O34" s="38"/>
    </row>
    <row r="35" spans="2:15" ht="14.25">
      <c r="B35" s="26"/>
      <c r="C35" s="26"/>
      <c r="D35" s="26"/>
      <c r="E35" s="24"/>
      <c r="F35" s="26"/>
      <c r="G35" s="26"/>
      <c r="H35" s="26"/>
      <c r="J35" s="26"/>
      <c r="K35" s="26"/>
      <c r="L35" s="26"/>
      <c r="M35" s="38"/>
      <c r="N35" s="38"/>
      <c r="O35" s="38"/>
    </row>
    <row r="36" spans="2:15" ht="14.25">
      <c r="B36" s="26"/>
      <c r="C36" s="26"/>
      <c r="D36" s="26"/>
      <c r="E36" s="24"/>
      <c r="F36" s="26"/>
      <c r="G36" s="26"/>
      <c r="H36" s="26"/>
      <c r="J36" s="26"/>
      <c r="K36" s="26"/>
      <c r="L36" s="26"/>
      <c r="M36" s="38"/>
      <c r="N36" s="38"/>
      <c r="O36" s="38"/>
    </row>
    <row r="37" spans="2:15" ht="14.25">
      <c r="B37" s="26"/>
      <c r="C37" s="26"/>
      <c r="D37" s="26"/>
      <c r="E37" s="24"/>
      <c r="F37" s="26"/>
      <c r="G37" s="26"/>
      <c r="H37" s="26"/>
      <c r="J37" s="26"/>
      <c r="K37" s="26"/>
      <c r="L37" s="26"/>
      <c r="M37" s="38"/>
      <c r="N37" s="38"/>
      <c r="O37" s="38"/>
    </row>
    <row r="38" spans="2:15" ht="14.25">
      <c r="B38" s="26"/>
      <c r="C38" s="26"/>
      <c r="D38" s="26"/>
      <c r="E38" s="24"/>
      <c r="F38" s="26"/>
      <c r="G38" s="26"/>
      <c r="H38" s="26"/>
      <c r="J38" s="26"/>
      <c r="K38" s="26"/>
      <c r="L38" s="26"/>
      <c r="M38" s="38"/>
      <c r="N38" s="38"/>
      <c r="O38" s="38"/>
    </row>
    <row r="39" spans="2:15" ht="14.25">
      <c r="B39" s="26"/>
      <c r="C39" s="26"/>
      <c r="D39" s="26"/>
      <c r="E39" s="24"/>
      <c r="F39" s="26"/>
      <c r="G39" s="26"/>
      <c r="H39" s="26"/>
      <c r="J39" s="26"/>
      <c r="K39" s="26"/>
      <c r="L39" s="26"/>
      <c r="M39" s="38"/>
      <c r="N39" s="38"/>
      <c r="O39" s="38"/>
    </row>
    <row r="40" spans="2:15" ht="14.25">
      <c r="B40" s="26"/>
      <c r="C40" s="26"/>
      <c r="D40" s="26"/>
      <c r="E40" s="24"/>
      <c r="F40" s="26"/>
      <c r="G40" s="26"/>
      <c r="H40" s="26"/>
      <c r="J40" s="26"/>
      <c r="K40" s="26"/>
      <c r="L40" s="26"/>
      <c r="M40" s="38"/>
      <c r="N40" s="38"/>
      <c r="O40" s="38"/>
    </row>
    <row r="41" spans="2:15" ht="14.25">
      <c r="B41" s="26"/>
      <c r="C41" s="26"/>
      <c r="D41" s="26"/>
      <c r="E41" s="24"/>
      <c r="F41" s="26"/>
      <c r="G41" s="26"/>
      <c r="H41" s="26"/>
      <c r="J41" s="26"/>
      <c r="K41" s="26"/>
      <c r="L41" s="26"/>
      <c r="M41" s="38"/>
      <c r="N41" s="38"/>
      <c r="O41" s="38"/>
    </row>
    <row r="42" spans="2:15" ht="14.25">
      <c r="B42" s="26"/>
      <c r="C42" s="26"/>
      <c r="D42" s="26"/>
      <c r="E42" s="24"/>
      <c r="F42" s="26"/>
      <c r="G42" s="26"/>
      <c r="H42" s="26"/>
      <c r="J42" s="26"/>
      <c r="K42" s="26"/>
      <c r="L42" s="26"/>
      <c r="M42" s="38"/>
      <c r="N42" s="38"/>
      <c r="O42" s="38"/>
    </row>
    <row r="43" spans="2:15" ht="14.25">
      <c r="B43" s="26"/>
      <c r="C43" s="26"/>
      <c r="D43" s="26"/>
      <c r="E43" s="24"/>
      <c r="F43" s="26"/>
      <c r="G43" s="26"/>
      <c r="H43" s="26"/>
      <c r="J43" s="26"/>
      <c r="K43" s="26"/>
      <c r="L43" s="26"/>
      <c r="M43" s="38"/>
      <c r="N43" s="38"/>
      <c r="O43" s="38"/>
    </row>
    <row r="44" spans="2:15" ht="14.25">
      <c r="B44" s="26"/>
      <c r="C44" s="26"/>
      <c r="D44" s="26"/>
      <c r="E44" s="24"/>
      <c r="F44" s="26"/>
      <c r="G44" s="26"/>
      <c r="H44" s="26"/>
      <c r="J44" s="26"/>
      <c r="K44" s="26"/>
      <c r="L44" s="26"/>
      <c r="M44" s="38"/>
      <c r="N44" s="38"/>
      <c r="O44" s="38"/>
    </row>
    <row r="45" spans="2:15" ht="14.25">
      <c r="B45" s="26"/>
      <c r="C45" s="26"/>
      <c r="D45" s="26"/>
      <c r="E45" s="24"/>
      <c r="F45" s="26"/>
      <c r="G45" s="26"/>
      <c r="H45" s="26"/>
      <c r="J45" s="26"/>
      <c r="K45" s="26"/>
      <c r="L45" s="26"/>
      <c r="M45" s="38"/>
      <c r="N45" s="38"/>
      <c r="O45" s="38"/>
    </row>
    <row r="46" spans="2:15" ht="14.25">
      <c r="B46" s="26"/>
      <c r="C46" s="26"/>
      <c r="D46" s="26"/>
      <c r="E46" s="24"/>
      <c r="F46" s="26"/>
      <c r="G46" s="26"/>
      <c r="H46" s="26"/>
      <c r="J46" s="26"/>
      <c r="K46" s="26"/>
      <c r="L46" s="26"/>
      <c r="M46" s="38"/>
      <c r="N46" s="38"/>
      <c r="O46" s="38"/>
    </row>
    <row r="47" spans="2:15" ht="14.25">
      <c r="B47" s="26"/>
      <c r="C47" s="26"/>
      <c r="D47" s="26"/>
      <c r="E47" s="24"/>
      <c r="F47" s="26"/>
      <c r="G47" s="26"/>
      <c r="H47" s="26"/>
      <c r="J47" s="26"/>
      <c r="K47" s="26"/>
      <c r="L47" s="26"/>
      <c r="M47" s="38"/>
      <c r="N47" s="38"/>
      <c r="O47" s="38"/>
    </row>
    <row r="48" spans="2:15" ht="14.25">
      <c r="B48" s="26"/>
      <c r="C48" s="26"/>
      <c r="D48" s="26"/>
      <c r="E48" s="24"/>
      <c r="F48" s="26"/>
      <c r="G48" s="26"/>
      <c r="H48" s="26"/>
      <c r="J48" s="26"/>
      <c r="K48" s="26"/>
      <c r="L48" s="26"/>
      <c r="M48" s="38"/>
      <c r="N48" s="38"/>
      <c r="O48" s="38"/>
    </row>
    <row r="49" spans="2:15" ht="14.25">
      <c r="B49" s="26"/>
      <c r="C49" s="26"/>
      <c r="D49" s="26"/>
      <c r="E49" s="24"/>
      <c r="F49" s="26"/>
      <c r="G49" s="26"/>
      <c r="H49" s="26"/>
      <c r="J49" s="26"/>
      <c r="K49" s="26"/>
      <c r="L49" s="26"/>
      <c r="M49" s="38"/>
      <c r="N49" s="38"/>
      <c r="O49" s="38"/>
    </row>
    <row r="50" spans="2:15" ht="14.25">
      <c r="B50" s="26"/>
      <c r="C50" s="26"/>
      <c r="D50" s="26"/>
      <c r="E50" s="24"/>
      <c r="F50" s="26"/>
      <c r="G50" s="26"/>
      <c r="H50" s="26"/>
      <c r="J50" s="26"/>
      <c r="K50" s="26"/>
      <c r="L50" s="26"/>
      <c r="M50" s="38"/>
      <c r="N50" s="38"/>
      <c r="O50" s="38"/>
    </row>
    <row r="51" spans="2:15" ht="14.25">
      <c r="B51" s="26"/>
      <c r="C51" s="26"/>
      <c r="D51" s="26"/>
      <c r="E51" s="24"/>
      <c r="F51" s="26"/>
      <c r="G51" s="26"/>
      <c r="H51" s="26"/>
      <c r="J51" s="26"/>
      <c r="K51" s="26"/>
      <c r="L51" s="26"/>
      <c r="M51" s="38"/>
      <c r="N51" s="38"/>
      <c r="O51" s="38"/>
    </row>
    <row r="52" spans="2:15" ht="14.25">
      <c r="B52" s="26"/>
      <c r="C52" s="26"/>
      <c r="D52" s="26"/>
      <c r="E52" s="24"/>
      <c r="F52" s="26"/>
      <c r="G52" s="26"/>
      <c r="H52" s="26"/>
      <c r="J52" s="26"/>
      <c r="K52" s="26"/>
      <c r="L52" s="26"/>
      <c r="M52" s="38"/>
      <c r="N52" s="38"/>
      <c r="O52" s="38"/>
    </row>
    <row r="53" spans="2:15" ht="14.25">
      <c r="B53" s="26"/>
      <c r="C53" s="26"/>
      <c r="D53" s="26"/>
      <c r="E53" s="24"/>
      <c r="F53" s="26"/>
      <c r="G53" s="26"/>
      <c r="H53" s="26"/>
      <c r="J53" s="26"/>
      <c r="K53" s="26"/>
      <c r="L53" s="26"/>
      <c r="M53" s="38"/>
      <c r="N53" s="38"/>
      <c r="O53" s="38"/>
    </row>
    <row r="54" spans="2:15" ht="14.25">
      <c r="B54" s="26"/>
      <c r="C54" s="26"/>
      <c r="D54" s="26"/>
      <c r="E54" s="24"/>
      <c r="F54" s="26"/>
      <c r="G54" s="26"/>
      <c r="H54" s="26"/>
      <c r="J54" s="26"/>
      <c r="K54" s="26"/>
      <c r="L54" s="26"/>
      <c r="M54" s="38"/>
      <c r="N54" s="38"/>
      <c r="O54" s="38"/>
    </row>
    <row r="55" spans="2:15" ht="14.25">
      <c r="B55" s="26"/>
      <c r="C55" s="26"/>
      <c r="D55" s="26"/>
      <c r="E55" s="24"/>
      <c r="F55" s="26"/>
      <c r="G55" s="26"/>
      <c r="H55" s="26"/>
      <c r="J55" s="26"/>
      <c r="K55" s="26"/>
      <c r="L55" s="26"/>
      <c r="M55" s="38"/>
      <c r="N55" s="38"/>
      <c r="O55" s="38"/>
    </row>
    <row r="56" spans="2:15" ht="14.25">
      <c r="B56" s="26"/>
      <c r="C56" s="26"/>
      <c r="D56" s="26"/>
      <c r="E56" s="24"/>
      <c r="F56" s="26"/>
      <c r="G56" s="26"/>
      <c r="H56" s="26"/>
      <c r="J56" s="26"/>
      <c r="K56" s="26"/>
      <c r="L56" s="26"/>
      <c r="M56" s="38"/>
      <c r="N56" s="38"/>
      <c r="O56" s="38"/>
    </row>
    <row r="57" spans="2:15" ht="14.25">
      <c r="B57" s="26"/>
      <c r="C57" s="26"/>
      <c r="D57" s="26"/>
      <c r="E57" s="24"/>
      <c r="F57" s="26"/>
      <c r="G57" s="26"/>
      <c r="H57" s="26"/>
      <c r="J57" s="26"/>
      <c r="K57" s="26"/>
      <c r="L57" s="26"/>
      <c r="M57" s="38"/>
      <c r="N57" s="38"/>
      <c r="O57" s="38"/>
    </row>
    <row r="58" spans="2:15" ht="14.25">
      <c r="B58" s="26"/>
      <c r="C58" s="26"/>
      <c r="D58" s="26"/>
      <c r="E58" s="24"/>
      <c r="F58" s="26"/>
      <c r="G58" s="26"/>
      <c r="H58" s="26"/>
      <c r="J58" s="26"/>
      <c r="K58" s="26"/>
      <c r="L58" s="26"/>
      <c r="M58" s="38"/>
      <c r="N58" s="38"/>
      <c r="O58" s="38"/>
    </row>
    <row r="59" spans="2:15" ht="14.25">
      <c r="B59" s="26"/>
      <c r="C59" s="26"/>
      <c r="D59" s="26"/>
      <c r="E59" s="24"/>
      <c r="F59" s="26"/>
      <c r="G59" s="26"/>
      <c r="H59" s="26"/>
      <c r="J59" s="26"/>
      <c r="K59" s="26"/>
      <c r="L59" s="26"/>
      <c r="M59" s="38"/>
      <c r="N59" s="38"/>
      <c r="O59" s="38"/>
    </row>
    <row r="60" spans="2:15" ht="14.25">
      <c r="B60" s="26"/>
      <c r="C60" s="26"/>
      <c r="D60" s="26"/>
      <c r="E60" s="24"/>
      <c r="F60" s="26"/>
      <c r="G60" s="26"/>
      <c r="H60" s="26"/>
      <c r="J60" s="26"/>
      <c r="K60" s="26"/>
      <c r="L60" s="26"/>
      <c r="M60" s="38"/>
      <c r="N60" s="38"/>
      <c r="O60" s="38"/>
    </row>
    <row r="61" spans="2:15" ht="14.25">
      <c r="B61" s="26"/>
      <c r="C61" s="26"/>
      <c r="D61" s="26"/>
      <c r="E61" s="24"/>
      <c r="F61" s="26"/>
      <c r="G61" s="26"/>
      <c r="H61" s="26"/>
      <c r="J61" s="26"/>
      <c r="K61" s="26"/>
      <c r="L61" s="26"/>
      <c r="M61" s="38"/>
      <c r="N61" s="38"/>
      <c r="O61" s="38"/>
    </row>
    <row r="62" spans="2:15" ht="14.25">
      <c r="B62" s="26"/>
      <c r="C62" s="26"/>
      <c r="D62" s="26"/>
      <c r="E62" s="24"/>
      <c r="F62" s="26"/>
      <c r="G62" s="26"/>
      <c r="H62" s="26"/>
      <c r="J62" s="26"/>
      <c r="K62" s="26"/>
      <c r="L62" s="26"/>
      <c r="M62" s="38"/>
      <c r="N62" s="38"/>
      <c r="O62" s="38"/>
    </row>
    <row r="63" spans="2:15" ht="14.25">
      <c r="B63" s="26"/>
      <c r="C63" s="26"/>
      <c r="D63" s="26"/>
      <c r="E63" s="24"/>
      <c r="F63" s="26"/>
      <c r="G63" s="26"/>
      <c r="H63" s="26"/>
      <c r="J63" s="26"/>
      <c r="K63" s="26"/>
      <c r="L63" s="26"/>
      <c r="M63" s="38"/>
      <c r="N63" s="38"/>
      <c r="O63" s="38"/>
    </row>
    <row r="64" spans="2:15" ht="14.25">
      <c r="B64" s="26"/>
      <c r="C64" s="26"/>
      <c r="D64" s="26"/>
      <c r="E64" s="24"/>
      <c r="F64" s="26"/>
      <c r="G64" s="26"/>
      <c r="H64" s="26"/>
      <c r="J64" s="26"/>
      <c r="K64" s="26"/>
      <c r="L64" s="26"/>
      <c r="M64" s="38"/>
      <c r="N64" s="38"/>
      <c r="O64" s="38"/>
    </row>
    <row r="65" spans="2:15" ht="14.25">
      <c r="B65" s="26"/>
      <c r="C65" s="26"/>
      <c r="D65" s="26"/>
      <c r="E65" s="24"/>
      <c r="F65" s="26"/>
      <c r="G65" s="26"/>
      <c r="H65" s="26"/>
      <c r="J65" s="26"/>
      <c r="K65" s="26"/>
      <c r="L65" s="26"/>
      <c r="M65" s="38"/>
      <c r="N65" s="38"/>
      <c r="O65" s="38"/>
    </row>
    <row r="66" spans="2:15" ht="14.25">
      <c r="B66" s="26"/>
      <c r="C66" s="26"/>
      <c r="D66" s="26"/>
      <c r="E66" s="24"/>
      <c r="F66" s="26"/>
      <c r="G66" s="26"/>
      <c r="H66" s="26"/>
      <c r="J66" s="26"/>
      <c r="K66" s="26"/>
      <c r="L66" s="26"/>
      <c r="M66" s="38"/>
      <c r="N66" s="38"/>
      <c r="O66" s="38"/>
    </row>
    <row r="67" spans="2:15" ht="14.25">
      <c r="B67" s="26"/>
      <c r="C67" s="26"/>
      <c r="D67" s="26"/>
      <c r="E67" s="24"/>
      <c r="F67" s="26"/>
      <c r="G67" s="26"/>
      <c r="H67" s="26"/>
      <c r="J67" s="26"/>
      <c r="K67" s="26"/>
      <c r="L67" s="26"/>
      <c r="M67" s="38"/>
      <c r="N67" s="38"/>
      <c r="O67" s="38"/>
    </row>
    <row r="68" spans="2:15" ht="14.25">
      <c r="B68" s="26"/>
      <c r="C68" s="26"/>
      <c r="D68" s="26"/>
      <c r="E68" s="24"/>
      <c r="F68" s="26"/>
      <c r="G68" s="26"/>
      <c r="H68" s="26"/>
      <c r="J68" s="26"/>
      <c r="K68" s="26"/>
      <c r="L68" s="26"/>
      <c r="M68" s="38"/>
      <c r="N68" s="38"/>
      <c r="O68" s="38"/>
    </row>
    <row r="69" spans="2:15" ht="14.25">
      <c r="B69" s="26"/>
      <c r="C69" s="26"/>
      <c r="D69" s="26"/>
      <c r="E69" s="24"/>
      <c r="F69" s="26"/>
      <c r="G69" s="26"/>
      <c r="H69" s="26"/>
      <c r="J69" s="26"/>
      <c r="K69" s="26"/>
      <c r="L69" s="26"/>
      <c r="M69" s="38"/>
      <c r="N69" s="38"/>
      <c r="O69" s="38"/>
    </row>
    <row r="70" spans="2:15" ht="14.25">
      <c r="B70" s="26"/>
      <c r="C70" s="26"/>
      <c r="D70" s="26"/>
      <c r="E70" s="24"/>
      <c r="F70" s="26"/>
      <c r="G70" s="26"/>
      <c r="H70" s="26"/>
      <c r="J70" s="26"/>
      <c r="K70" s="26"/>
      <c r="L70" s="26"/>
      <c r="M70" s="38"/>
      <c r="N70" s="38"/>
      <c r="O70" s="38"/>
    </row>
    <row r="71" spans="2:15" ht="14.25">
      <c r="B71" s="26"/>
      <c r="C71" s="26"/>
      <c r="D71" s="26"/>
      <c r="E71" s="24"/>
      <c r="F71" s="26"/>
      <c r="G71" s="26"/>
      <c r="H71" s="26"/>
      <c r="J71" s="26"/>
      <c r="K71" s="26"/>
      <c r="L71" s="26"/>
      <c r="M71" s="38"/>
      <c r="N71" s="38"/>
      <c r="O71" s="38"/>
    </row>
  </sheetData>
  <mergeCells count="9">
    <mergeCell ref="J4:K4"/>
    <mergeCell ref="M3:O3"/>
    <mergeCell ref="J3:L3"/>
    <mergeCell ref="A1:H1"/>
    <mergeCell ref="J1:O1"/>
    <mergeCell ref="B3:D3"/>
    <mergeCell ref="B4:D4"/>
    <mergeCell ref="G4:H4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Y54"/>
  <sheetViews>
    <sheetView tabSelected="1" workbookViewId="0" topLeftCell="A1">
      <selection activeCell="A2" sqref="A2"/>
    </sheetView>
  </sheetViews>
  <sheetFormatPr defaultColWidth="8.88671875" defaultRowHeight="13.5"/>
  <cols>
    <col min="1" max="1" width="14.5546875" style="128" customWidth="1"/>
    <col min="2" max="7" width="10.99609375" style="170" customWidth="1"/>
    <col min="8" max="8" width="3.21484375" style="163" customWidth="1"/>
    <col min="9" max="12" width="11.77734375" style="170" customWidth="1"/>
    <col min="13" max="14" width="11.77734375" style="115" customWidth="1"/>
    <col min="15" max="15" width="14.5546875" style="128" customWidth="1"/>
    <col min="16" max="17" width="16.3359375" style="115" customWidth="1"/>
    <col min="18" max="18" width="16.3359375" style="103" customWidth="1"/>
    <col min="19" max="19" width="16.3359375" style="171" customWidth="1"/>
    <col min="20" max="20" width="2.77734375" style="171" customWidth="1"/>
    <col min="21" max="21" width="14.3359375" style="128" customWidth="1"/>
    <col min="22" max="25" width="14.3359375" style="171" customWidth="1"/>
    <col min="26" max="16384" width="8.88671875" style="115" customWidth="1"/>
  </cols>
  <sheetData>
    <row r="1" spans="1:25" ht="45" customHeight="1">
      <c r="A1" s="581" t="s">
        <v>1107</v>
      </c>
      <c r="B1" s="581"/>
      <c r="C1" s="581"/>
      <c r="D1" s="581"/>
      <c r="E1" s="581"/>
      <c r="F1" s="581"/>
      <c r="G1" s="581"/>
      <c r="H1" s="219"/>
      <c r="I1" s="534" t="s">
        <v>485</v>
      </c>
      <c r="J1" s="534"/>
      <c r="K1" s="534"/>
      <c r="L1" s="534"/>
      <c r="M1" s="534"/>
      <c r="N1" s="534"/>
      <c r="O1" s="581" t="s">
        <v>761</v>
      </c>
      <c r="P1" s="581"/>
      <c r="Q1" s="581"/>
      <c r="R1" s="581"/>
      <c r="S1" s="581"/>
      <c r="T1" s="283"/>
      <c r="U1" s="572" t="s">
        <v>486</v>
      </c>
      <c r="V1" s="572"/>
      <c r="W1" s="572"/>
      <c r="X1" s="572"/>
      <c r="Y1" s="572"/>
    </row>
    <row r="2" spans="1:25" s="103" customFormat="1" ht="25.5" customHeight="1" thickBot="1">
      <c r="A2" s="100" t="s">
        <v>470</v>
      </c>
      <c r="B2" s="144"/>
      <c r="C2" s="144"/>
      <c r="D2" s="144"/>
      <c r="E2" s="144"/>
      <c r="F2" s="144"/>
      <c r="G2" s="144"/>
      <c r="H2" s="229"/>
      <c r="I2" s="144"/>
      <c r="J2" s="144"/>
      <c r="K2" s="145"/>
      <c r="L2" s="144"/>
      <c r="M2" s="145"/>
      <c r="N2" s="102" t="s">
        <v>312</v>
      </c>
      <c r="O2" s="100" t="s">
        <v>470</v>
      </c>
      <c r="P2" s="145"/>
      <c r="Q2" s="145"/>
      <c r="R2" s="100"/>
      <c r="S2" s="144"/>
      <c r="T2" s="189"/>
      <c r="U2" s="145"/>
      <c r="V2" s="144"/>
      <c r="W2" s="144"/>
      <c r="X2" s="144"/>
      <c r="Y2" s="102" t="s">
        <v>312</v>
      </c>
    </row>
    <row r="3" spans="1:25" s="103" customFormat="1" ht="16.5" customHeight="1" thickTop="1">
      <c r="A3" s="130" t="s">
        <v>79</v>
      </c>
      <c r="B3" s="620" t="s">
        <v>572</v>
      </c>
      <c r="C3" s="621"/>
      <c r="D3" s="621"/>
      <c r="E3" s="622"/>
      <c r="F3" s="542" t="s">
        <v>725</v>
      </c>
      <c r="G3" s="541"/>
      <c r="H3" s="130"/>
      <c r="I3" s="541" t="s">
        <v>726</v>
      </c>
      <c r="J3" s="541"/>
      <c r="K3" s="541"/>
      <c r="L3" s="541"/>
      <c r="M3" s="541"/>
      <c r="N3" s="541"/>
      <c r="O3" s="130" t="s">
        <v>79</v>
      </c>
      <c r="P3" s="542" t="s">
        <v>762</v>
      </c>
      <c r="Q3" s="619"/>
      <c r="R3" s="619"/>
      <c r="S3" s="619"/>
      <c r="T3" s="172"/>
      <c r="U3" s="541" t="s">
        <v>763</v>
      </c>
      <c r="V3" s="619"/>
      <c r="W3" s="619"/>
      <c r="X3" s="619"/>
      <c r="Y3" s="619"/>
    </row>
    <row r="4" spans="1:25" s="103" customFormat="1" ht="16.5" customHeight="1">
      <c r="A4" s="130" t="s">
        <v>749</v>
      </c>
      <c r="B4" s="220" t="s">
        <v>215</v>
      </c>
      <c r="C4" s="179" t="s">
        <v>216</v>
      </c>
      <c r="D4" s="222" t="s">
        <v>217</v>
      </c>
      <c r="E4" s="222" t="s">
        <v>764</v>
      </c>
      <c r="F4" s="179" t="s">
        <v>325</v>
      </c>
      <c r="G4" s="172" t="s">
        <v>765</v>
      </c>
      <c r="H4" s="130"/>
      <c r="I4" s="222" t="s">
        <v>766</v>
      </c>
      <c r="J4" s="172" t="s">
        <v>767</v>
      </c>
      <c r="K4" s="179" t="s">
        <v>768</v>
      </c>
      <c r="L4" s="172" t="s">
        <v>769</v>
      </c>
      <c r="M4" s="179" t="s">
        <v>770</v>
      </c>
      <c r="N4" s="220" t="s">
        <v>771</v>
      </c>
      <c r="O4" s="130" t="s">
        <v>749</v>
      </c>
      <c r="P4" s="180" t="s">
        <v>325</v>
      </c>
      <c r="Q4" s="179" t="s">
        <v>218</v>
      </c>
      <c r="R4" s="172" t="s">
        <v>772</v>
      </c>
      <c r="S4" s="135" t="s">
        <v>773</v>
      </c>
      <c r="T4" s="130"/>
      <c r="U4" s="259" t="s">
        <v>774</v>
      </c>
      <c r="V4" s="172" t="s">
        <v>775</v>
      </c>
      <c r="W4" s="220" t="s">
        <v>776</v>
      </c>
      <c r="X4" s="133" t="s">
        <v>777</v>
      </c>
      <c r="Y4" s="220" t="s">
        <v>771</v>
      </c>
    </row>
    <row r="5" spans="1:25" s="103" customFormat="1" ht="16.5" customHeight="1">
      <c r="A5" s="130" t="s">
        <v>387</v>
      </c>
      <c r="B5" s="255"/>
      <c r="C5" s="130"/>
      <c r="D5" s="255"/>
      <c r="E5" s="255"/>
      <c r="F5" s="178"/>
      <c r="G5" s="172" t="s">
        <v>778</v>
      </c>
      <c r="H5" s="130"/>
      <c r="I5" s="104"/>
      <c r="J5" s="130" t="s">
        <v>546</v>
      </c>
      <c r="K5" s="178" t="s">
        <v>779</v>
      </c>
      <c r="L5" s="322" t="s">
        <v>780</v>
      </c>
      <c r="M5" s="323"/>
      <c r="N5" s="324"/>
      <c r="O5" s="130" t="s">
        <v>387</v>
      </c>
      <c r="P5" s="180"/>
      <c r="Q5" s="178"/>
      <c r="R5" s="172" t="s">
        <v>781</v>
      </c>
      <c r="S5" s="203"/>
      <c r="T5" s="130"/>
      <c r="U5" s="130"/>
      <c r="V5" s="172"/>
      <c r="W5" s="180" t="s">
        <v>780</v>
      </c>
      <c r="X5" s="255" t="s">
        <v>782</v>
      </c>
      <c r="Y5" s="180"/>
    </row>
    <row r="6" spans="1:25" s="103" customFormat="1" ht="16.5" customHeight="1">
      <c r="A6" s="204" t="s">
        <v>475</v>
      </c>
      <c r="B6" s="184" t="s">
        <v>309</v>
      </c>
      <c r="C6" s="205" t="s">
        <v>356</v>
      </c>
      <c r="D6" s="205" t="s">
        <v>357</v>
      </c>
      <c r="E6" s="176" t="s">
        <v>554</v>
      </c>
      <c r="F6" s="205" t="s">
        <v>309</v>
      </c>
      <c r="G6" s="176" t="s">
        <v>783</v>
      </c>
      <c r="H6" s="130"/>
      <c r="I6" s="177" t="s">
        <v>784</v>
      </c>
      <c r="J6" s="177" t="s">
        <v>547</v>
      </c>
      <c r="K6" s="205" t="s">
        <v>785</v>
      </c>
      <c r="L6" s="176" t="s">
        <v>786</v>
      </c>
      <c r="M6" s="205" t="s">
        <v>787</v>
      </c>
      <c r="N6" s="184" t="s">
        <v>415</v>
      </c>
      <c r="O6" s="204" t="s">
        <v>475</v>
      </c>
      <c r="P6" s="184" t="s">
        <v>591</v>
      </c>
      <c r="Q6" s="205" t="s">
        <v>788</v>
      </c>
      <c r="R6" s="176" t="s">
        <v>789</v>
      </c>
      <c r="S6" s="142" t="s">
        <v>790</v>
      </c>
      <c r="T6" s="130"/>
      <c r="U6" s="132" t="s">
        <v>791</v>
      </c>
      <c r="V6" s="176" t="s">
        <v>792</v>
      </c>
      <c r="W6" s="184" t="s">
        <v>793</v>
      </c>
      <c r="X6" s="137" t="s">
        <v>794</v>
      </c>
      <c r="Y6" s="184" t="s">
        <v>415</v>
      </c>
    </row>
    <row r="7" spans="1:25" s="103" customFormat="1" ht="41.25" customHeight="1">
      <c r="A7" s="104">
        <v>2001</v>
      </c>
      <c r="B7" s="192">
        <f>SUM(C7:E7)</f>
        <v>36</v>
      </c>
      <c r="C7" s="192" t="s">
        <v>555</v>
      </c>
      <c r="D7" s="192">
        <v>7</v>
      </c>
      <c r="E7" s="192">
        <v>29</v>
      </c>
      <c r="F7" s="192" t="s">
        <v>555</v>
      </c>
      <c r="G7" s="192" t="s">
        <v>555</v>
      </c>
      <c r="H7" s="192"/>
      <c r="I7" s="192" t="s">
        <v>555</v>
      </c>
      <c r="J7" s="192" t="s">
        <v>555</v>
      </c>
      <c r="K7" s="192" t="s">
        <v>555</v>
      </c>
      <c r="L7" s="192" t="s">
        <v>555</v>
      </c>
      <c r="M7" s="192" t="s">
        <v>555</v>
      </c>
      <c r="N7" s="192" t="s">
        <v>555</v>
      </c>
      <c r="O7" s="104">
        <v>2001</v>
      </c>
      <c r="P7" s="192" t="s">
        <v>555</v>
      </c>
      <c r="Q7" s="192" t="s">
        <v>555</v>
      </c>
      <c r="R7" s="192" t="s">
        <v>555</v>
      </c>
      <c r="S7" s="192" t="s">
        <v>555</v>
      </c>
      <c r="T7" s="192"/>
      <c r="U7" s="192" t="s">
        <v>555</v>
      </c>
      <c r="V7" s="192" t="s">
        <v>555</v>
      </c>
      <c r="W7" s="192" t="s">
        <v>555</v>
      </c>
      <c r="X7" s="192" t="s">
        <v>555</v>
      </c>
      <c r="Y7" s="192" t="s">
        <v>555</v>
      </c>
    </row>
    <row r="8" spans="1:25" s="103" customFormat="1" ht="41.25" customHeight="1">
      <c r="A8" s="104">
        <v>2002</v>
      </c>
      <c r="B8" s="192">
        <f>SUM(C8:E8)</f>
        <v>41</v>
      </c>
      <c r="C8" s="192">
        <v>3</v>
      </c>
      <c r="D8" s="192">
        <v>21</v>
      </c>
      <c r="E8" s="192">
        <v>17</v>
      </c>
      <c r="F8" s="192">
        <v>45</v>
      </c>
      <c r="G8" s="192" t="s">
        <v>555</v>
      </c>
      <c r="H8" s="192"/>
      <c r="I8" s="192" t="s">
        <v>555</v>
      </c>
      <c r="J8" s="192" t="s">
        <v>555</v>
      </c>
      <c r="K8" s="192" t="s">
        <v>555</v>
      </c>
      <c r="L8" s="192" t="s">
        <v>555</v>
      </c>
      <c r="M8" s="192" t="s">
        <v>555</v>
      </c>
      <c r="N8" s="192" t="s">
        <v>555</v>
      </c>
      <c r="O8" s="104">
        <v>2002</v>
      </c>
      <c r="P8" s="192">
        <v>52</v>
      </c>
      <c r="Q8" s="192" t="s">
        <v>555</v>
      </c>
      <c r="R8" s="192" t="s">
        <v>555</v>
      </c>
      <c r="S8" s="192" t="s">
        <v>555</v>
      </c>
      <c r="T8" s="192"/>
      <c r="U8" s="192" t="s">
        <v>555</v>
      </c>
      <c r="V8" s="192" t="s">
        <v>555</v>
      </c>
      <c r="W8" s="192" t="s">
        <v>555</v>
      </c>
      <c r="X8" s="192" t="s">
        <v>555</v>
      </c>
      <c r="Y8" s="192" t="s">
        <v>555</v>
      </c>
    </row>
    <row r="9" spans="1:25" s="103" customFormat="1" ht="41.25" customHeight="1">
      <c r="A9" s="104">
        <v>2003</v>
      </c>
      <c r="B9" s="192">
        <f>SUM(C9:E9)</f>
        <v>25</v>
      </c>
      <c r="C9" s="192">
        <v>7</v>
      </c>
      <c r="D9" s="192">
        <v>7</v>
      </c>
      <c r="E9" s="192">
        <v>11</v>
      </c>
      <c r="F9" s="192">
        <v>18</v>
      </c>
      <c r="G9" s="192" t="s">
        <v>555</v>
      </c>
      <c r="H9" s="192"/>
      <c r="I9" s="192" t="s">
        <v>555</v>
      </c>
      <c r="J9" s="192" t="s">
        <v>555</v>
      </c>
      <c r="K9" s="192" t="s">
        <v>555</v>
      </c>
      <c r="L9" s="192" t="s">
        <v>555</v>
      </c>
      <c r="M9" s="192" t="s">
        <v>555</v>
      </c>
      <c r="N9" s="192" t="s">
        <v>555</v>
      </c>
      <c r="O9" s="104">
        <v>2003</v>
      </c>
      <c r="P9" s="192">
        <v>20</v>
      </c>
      <c r="Q9" s="192" t="s">
        <v>555</v>
      </c>
      <c r="R9" s="192" t="s">
        <v>555</v>
      </c>
      <c r="S9" s="192" t="s">
        <v>555</v>
      </c>
      <c r="T9" s="192"/>
      <c r="U9" s="192" t="s">
        <v>555</v>
      </c>
      <c r="V9" s="192" t="s">
        <v>555</v>
      </c>
      <c r="W9" s="192" t="s">
        <v>555</v>
      </c>
      <c r="X9" s="192" t="s">
        <v>555</v>
      </c>
      <c r="Y9" s="192" t="s">
        <v>555</v>
      </c>
    </row>
    <row r="10" spans="1:25" s="103" customFormat="1" ht="41.25" customHeight="1">
      <c r="A10" s="104">
        <v>2004</v>
      </c>
      <c r="B10" s="192">
        <f>SUM(C10:E10)</f>
        <v>35</v>
      </c>
      <c r="C10" s="208">
        <v>6</v>
      </c>
      <c r="D10" s="208">
        <v>21</v>
      </c>
      <c r="E10" s="208">
        <v>8</v>
      </c>
      <c r="F10" s="192">
        <v>40</v>
      </c>
      <c r="G10" s="192" t="s">
        <v>555</v>
      </c>
      <c r="H10" s="208"/>
      <c r="I10" s="192" t="s">
        <v>555</v>
      </c>
      <c r="J10" s="192" t="s">
        <v>555</v>
      </c>
      <c r="K10" s="192" t="s">
        <v>555</v>
      </c>
      <c r="L10" s="192" t="s">
        <v>555</v>
      </c>
      <c r="M10" s="192" t="s">
        <v>555</v>
      </c>
      <c r="N10" s="192" t="s">
        <v>555</v>
      </c>
      <c r="O10" s="104">
        <v>2004</v>
      </c>
      <c r="P10" s="208">
        <f>SUM(Q10:Y10)</f>
        <v>24</v>
      </c>
      <c r="Q10" s="208">
        <v>9</v>
      </c>
      <c r="R10" s="192" t="s">
        <v>555</v>
      </c>
      <c r="S10" s="208">
        <v>2</v>
      </c>
      <c r="T10" s="208"/>
      <c r="U10" s="192" t="s">
        <v>555</v>
      </c>
      <c r="V10" s="192" t="s">
        <v>555</v>
      </c>
      <c r="W10" s="192" t="s">
        <v>555</v>
      </c>
      <c r="X10" s="208">
        <v>1</v>
      </c>
      <c r="Y10" s="208">
        <v>12</v>
      </c>
    </row>
    <row r="11" spans="1:25" s="103" customFormat="1" ht="41.25" customHeight="1">
      <c r="A11" s="107">
        <v>2005</v>
      </c>
      <c r="B11" s="248">
        <f>SUM(B12:B18)</f>
        <v>36</v>
      </c>
      <c r="C11" s="248">
        <v>3</v>
      </c>
      <c r="D11" s="248">
        <f>SUM(D12:D18)</f>
        <v>4</v>
      </c>
      <c r="E11" s="248">
        <v>29</v>
      </c>
      <c r="F11" s="248">
        <v>21</v>
      </c>
      <c r="G11" s="248">
        <v>16</v>
      </c>
      <c r="H11" s="248"/>
      <c r="I11" s="248">
        <v>1</v>
      </c>
      <c r="J11" s="249" t="s">
        <v>555</v>
      </c>
      <c r="K11" s="249" t="s">
        <v>555</v>
      </c>
      <c r="L11" s="248">
        <v>4</v>
      </c>
      <c r="M11" s="249" t="s">
        <v>555</v>
      </c>
      <c r="N11" s="249" t="s">
        <v>555</v>
      </c>
      <c r="O11" s="107">
        <v>2005</v>
      </c>
      <c r="P11" s="248">
        <v>33</v>
      </c>
      <c r="Q11" s="248">
        <v>31</v>
      </c>
      <c r="R11" s="249" t="s">
        <v>555</v>
      </c>
      <c r="S11" s="249" t="s">
        <v>555</v>
      </c>
      <c r="T11" s="248"/>
      <c r="U11" s="248">
        <v>1</v>
      </c>
      <c r="V11" s="249" t="s">
        <v>555</v>
      </c>
      <c r="W11" s="248">
        <v>1</v>
      </c>
      <c r="X11" s="249" t="s">
        <v>555</v>
      </c>
      <c r="Y11" s="249" t="s">
        <v>555</v>
      </c>
    </row>
    <row r="12" spans="1:25" s="103" customFormat="1" ht="41.25" customHeight="1">
      <c r="A12" s="111" t="s">
        <v>562</v>
      </c>
      <c r="B12" s="208">
        <f>SUM(C12:E12)</f>
        <v>10</v>
      </c>
      <c r="C12" s="208">
        <v>1</v>
      </c>
      <c r="D12" s="208">
        <v>1</v>
      </c>
      <c r="E12" s="208">
        <v>8</v>
      </c>
      <c r="F12" s="208">
        <v>5</v>
      </c>
      <c r="G12" s="208">
        <v>4</v>
      </c>
      <c r="H12" s="208"/>
      <c r="I12" s="192" t="s">
        <v>555</v>
      </c>
      <c r="J12" s="192" t="s">
        <v>555</v>
      </c>
      <c r="K12" s="192" t="s">
        <v>555</v>
      </c>
      <c r="L12" s="208">
        <v>1</v>
      </c>
      <c r="M12" s="192" t="s">
        <v>555</v>
      </c>
      <c r="N12" s="192" t="s">
        <v>555</v>
      </c>
      <c r="O12" s="111" t="s">
        <v>562</v>
      </c>
      <c r="P12" s="208">
        <v>7</v>
      </c>
      <c r="Q12" s="208">
        <v>7</v>
      </c>
      <c r="R12" s="192" t="s">
        <v>555</v>
      </c>
      <c r="S12" s="192" t="s">
        <v>555</v>
      </c>
      <c r="T12" s="208"/>
      <c r="U12" s="192" t="s">
        <v>555</v>
      </c>
      <c r="V12" s="192" t="s">
        <v>555</v>
      </c>
      <c r="W12" s="192" t="s">
        <v>555</v>
      </c>
      <c r="X12" s="192" t="s">
        <v>555</v>
      </c>
      <c r="Y12" s="192" t="s">
        <v>555</v>
      </c>
    </row>
    <row r="13" spans="1:25" s="103" customFormat="1" ht="41.25" customHeight="1">
      <c r="A13" s="111" t="s">
        <v>563</v>
      </c>
      <c r="B13" s="208">
        <f aca="true" t="shared" si="0" ref="B13:B18">SUM(C13:E13)</f>
        <v>3</v>
      </c>
      <c r="C13" s="192" t="s">
        <v>555</v>
      </c>
      <c r="D13" s="192" t="s">
        <v>1008</v>
      </c>
      <c r="E13" s="208">
        <v>3</v>
      </c>
      <c r="F13" s="208">
        <v>1</v>
      </c>
      <c r="G13" s="192" t="s">
        <v>555</v>
      </c>
      <c r="H13" s="208"/>
      <c r="I13" s="192" t="s">
        <v>555</v>
      </c>
      <c r="J13" s="192" t="s">
        <v>555</v>
      </c>
      <c r="K13" s="192" t="s">
        <v>555</v>
      </c>
      <c r="L13" s="208">
        <v>1</v>
      </c>
      <c r="M13" s="192" t="s">
        <v>555</v>
      </c>
      <c r="N13" s="192" t="s">
        <v>555</v>
      </c>
      <c r="O13" s="111" t="s">
        <v>563</v>
      </c>
      <c r="P13" s="208">
        <v>3</v>
      </c>
      <c r="Q13" s="208">
        <v>2</v>
      </c>
      <c r="R13" s="192" t="s">
        <v>555</v>
      </c>
      <c r="S13" s="192" t="s">
        <v>555</v>
      </c>
      <c r="T13" s="208"/>
      <c r="U13" s="192" t="s">
        <v>555</v>
      </c>
      <c r="V13" s="192" t="s">
        <v>555</v>
      </c>
      <c r="W13" s="208">
        <v>1</v>
      </c>
      <c r="X13" s="192" t="s">
        <v>555</v>
      </c>
      <c r="Y13" s="192" t="s">
        <v>555</v>
      </c>
    </row>
    <row r="14" spans="1:25" s="103" customFormat="1" ht="41.25" customHeight="1">
      <c r="A14" s="111" t="s">
        <v>564</v>
      </c>
      <c r="B14" s="208">
        <f t="shared" si="0"/>
        <v>4</v>
      </c>
      <c r="C14" s="192" t="s">
        <v>555</v>
      </c>
      <c r="D14" s="208">
        <v>1</v>
      </c>
      <c r="E14" s="208">
        <v>3</v>
      </c>
      <c r="F14" s="208">
        <v>1</v>
      </c>
      <c r="G14" s="208">
        <v>1</v>
      </c>
      <c r="H14" s="208"/>
      <c r="I14" s="192" t="s">
        <v>555</v>
      </c>
      <c r="J14" s="192" t="s">
        <v>555</v>
      </c>
      <c r="K14" s="192" t="s">
        <v>555</v>
      </c>
      <c r="L14" s="192" t="s">
        <v>555</v>
      </c>
      <c r="M14" s="192" t="s">
        <v>555</v>
      </c>
      <c r="N14" s="192" t="s">
        <v>555</v>
      </c>
      <c r="O14" s="111" t="s">
        <v>564</v>
      </c>
      <c r="P14" s="208">
        <v>3</v>
      </c>
      <c r="Q14" s="208">
        <v>3</v>
      </c>
      <c r="R14" s="192" t="s">
        <v>555</v>
      </c>
      <c r="S14" s="192" t="s">
        <v>555</v>
      </c>
      <c r="T14" s="208"/>
      <c r="U14" s="192" t="s">
        <v>555</v>
      </c>
      <c r="V14" s="192" t="s">
        <v>555</v>
      </c>
      <c r="W14" s="192" t="s">
        <v>555</v>
      </c>
      <c r="X14" s="192" t="s">
        <v>555</v>
      </c>
      <c r="Y14" s="192" t="s">
        <v>555</v>
      </c>
    </row>
    <row r="15" spans="1:25" s="110" customFormat="1" ht="41.25" customHeight="1">
      <c r="A15" s="111" t="s">
        <v>565</v>
      </c>
      <c r="B15" s="208">
        <f t="shared" si="0"/>
        <v>6</v>
      </c>
      <c r="C15" s="192" t="s">
        <v>555</v>
      </c>
      <c r="D15" s="208">
        <v>1</v>
      </c>
      <c r="E15" s="208">
        <v>5</v>
      </c>
      <c r="F15" s="192" t="s">
        <v>555</v>
      </c>
      <c r="G15" s="192" t="s">
        <v>555</v>
      </c>
      <c r="H15" s="208"/>
      <c r="I15" s="192" t="s">
        <v>555</v>
      </c>
      <c r="J15" s="192" t="s">
        <v>555</v>
      </c>
      <c r="K15" s="192" t="s">
        <v>555</v>
      </c>
      <c r="L15" s="192" t="s">
        <v>555</v>
      </c>
      <c r="M15" s="192" t="s">
        <v>555</v>
      </c>
      <c r="N15" s="192" t="s">
        <v>555</v>
      </c>
      <c r="O15" s="111" t="s">
        <v>565</v>
      </c>
      <c r="P15" s="208">
        <v>6</v>
      </c>
      <c r="Q15" s="208">
        <v>6</v>
      </c>
      <c r="R15" s="249" t="s">
        <v>555</v>
      </c>
      <c r="S15" s="249" t="s">
        <v>555</v>
      </c>
      <c r="T15" s="248"/>
      <c r="U15" s="249" t="s">
        <v>555</v>
      </c>
      <c r="V15" s="249" t="s">
        <v>555</v>
      </c>
      <c r="W15" s="249" t="s">
        <v>555</v>
      </c>
      <c r="X15" s="249" t="s">
        <v>555</v>
      </c>
      <c r="Y15" s="249" t="s">
        <v>555</v>
      </c>
    </row>
    <row r="16" spans="1:25" ht="41.25" customHeight="1">
      <c r="A16" s="111" t="s">
        <v>566</v>
      </c>
      <c r="B16" s="208">
        <f t="shared" si="0"/>
        <v>6</v>
      </c>
      <c r="C16" s="197">
        <v>1</v>
      </c>
      <c r="D16" s="197" t="s">
        <v>1008</v>
      </c>
      <c r="E16" s="197">
        <v>5</v>
      </c>
      <c r="F16" s="192">
        <v>4</v>
      </c>
      <c r="G16" s="197">
        <v>1</v>
      </c>
      <c r="H16" s="197"/>
      <c r="I16" s="197">
        <v>1</v>
      </c>
      <c r="J16" s="197" t="s">
        <v>555</v>
      </c>
      <c r="K16" s="197" t="s">
        <v>555</v>
      </c>
      <c r="L16" s="197">
        <v>2</v>
      </c>
      <c r="M16" s="197" t="s">
        <v>555</v>
      </c>
      <c r="N16" s="197" t="s">
        <v>555</v>
      </c>
      <c r="O16" s="111" t="s">
        <v>566</v>
      </c>
      <c r="P16" s="192">
        <v>6</v>
      </c>
      <c r="Q16" s="197">
        <v>5</v>
      </c>
      <c r="R16" s="197" t="s">
        <v>555</v>
      </c>
      <c r="S16" s="197" t="s">
        <v>555</v>
      </c>
      <c r="T16" s="197"/>
      <c r="U16" s="197">
        <v>1</v>
      </c>
      <c r="V16" s="197" t="s">
        <v>555</v>
      </c>
      <c r="W16" s="197" t="s">
        <v>555</v>
      </c>
      <c r="X16" s="197" t="s">
        <v>555</v>
      </c>
      <c r="Y16" s="197" t="s">
        <v>555</v>
      </c>
    </row>
    <row r="17" spans="1:25" ht="41.25" customHeight="1">
      <c r="A17" s="111" t="s">
        <v>567</v>
      </c>
      <c r="B17" s="208">
        <f t="shared" si="0"/>
        <v>3</v>
      </c>
      <c r="C17" s="326" t="s">
        <v>555</v>
      </c>
      <c r="D17" s="326" t="s">
        <v>1008</v>
      </c>
      <c r="E17" s="326">
        <v>3</v>
      </c>
      <c r="F17" s="192">
        <v>2</v>
      </c>
      <c r="G17" s="326">
        <v>1</v>
      </c>
      <c r="H17" s="326"/>
      <c r="I17" s="326" t="s">
        <v>555</v>
      </c>
      <c r="J17" s="326" t="s">
        <v>555</v>
      </c>
      <c r="K17" s="326" t="s">
        <v>555</v>
      </c>
      <c r="L17" s="326">
        <v>1</v>
      </c>
      <c r="M17" s="197" t="s">
        <v>555</v>
      </c>
      <c r="N17" s="326" t="s">
        <v>555</v>
      </c>
      <c r="O17" s="111" t="s">
        <v>567</v>
      </c>
      <c r="P17" s="325">
        <v>3</v>
      </c>
      <c r="Q17" s="326">
        <v>3</v>
      </c>
      <c r="R17" s="326" t="s">
        <v>555</v>
      </c>
      <c r="S17" s="197" t="s">
        <v>555</v>
      </c>
      <c r="T17" s="197"/>
      <c r="U17" s="326" t="s">
        <v>555</v>
      </c>
      <c r="V17" s="326" t="s">
        <v>555</v>
      </c>
      <c r="W17" s="326" t="s">
        <v>555</v>
      </c>
      <c r="X17" s="326" t="s">
        <v>555</v>
      </c>
      <c r="Y17" s="326" t="s">
        <v>555</v>
      </c>
    </row>
    <row r="18" spans="1:25" ht="41.25" customHeight="1" thickBot="1">
      <c r="A18" s="118" t="s">
        <v>568</v>
      </c>
      <c r="B18" s="730">
        <f t="shared" si="0"/>
        <v>4</v>
      </c>
      <c r="C18" s="199">
        <v>1</v>
      </c>
      <c r="D18" s="199">
        <v>1</v>
      </c>
      <c r="E18" s="199">
        <v>2</v>
      </c>
      <c r="F18" s="200">
        <v>2</v>
      </c>
      <c r="G18" s="199">
        <v>3</v>
      </c>
      <c r="H18" s="199"/>
      <c r="I18" s="199" t="s">
        <v>555</v>
      </c>
      <c r="J18" s="199" t="s">
        <v>555</v>
      </c>
      <c r="K18" s="199" t="s">
        <v>555</v>
      </c>
      <c r="L18" s="199" t="s">
        <v>555</v>
      </c>
      <c r="M18" s="199" t="s">
        <v>555</v>
      </c>
      <c r="N18" s="199" t="s">
        <v>555</v>
      </c>
      <c r="O18" s="118" t="s">
        <v>568</v>
      </c>
      <c r="P18" s="200">
        <v>5</v>
      </c>
      <c r="Q18" s="199">
        <v>5</v>
      </c>
      <c r="R18" s="199" t="s">
        <v>555</v>
      </c>
      <c r="S18" s="199" t="s">
        <v>555</v>
      </c>
      <c r="T18" s="197"/>
      <c r="U18" s="199" t="s">
        <v>555</v>
      </c>
      <c r="V18" s="199" t="s">
        <v>555</v>
      </c>
      <c r="W18" s="199" t="s">
        <v>555</v>
      </c>
      <c r="X18" s="199" t="s">
        <v>555</v>
      </c>
      <c r="Y18" s="199" t="s">
        <v>555</v>
      </c>
    </row>
    <row r="19" spans="1:25" ht="19.5" customHeight="1" thickTop="1">
      <c r="A19" s="103" t="s">
        <v>795</v>
      </c>
      <c r="B19" s="234"/>
      <c r="C19" s="234"/>
      <c r="D19" s="163"/>
      <c r="E19" s="163"/>
      <c r="F19" s="298"/>
      <c r="G19" s="115"/>
      <c r="H19" s="115"/>
      <c r="I19" s="115"/>
      <c r="J19" s="115"/>
      <c r="K19" s="115"/>
      <c r="L19" s="115"/>
      <c r="O19" s="103" t="s">
        <v>795</v>
      </c>
      <c r="R19" s="115"/>
      <c r="S19" s="115"/>
      <c r="T19" s="115"/>
      <c r="U19" s="115"/>
      <c r="V19" s="115"/>
      <c r="W19" s="115"/>
      <c r="X19" s="115"/>
      <c r="Y19" s="115"/>
    </row>
    <row r="20" spans="2:25" ht="15.75" customHeight="1">
      <c r="B20" s="164"/>
      <c r="C20" s="164"/>
      <c r="D20" s="164"/>
      <c r="E20" s="164"/>
      <c r="F20" s="164"/>
      <c r="G20" s="164"/>
      <c r="I20" s="164"/>
      <c r="J20" s="164"/>
      <c r="K20" s="164"/>
      <c r="L20" s="164"/>
      <c r="M20" s="252"/>
      <c r="N20" s="252"/>
      <c r="P20" s="252"/>
      <c r="Q20" s="252"/>
      <c r="R20" s="166"/>
      <c r="S20" s="167"/>
      <c r="T20" s="167"/>
      <c r="U20" s="165"/>
      <c r="V20" s="167"/>
      <c r="W20" s="167"/>
      <c r="X20" s="167"/>
      <c r="Y20" s="167"/>
    </row>
    <row r="21" spans="2:25" ht="13.5">
      <c r="B21" s="164"/>
      <c r="C21" s="164"/>
      <c r="D21" s="164"/>
      <c r="E21" s="164"/>
      <c r="F21" s="164"/>
      <c r="G21" s="164"/>
      <c r="I21" s="164"/>
      <c r="J21" s="164"/>
      <c r="K21" s="164"/>
      <c r="L21" s="164"/>
      <c r="M21" s="252"/>
      <c r="N21" s="252"/>
      <c r="P21" s="252"/>
      <c r="Q21" s="252"/>
      <c r="R21" s="166"/>
      <c r="S21" s="167"/>
      <c r="T21" s="167"/>
      <c r="U21" s="165"/>
      <c r="V21" s="167"/>
      <c r="W21" s="167"/>
      <c r="X21" s="167"/>
      <c r="Y21" s="167"/>
    </row>
    <row r="22" spans="2:25" ht="13.5">
      <c r="B22" s="164"/>
      <c r="C22" s="164"/>
      <c r="D22" s="164"/>
      <c r="E22" s="164"/>
      <c r="F22" s="164"/>
      <c r="G22" s="164"/>
      <c r="I22" s="164"/>
      <c r="J22" s="164"/>
      <c r="K22" s="164"/>
      <c r="L22" s="164"/>
      <c r="M22" s="252"/>
      <c r="N22" s="252"/>
      <c r="P22" s="252"/>
      <c r="Q22" s="252"/>
      <c r="R22" s="166"/>
      <c r="S22" s="167"/>
      <c r="T22" s="167"/>
      <c r="U22" s="165"/>
      <c r="V22" s="167"/>
      <c r="W22" s="167"/>
      <c r="X22" s="167"/>
      <c r="Y22" s="167"/>
    </row>
    <row r="23" spans="2:25" ht="13.5">
      <c r="B23" s="164"/>
      <c r="C23" s="164"/>
      <c r="D23" s="164"/>
      <c r="E23" s="164"/>
      <c r="F23" s="164"/>
      <c r="G23" s="164"/>
      <c r="I23" s="164"/>
      <c r="J23" s="164"/>
      <c r="K23" s="164"/>
      <c r="L23" s="164"/>
      <c r="M23" s="252"/>
      <c r="N23" s="252"/>
      <c r="P23" s="252"/>
      <c r="Q23" s="252"/>
      <c r="R23" s="166"/>
      <c r="S23" s="167"/>
      <c r="T23" s="167"/>
      <c r="U23" s="165"/>
      <c r="V23" s="167"/>
      <c r="W23" s="167"/>
      <c r="X23" s="167"/>
      <c r="Y23" s="167"/>
    </row>
    <row r="24" spans="2:25" ht="13.5">
      <c r="B24" s="164"/>
      <c r="C24" s="164"/>
      <c r="D24" s="164"/>
      <c r="E24" s="164"/>
      <c r="F24" s="164"/>
      <c r="G24" s="164"/>
      <c r="I24" s="164"/>
      <c r="J24" s="164"/>
      <c r="K24" s="164"/>
      <c r="L24" s="164"/>
      <c r="M24" s="252"/>
      <c r="N24" s="252"/>
      <c r="P24" s="252"/>
      <c r="Q24" s="252"/>
      <c r="R24" s="166"/>
      <c r="S24" s="167"/>
      <c r="T24" s="167"/>
      <c r="U24" s="165"/>
      <c r="V24" s="167"/>
      <c r="W24" s="167"/>
      <c r="X24" s="167"/>
      <c r="Y24" s="167"/>
    </row>
    <row r="25" spans="2:25" ht="13.5">
      <c r="B25" s="164"/>
      <c r="C25" s="164"/>
      <c r="D25" s="164"/>
      <c r="E25" s="164"/>
      <c r="F25" s="164"/>
      <c r="G25" s="164"/>
      <c r="I25" s="164"/>
      <c r="J25" s="164"/>
      <c r="K25" s="164"/>
      <c r="L25" s="164"/>
      <c r="M25" s="252"/>
      <c r="N25" s="252"/>
      <c r="P25" s="252"/>
      <c r="Q25" s="252"/>
      <c r="R25" s="166"/>
      <c r="S25" s="167"/>
      <c r="T25" s="167"/>
      <c r="U25" s="165"/>
      <c r="V25" s="167"/>
      <c r="W25" s="167"/>
      <c r="X25" s="167"/>
      <c r="Y25" s="167"/>
    </row>
    <row r="26" spans="2:25" ht="13.5">
      <c r="B26" s="164"/>
      <c r="C26" s="164"/>
      <c r="D26" s="164"/>
      <c r="E26" s="164"/>
      <c r="F26" s="164"/>
      <c r="G26" s="164"/>
      <c r="I26" s="164"/>
      <c r="J26" s="164"/>
      <c r="K26" s="164"/>
      <c r="L26" s="164"/>
      <c r="M26" s="252"/>
      <c r="N26" s="252"/>
      <c r="P26" s="252"/>
      <c r="Q26" s="252"/>
      <c r="R26" s="166"/>
      <c r="S26" s="167"/>
      <c r="T26" s="167"/>
      <c r="U26" s="165"/>
      <c r="V26" s="167"/>
      <c r="W26" s="167"/>
      <c r="X26" s="167"/>
      <c r="Y26" s="167"/>
    </row>
    <row r="27" spans="2:25" ht="13.5">
      <c r="B27" s="164"/>
      <c r="C27" s="164"/>
      <c r="D27" s="164"/>
      <c r="E27" s="164"/>
      <c r="F27" s="164"/>
      <c r="G27" s="164"/>
      <c r="I27" s="164"/>
      <c r="J27" s="164"/>
      <c r="K27" s="164"/>
      <c r="L27" s="164"/>
      <c r="M27" s="252"/>
      <c r="N27" s="252"/>
      <c r="P27" s="252"/>
      <c r="Q27" s="252"/>
      <c r="R27" s="166"/>
      <c r="S27" s="167"/>
      <c r="T27" s="167"/>
      <c r="U27" s="165"/>
      <c r="V27" s="167"/>
      <c r="W27" s="167"/>
      <c r="X27" s="167"/>
      <c r="Y27" s="167"/>
    </row>
    <row r="28" spans="2:25" ht="13.5">
      <c r="B28" s="164"/>
      <c r="C28" s="164"/>
      <c r="D28" s="164"/>
      <c r="E28" s="164"/>
      <c r="F28" s="164"/>
      <c r="G28" s="164"/>
      <c r="I28" s="164"/>
      <c r="J28" s="164"/>
      <c r="K28" s="164"/>
      <c r="L28" s="164"/>
      <c r="M28" s="252"/>
      <c r="N28" s="252"/>
      <c r="P28" s="252"/>
      <c r="Q28" s="252"/>
      <c r="R28" s="166"/>
      <c r="S28" s="167"/>
      <c r="T28" s="167"/>
      <c r="U28" s="165"/>
      <c r="V28" s="167"/>
      <c r="W28" s="167"/>
      <c r="X28" s="167"/>
      <c r="Y28" s="167"/>
    </row>
    <row r="29" spans="2:25" ht="13.5">
      <c r="B29" s="164"/>
      <c r="C29" s="164"/>
      <c r="D29" s="164"/>
      <c r="E29" s="164"/>
      <c r="F29" s="164"/>
      <c r="G29" s="164"/>
      <c r="I29" s="164"/>
      <c r="J29" s="164"/>
      <c r="K29" s="164"/>
      <c r="L29" s="164"/>
      <c r="M29" s="252"/>
      <c r="N29" s="252"/>
      <c r="P29" s="252"/>
      <c r="Q29" s="252"/>
      <c r="R29" s="166"/>
      <c r="S29" s="167"/>
      <c r="T29" s="167"/>
      <c r="U29" s="165"/>
      <c r="V29" s="167"/>
      <c r="W29" s="167"/>
      <c r="X29" s="167"/>
      <c r="Y29" s="167"/>
    </row>
    <row r="30" spans="2:25" ht="13.5">
      <c r="B30" s="164"/>
      <c r="C30" s="164"/>
      <c r="D30" s="164"/>
      <c r="E30" s="164"/>
      <c r="F30" s="164"/>
      <c r="G30" s="164"/>
      <c r="I30" s="164"/>
      <c r="J30" s="164"/>
      <c r="K30" s="164"/>
      <c r="L30" s="164"/>
      <c r="M30" s="252"/>
      <c r="N30" s="252"/>
      <c r="P30" s="252"/>
      <c r="Q30" s="252"/>
      <c r="R30" s="166"/>
      <c r="S30" s="167"/>
      <c r="T30" s="167"/>
      <c r="U30" s="165"/>
      <c r="V30" s="167"/>
      <c r="W30" s="167"/>
      <c r="X30" s="167"/>
      <c r="Y30" s="167"/>
    </row>
    <row r="31" spans="2:25" ht="13.5">
      <c r="B31" s="164"/>
      <c r="C31" s="164"/>
      <c r="D31" s="164"/>
      <c r="E31" s="164"/>
      <c r="F31" s="164"/>
      <c r="G31" s="164"/>
      <c r="I31" s="164"/>
      <c r="J31" s="164"/>
      <c r="K31" s="164"/>
      <c r="L31" s="164"/>
      <c r="M31" s="252"/>
      <c r="N31" s="252"/>
      <c r="P31" s="252"/>
      <c r="Q31" s="252"/>
      <c r="R31" s="166"/>
      <c r="S31" s="167"/>
      <c r="T31" s="167"/>
      <c r="U31" s="165"/>
      <c r="V31" s="167"/>
      <c r="W31" s="167"/>
      <c r="X31" s="167"/>
      <c r="Y31" s="167"/>
    </row>
    <row r="32" spans="2:25" ht="13.5">
      <c r="B32" s="164"/>
      <c r="C32" s="164"/>
      <c r="D32" s="164"/>
      <c r="E32" s="164"/>
      <c r="F32" s="164"/>
      <c r="G32" s="164"/>
      <c r="I32" s="164"/>
      <c r="J32" s="164"/>
      <c r="K32" s="164"/>
      <c r="L32" s="164"/>
      <c r="M32" s="252"/>
      <c r="N32" s="252"/>
      <c r="P32" s="252"/>
      <c r="Q32" s="252"/>
      <c r="R32" s="166"/>
      <c r="S32" s="167"/>
      <c r="T32" s="167"/>
      <c r="U32" s="165"/>
      <c r="V32" s="167"/>
      <c r="W32" s="167"/>
      <c r="X32" s="167"/>
      <c r="Y32" s="167"/>
    </row>
    <row r="33" spans="2:25" ht="13.5">
      <c r="B33" s="164"/>
      <c r="C33" s="164"/>
      <c r="D33" s="164"/>
      <c r="E33" s="164"/>
      <c r="F33" s="164"/>
      <c r="G33" s="164"/>
      <c r="I33" s="164"/>
      <c r="J33" s="164"/>
      <c r="K33" s="164"/>
      <c r="L33" s="164"/>
      <c r="M33" s="252"/>
      <c r="N33" s="252"/>
      <c r="P33" s="252"/>
      <c r="Q33" s="252"/>
      <c r="R33" s="166"/>
      <c r="S33" s="167"/>
      <c r="T33" s="167"/>
      <c r="U33" s="165"/>
      <c r="V33" s="167"/>
      <c r="W33" s="167"/>
      <c r="X33" s="167"/>
      <c r="Y33" s="167"/>
    </row>
    <row r="34" spans="2:25" ht="13.5">
      <c r="B34" s="164"/>
      <c r="C34" s="164"/>
      <c r="D34" s="164"/>
      <c r="E34" s="164"/>
      <c r="F34" s="164"/>
      <c r="G34" s="164"/>
      <c r="I34" s="164"/>
      <c r="J34" s="164"/>
      <c r="K34" s="164"/>
      <c r="L34" s="164"/>
      <c r="M34" s="252"/>
      <c r="N34" s="252"/>
      <c r="P34" s="252"/>
      <c r="Q34" s="252"/>
      <c r="R34" s="166"/>
      <c r="S34" s="167"/>
      <c r="T34" s="167"/>
      <c r="U34" s="165"/>
      <c r="V34" s="167"/>
      <c r="W34" s="167"/>
      <c r="X34" s="167"/>
      <c r="Y34" s="167"/>
    </row>
    <row r="35" spans="2:25" ht="13.5">
      <c r="B35" s="164"/>
      <c r="C35" s="164"/>
      <c r="D35" s="164"/>
      <c r="E35" s="164"/>
      <c r="F35" s="164"/>
      <c r="G35" s="164"/>
      <c r="I35" s="164"/>
      <c r="J35" s="164"/>
      <c r="K35" s="164"/>
      <c r="L35" s="164"/>
      <c r="M35" s="252"/>
      <c r="N35" s="252"/>
      <c r="P35" s="252"/>
      <c r="Q35" s="252"/>
      <c r="R35" s="166"/>
      <c r="S35" s="167"/>
      <c r="T35" s="167"/>
      <c r="U35" s="165"/>
      <c r="V35" s="167"/>
      <c r="W35" s="167"/>
      <c r="X35" s="167"/>
      <c r="Y35" s="167"/>
    </row>
    <row r="36" spans="2:25" ht="13.5">
      <c r="B36" s="164"/>
      <c r="C36" s="164"/>
      <c r="D36" s="164"/>
      <c r="E36" s="164"/>
      <c r="F36" s="164"/>
      <c r="G36" s="164"/>
      <c r="I36" s="164"/>
      <c r="J36" s="164"/>
      <c r="K36" s="164"/>
      <c r="L36" s="164"/>
      <c r="M36" s="252"/>
      <c r="N36" s="252"/>
      <c r="P36" s="252"/>
      <c r="Q36" s="252"/>
      <c r="R36" s="166"/>
      <c r="S36" s="167"/>
      <c r="T36" s="167"/>
      <c r="U36" s="165"/>
      <c r="V36" s="167"/>
      <c r="W36" s="167"/>
      <c r="X36" s="167"/>
      <c r="Y36" s="167"/>
    </row>
    <row r="37" spans="2:25" ht="13.5">
      <c r="B37" s="164"/>
      <c r="C37" s="164"/>
      <c r="D37" s="164"/>
      <c r="E37" s="164"/>
      <c r="F37" s="164"/>
      <c r="G37" s="164"/>
      <c r="I37" s="164"/>
      <c r="J37" s="164"/>
      <c r="K37" s="164"/>
      <c r="L37" s="164"/>
      <c r="M37" s="252"/>
      <c r="N37" s="252"/>
      <c r="P37" s="252"/>
      <c r="Q37" s="252"/>
      <c r="R37" s="166"/>
      <c r="S37" s="167"/>
      <c r="T37" s="167"/>
      <c r="U37" s="165"/>
      <c r="V37" s="167"/>
      <c r="W37" s="167"/>
      <c r="X37" s="167"/>
      <c r="Y37" s="167"/>
    </row>
    <row r="38" spans="2:25" ht="13.5">
      <c r="B38" s="164"/>
      <c r="C38" s="164"/>
      <c r="D38" s="164"/>
      <c r="E38" s="164"/>
      <c r="F38" s="164"/>
      <c r="G38" s="164"/>
      <c r="I38" s="164"/>
      <c r="J38" s="164"/>
      <c r="K38" s="164"/>
      <c r="L38" s="164"/>
      <c r="M38" s="252"/>
      <c r="N38" s="252"/>
      <c r="P38" s="252"/>
      <c r="Q38" s="252"/>
      <c r="R38" s="166"/>
      <c r="S38" s="167"/>
      <c r="T38" s="167"/>
      <c r="U38" s="165"/>
      <c r="V38" s="167"/>
      <c r="W38" s="167"/>
      <c r="X38" s="167"/>
      <c r="Y38" s="167"/>
    </row>
    <row r="39" spans="2:25" ht="13.5">
      <c r="B39" s="164"/>
      <c r="C39" s="164"/>
      <c r="D39" s="164"/>
      <c r="E39" s="164"/>
      <c r="F39" s="164"/>
      <c r="G39" s="164"/>
      <c r="I39" s="164"/>
      <c r="J39" s="164"/>
      <c r="K39" s="164"/>
      <c r="L39" s="164"/>
      <c r="M39" s="252"/>
      <c r="N39" s="252"/>
      <c r="P39" s="252"/>
      <c r="Q39" s="252"/>
      <c r="R39" s="166"/>
      <c r="S39" s="167"/>
      <c r="T39" s="167"/>
      <c r="U39" s="165"/>
      <c r="V39" s="167"/>
      <c r="W39" s="167"/>
      <c r="X39" s="167"/>
      <c r="Y39" s="167"/>
    </row>
    <row r="40" spans="2:25" ht="13.5">
      <c r="B40" s="164"/>
      <c r="C40" s="164"/>
      <c r="D40" s="164"/>
      <c r="E40" s="164"/>
      <c r="F40" s="164"/>
      <c r="G40" s="164"/>
      <c r="I40" s="164"/>
      <c r="J40" s="164"/>
      <c r="K40" s="164"/>
      <c r="L40" s="164"/>
      <c r="M40" s="252"/>
      <c r="N40" s="252"/>
      <c r="P40" s="252"/>
      <c r="Q40" s="252"/>
      <c r="R40" s="166"/>
      <c r="S40" s="167"/>
      <c r="T40" s="167"/>
      <c r="U40" s="165"/>
      <c r="V40" s="167"/>
      <c r="W40" s="167"/>
      <c r="X40" s="167"/>
      <c r="Y40" s="167"/>
    </row>
    <row r="41" spans="2:25" ht="13.5">
      <c r="B41" s="164"/>
      <c r="C41" s="164"/>
      <c r="D41" s="164"/>
      <c r="E41" s="164"/>
      <c r="F41" s="164"/>
      <c r="G41" s="164"/>
      <c r="I41" s="164"/>
      <c r="J41" s="164"/>
      <c r="K41" s="164"/>
      <c r="L41" s="164"/>
      <c r="M41" s="252"/>
      <c r="N41" s="252"/>
      <c r="P41" s="252"/>
      <c r="Q41" s="252"/>
      <c r="R41" s="166"/>
      <c r="S41" s="167"/>
      <c r="T41" s="167"/>
      <c r="U41" s="165"/>
      <c r="V41" s="167"/>
      <c r="W41" s="167"/>
      <c r="X41" s="167"/>
      <c r="Y41" s="167"/>
    </row>
    <row r="42" spans="2:25" ht="13.5">
      <c r="B42" s="164"/>
      <c r="C42" s="164"/>
      <c r="D42" s="164"/>
      <c r="E42" s="164"/>
      <c r="F42" s="164"/>
      <c r="G42" s="164"/>
      <c r="I42" s="164"/>
      <c r="J42" s="164"/>
      <c r="K42" s="164"/>
      <c r="L42" s="164"/>
      <c r="M42" s="252"/>
      <c r="N42" s="252"/>
      <c r="P42" s="252"/>
      <c r="Q42" s="252"/>
      <c r="R42" s="166"/>
      <c r="S42" s="167"/>
      <c r="T42" s="167"/>
      <c r="U42" s="165"/>
      <c r="V42" s="167"/>
      <c r="W42" s="167"/>
      <c r="X42" s="167"/>
      <c r="Y42" s="167"/>
    </row>
    <row r="43" spans="2:25" ht="13.5">
      <c r="B43" s="164"/>
      <c r="C43" s="164"/>
      <c r="D43" s="164"/>
      <c r="E43" s="164"/>
      <c r="F43" s="164"/>
      <c r="G43" s="164"/>
      <c r="I43" s="164"/>
      <c r="J43" s="164"/>
      <c r="K43" s="164"/>
      <c r="L43" s="164"/>
      <c r="M43" s="252"/>
      <c r="N43" s="252"/>
      <c r="P43" s="252"/>
      <c r="Q43" s="252"/>
      <c r="R43" s="166"/>
      <c r="S43" s="167"/>
      <c r="T43" s="167"/>
      <c r="U43" s="165"/>
      <c r="V43" s="167"/>
      <c r="W43" s="167"/>
      <c r="X43" s="167"/>
      <c r="Y43" s="167"/>
    </row>
    <row r="44" spans="2:25" ht="13.5">
      <c r="B44" s="164"/>
      <c r="C44" s="164"/>
      <c r="D44" s="164"/>
      <c r="E44" s="164"/>
      <c r="F44" s="164"/>
      <c r="G44" s="164"/>
      <c r="I44" s="164"/>
      <c r="J44" s="164"/>
      <c r="K44" s="164"/>
      <c r="L44" s="164"/>
      <c r="M44" s="252"/>
      <c r="N44" s="252"/>
      <c r="P44" s="252"/>
      <c r="Q44" s="252"/>
      <c r="R44" s="166"/>
      <c r="S44" s="167"/>
      <c r="T44" s="167"/>
      <c r="U44" s="165"/>
      <c r="V44" s="167"/>
      <c r="W44" s="167"/>
      <c r="X44" s="167"/>
      <c r="Y44" s="167"/>
    </row>
    <row r="45" spans="2:25" ht="13.5">
      <c r="B45" s="164"/>
      <c r="C45" s="164"/>
      <c r="D45" s="164"/>
      <c r="E45" s="164"/>
      <c r="F45" s="164"/>
      <c r="G45" s="164"/>
      <c r="I45" s="164"/>
      <c r="J45" s="164"/>
      <c r="K45" s="164"/>
      <c r="L45" s="164"/>
      <c r="M45" s="252"/>
      <c r="N45" s="252"/>
      <c r="P45" s="252"/>
      <c r="Q45" s="252"/>
      <c r="R45" s="166"/>
      <c r="S45" s="167"/>
      <c r="T45" s="167"/>
      <c r="U45" s="165"/>
      <c r="V45" s="167"/>
      <c r="W45" s="167"/>
      <c r="X45" s="167"/>
      <c r="Y45" s="167"/>
    </row>
    <row r="46" spans="2:25" ht="13.5">
      <c r="B46" s="164"/>
      <c r="C46" s="164"/>
      <c r="D46" s="164"/>
      <c r="E46" s="164"/>
      <c r="F46" s="164"/>
      <c r="G46" s="164"/>
      <c r="I46" s="164"/>
      <c r="J46" s="164"/>
      <c r="K46" s="164"/>
      <c r="L46" s="164"/>
      <c r="M46" s="252"/>
      <c r="N46" s="252"/>
      <c r="P46" s="252"/>
      <c r="Q46" s="252"/>
      <c r="R46" s="166"/>
      <c r="S46" s="167"/>
      <c r="T46" s="167"/>
      <c r="U46" s="165"/>
      <c r="V46" s="167"/>
      <c r="W46" s="167"/>
      <c r="X46" s="167"/>
      <c r="Y46" s="167"/>
    </row>
    <row r="47" spans="2:25" ht="13.5">
      <c r="B47" s="164"/>
      <c r="C47" s="164"/>
      <c r="D47" s="164"/>
      <c r="E47" s="164"/>
      <c r="F47" s="164"/>
      <c r="G47" s="164"/>
      <c r="I47" s="164"/>
      <c r="J47" s="164"/>
      <c r="K47" s="164"/>
      <c r="L47" s="164"/>
      <c r="M47" s="252"/>
      <c r="N47" s="252"/>
      <c r="P47" s="252"/>
      <c r="Q47" s="252"/>
      <c r="R47" s="166"/>
      <c r="S47" s="167"/>
      <c r="T47" s="167"/>
      <c r="U47" s="165"/>
      <c r="V47" s="167"/>
      <c r="W47" s="167"/>
      <c r="X47" s="167"/>
      <c r="Y47" s="167"/>
    </row>
    <row r="48" spans="2:25" ht="13.5">
      <c r="B48" s="164"/>
      <c r="C48" s="164"/>
      <c r="D48" s="164"/>
      <c r="E48" s="164"/>
      <c r="F48" s="164"/>
      <c r="G48" s="164"/>
      <c r="I48" s="164"/>
      <c r="J48" s="164"/>
      <c r="K48" s="164"/>
      <c r="L48" s="164"/>
      <c r="M48" s="252"/>
      <c r="N48" s="252"/>
      <c r="P48" s="252"/>
      <c r="Q48" s="252"/>
      <c r="R48" s="166"/>
      <c r="S48" s="167"/>
      <c r="T48" s="167"/>
      <c r="U48" s="165"/>
      <c r="V48" s="167"/>
      <c r="W48" s="167"/>
      <c r="X48" s="167"/>
      <c r="Y48" s="167"/>
    </row>
    <row r="49" spans="2:25" ht="13.5">
      <c r="B49" s="164"/>
      <c r="C49" s="164"/>
      <c r="D49" s="164"/>
      <c r="E49" s="164"/>
      <c r="F49" s="164"/>
      <c r="G49" s="164"/>
      <c r="I49" s="164"/>
      <c r="J49" s="164"/>
      <c r="K49" s="164"/>
      <c r="L49" s="164"/>
      <c r="M49" s="252"/>
      <c r="N49" s="252"/>
      <c r="P49" s="252"/>
      <c r="Q49" s="252"/>
      <c r="R49" s="166"/>
      <c r="S49" s="167"/>
      <c r="T49" s="167"/>
      <c r="U49" s="165"/>
      <c r="V49" s="167"/>
      <c r="W49" s="167"/>
      <c r="X49" s="167"/>
      <c r="Y49" s="167"/>
    </row>
    <row r="50" spans="16:25" ht="13.5">
      <c r="P50" s="252"/>
      <c r="Q50" s="252"/>
      <c r="R50" s="166"/>
      <c r="S50" s="167"/>
      <c r="T50" s="167"/>
      <c r="U50" s="165"/>
      <c r="V50" s="167"/>
      <c r="W50" s="167"/>
      <c r="X50" s="167"/>
      <c r="Y50" s="167"/>
    </row>
    <row r="51" spans="16:25" ht="13.5">
      <c r="P51" s="252"/>
      <c r="Q51" s="252"/>
      <c r="R51" s="166"/>
      <c r="S51" s="167"/>
      <c r="T51" s="167"/>
      <c r="U51" s="165"/>
      <c r="V51" s="167"/>
      <c r="W51" s="167"/>
      <c r="X51" s="167"/>
      <c r="Y51" s="167"/>
    </row>
    <row r="52" spans="16:25" ht="13.5">
      <c r="P52" s="252"/>
      <c r="Q52" s="252"/>
      <c r="R52" s="166"/>
      <c r="S52" s="167"/>
      <c r="T52" s="167"/>
      <c r="U52" s="165"/>
      <c r="V52" s="167"/>
      <c r="W52" s="167"/>
      <c r="X52" s="167"/>
      <c r="Y52" s="167"/>
    </row>
    <row r="53" spans="16:25" ht="13.5">
      <c r="P53" s="252"/>
      <c r="Q53" s="252"/>
      <c r="R53" s="166"/>
      <c r="S53" s="167"/>
      <c r="T53" s="167"/>
      <c r="U53" s="165"/>
      <c r="V53" s="167"/>
      <c r="W53" s="167"/>
      <c r="X53" s="167"/>
      <c r="Y53" s="167"/>
    </row>
    <row r="54" spans="16:25" ht="13.5">
      <c r="P54" s="252"/>
      <c r="Q54" s="252"/>
      <c r="R54" s="166"/>
      <c r="S54" s="167"/>
      <c r="T54" s="167"/>
      <c r="U54" s="165"/>
      <c r="V54" s="167"/>
      <c r="W54" s="167"/>
      <c r="X54" s="167"/>
      <c r="Y54" s="167"/>
    </row>
  </sheetData>
  <mergeCells count="9">
    <mergeCell ref="A1:G1"/>
    <mergeCell ref="P3:S3"/>
    <mergeCell ref="U3:Y3"/>
    <mergeCell ref="F3:G3"/>
    <mergeCell ref="B3:E3"/>
    <mergeCell ref="I3:N3"/>
    <mergeCell ref="I1:N1"/>
    <mergeCell ref="O1:S1"/>
    <mergeCell ref="U1:Y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2"/>
  <dimension ref="A1:Y41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28" customWidth="1"/>
    <col min="2" max="7" width="10.88671875" style="170" customWidth="1"/>
    <col min="8" max="8" width="2.77734375" style="170" customWidth="1"/>
    <col min="9" max="10" width="11.99609375" style="170" customWidth="1"/>
    <col min="11" max="11" width="11.99609375" style="171" customWidth="1"/>
    <col min="12" max="14" width="11.99609375" style="170" customWidth="1"/>
    <col min="15" max="16384" width="8.88671875" style="115" customWidth="1"/>
  </cols>
  <sheetData>
    <row r="1" spans="1:14" ht="45" customHeight="1">
      <c r="A1" s="581" t="s">
        <v>1108</v>
      </c>
      <c r="B1" s="581"/>
      <c r="C1" s="581"/>
      <c r="D1" s="581"/>
      <c r="E1" s="581"/>
      <c r="F1" s="581"/>
      <c r="G1" s="581"/>
      <c r="H1" s="283"/>
      <c r="I1" s="534" t="s">
        <v>72</v>
      </c>
      <c r="J1" s="534"/>
      <c r="K1" s="534"/>
      <c r="L1" s="534"/>
      <c r="M1" s="534"/>
      <c r="N1" s="534"/>
    </row>
    <row r="2" spans="1:14" s="103" customFormat="1" ht="25.5" customHeight="1" thickBot="1">
      <c r="A2" s="335" t="s">
        <v>437</v>
      </c>
      <c r="B2" s="189"/>
      <c r="C2" s="189"/>
      <c r="D2" s="189"/>
      <c r="E2" s="189"/>
      <c r="F2" s="189"/>
      <c r="G2" s="189"/>
      <c r="H2" s="189"/>
      <c r="I2" s="144"/>
      <c r="J2" s="144"/>
      <c r="K2" s="189"/>
      <c r="L2" s="189"/>
      <c r="M2" s="189"/>
      <c r="N2" s="336" t="s">
        <v>438</v>
      </c>
    </row>
    <row r="3" spans="1:14" s="103" customFormat="1" ht="16.5" customHeight="1" thickTop="1">
      <c r="A3" s="582" t="s">
        <v>740</v>
      </c>
      <c r="B3" s="623" t="s">
        <v>439</v>
      </c>
      <c r="C3" s="631"/>
      <c r="D3" s="623" t="s">
        <v>440</v>
      </c>
      <c r="E3" s="631"/>
      <c r="F3" s="623" t="s">
        <v>441</v>
      </c>
      <c r="G3" s="624"/>
      <c r="H3" s="327"/>
      <c r="I3" s="627" t="s">
        <v>442</v>
      </c>
      <c r="J3" s="628"/>
      <c r="K3" s="623" t="s">
        <v>443</v>
      </c>
      <c r="L3" s="631"/>
      <c r="M3" s="623" t="s">
        <v>444</v>
      </c>
      <c r="N3" s="624"/>
    </row>
    <row r="4" spans="1:14" s="103" customFormat="1" ht="16.5" customHeight="1">
      <c r="A4" s="583"/>
      <c r="B4" s="634" t="s">
        <v>445</v>
      </c>
      <c r="C4" s="633"/>
      <c r="D4" s="634" t="s">
        <v>446</v>
      </c>
      <c r="E4" s="633"/>
      <c r="F4" s="634" t="s">
        <v>447</v>
      </c>
      <c r="G4" s="635"/>
      <c r="H4" s="329"/>
      <c r="I4" s="632" t="s">
        <v>448</v>
      </c>
      <c r="J4" s="633"/>
      <c r="K4" s="634" t="s">
        <v>449</v>
      </c>
      <c r="L4" s="633"/>
      <c r="M4" s="328"/>
      <c r="N4" s="327"/>
    </row>
    <row r="5" spans="1:14" s="103" customFormat="1" ht="16.5" customHeight="1">
      <c r="A5" s="583"/>
      <c r="B5" s="625" t="s">
        <v>450</v>
      </c>
      <c r="C5" s="630"/>
      <c r="D5" s="625" t="s">
        <v>451</v>
      </c>
      <c r="E5" s="630"/>
      <c r="F5" s="625" t="s">
        <v>452</v>
      </c>
      <c r="G5" s="626"/>
      <c r="H5" s="329"/>
      <c r="I5" s="629" t="s">
        <v>453</v>
      </c>
      <c r="J5" s="630"/>
      <c r="K5" s="625" t="s">
        <v>454</v>
      </c>
      <c r="L5" s="630"/>
      <c r="M5" s="625" t="s">
        <v>415</v>
      </c>
      <c r="N5" s="626"/>
    </row>
    <row r="6" spans="1:14" s="103" customFormat="1" ht="16.5" customHeight="1">
      <c r="A6" s="583"/>
      <c r="B6" s="331" t="s">
        <v>455</v>
      </c>
      <c r="C6" s="332" t="s">
        <v>456</v>
      </c>
      <c r="D6" s="332" t="s">
        <v>457</v>
      </c>
      <c r="E6" s="332" t="s">
        <v>456</v>
      </c>
      <c r="F6" s="332" t="s">
        <v>457</v>
      </c>
      <c r="G6" s="327" t="s">
        <v>456</v>
      </c>
      <c r="H6" s="327"/>
      <c r="I6" s="332" t="s">
        <v>457</v>
      </c>
      <c r="J6" s="332" t="s">
        <v>456</v>
      </c>
      <c r="K6" s="332" t="s">
        <v>457</v>
      </c>
      <c r="L6" s="332" t="s">
        <v>456</v>
      </c>
      <c r="M6" s="332" t="s">
        <v>457</v>
      </c>
      <c r="N6" s="327" t="s">
        <v>456</v>
      </c>
    </row>
    <row r="7" spans="1:14" s="103" customFormat="1" ht="16.5" customHeight="1">
      <c r="A7" s="584"/>
      <c r="B7" s="333" t="s">
        <v>458</v>
      </c>
      <c r="C7" s="334" t="s">
        <v>459</v>
      </c>
      <c r="D7" s="334" t="s">
        <v>458</v>
      </c>
      <c r="E7" s="334" t="s">
        <v>459</v>
      </c>
      <c r="F7" s="334" t="s">
        <v>458</v>
      </c>
      <c r="G7" s="330" t="s">
        <v>459</v>
      </c>
      <c r="H7" s="327"/>
      <c r="I7" s="334" t="s">
        <v>458</v>
      </c>
      <c r="J7" s="334" t="s">
        <v>459</v>
      </c>
      <c r="K7" s="334" t="s">
        <v>458</v>
      </c>
      <c r="L7" s="334" t="s">
        <v>459</v>
      </c>
      <c r="M7" s="334" t="s">
        <v>458</v>
      </c>
      <c r="N7" s="330" t="s">
        <v>459</v>
      </c>
    </row>
    <row r="8" spans="1:14" s="103" customFormat="1" ht="40.5" customHeight="1">
      <c r="A8" s="104">
        <v>2001</v>
      </c>
      <c r="B8" s="318" t="s">
        <v>555</v>
      </c>
      <c r="C8" s="318" t="s">
        <v>555</v>
      </c>
      <c r="D8" s="318" t="s">
        <v>555</v>
      </c>
      <c r="E8" s="318" t="s">
        <v>555</v>
      </c>
      <c r="F8" s="318" t="s">
        <v>555</v>
      </c>
      <c r="G8" s="318" t="s">
        <v>555</v>
      </c>
      <c r="H8" s="318"/>
      <c r="I8" s="318" t="s">
        <v>555</v>
      </c>
      <c r="J8" s="318" t="s">
        <v>555</v>
      </c>
      <c r="K8" s="318" t="s">
        <v>555</v>
      </c>
      <c r="L8" s="318" t="s">
        <v>555</v>
      </c>
      <c r="M8" s="318" t="s">
        <v>555</v>
      </c>
      <c r="N8" s="318" t="s">
        <v>555</v>
      </c>
    </row>
    <row r="9" spans="1:14" s="103" customFormat="1" ht="40.5" customHeight="1">
      <c r="A9" s="104">
        <v>2002</v>
      </c>
      <c r="B9" s="319" t="s">
        <v>555</v>
      </c>
      <c r="C9" s="319" t="s">
        <v>555</v>
      </c>
      <c r="D9" s="319" t="s">
        <v>555</v>
      </c>
      <c r="E9" s="319" t="s">
        <v>555</v>
      </c>
      <c r="F9" s="319" t="s">
        <v>555</v>
      </c>
      <c r="G9" s="319" t="s">
        <v>555</v>
      </c>
      <c r="H9" s="319"/>
      <c r="I9" s="319" t="s">
        <v>555</v>
      </c>
      <c r="J9" s="319" t="s">
        <v>555</v>
      </c>
      <c r="K9" s="319" t="s">
        <v>555</v>
      </c>
      <c r="L9" s="319" t="s">
        <v>555</v>
      </c>
      <c r="M9" s="319" t="s">
        <v>555</v>
      </c>
      <c r="N9" s="319" t="s">
        <v>555</v>
      </c>
    </row>
    <row r="10" spans="1:14" s="103" customFormat="1" ht="40.5" customHeight="1">
      <c r="A10" s="104">
        <v>2003</v>
      </c>
      <c r="B10" s="319">
        <v>243</v>
      </c>
      <c r="C10" s="319">
        <v>2206</v>
      </c>
      <c r="D10" s="319">
        <v>2344</v>
      </c>
      <c r="E10" s="319">
        <v>766</v>
      </c>
      <c r="F10" s="319">
        <v>2344</v>
      </c>
      <c r="G10" s="319">
        <v>766</v>
      </c>
      <c r="H10" s="319"/>
      <c r="I10" s="319">
        <v>19</v>
      </c>
      <c r="J10" s="319">
        <v>650</v>
      </c>
      <c r="K10" s="319">
        <v>10</v>
      </c>
      <c r="L10" s="319">
        <v>1414</v>
      </c>
      <c r="M10" s="319">
        <v>180</v>
      </c>
      <c r="N10" s="319">
        <v>3145</v>
      </c>
    </row>
    <row r="11" spans="1:14" s="103" customFormat="1" ht="40.5" customHeight="1">
      <c r="A11" s="104">
        <v>2004</v>
      </c>
      <c r="B11" s="319">
        <v>259</v>
      </c>
      <c r="C11" s="319">
        <v>4024</v>
      </c>
      <c r="D11" s="319">
        <v>1985</v>
      </c>
      <c r="E11" s="319">
        <v>555</v>
      </c>
      <c r="F11" s="319">
        <v>1629</v>
      </c>
      <c r="G11" s="319">
        <v>486</v>
      </c>
      <c r="H11" s="319"/>
      <c r="I11" s="319">
        <v>1604</v>
      </c>
      <c r="J11" s="319">
        <v>802</v>
      </c>
      <c r="K11" s="319">
        <v>10</v>
      </c>
      <c r="L11" s="319">
        <v>1395</v>
      </c>
      <c r="M11" s="319">
        <v>211</v>
      </c>
      <c r="N11" s="319">
        <v>4502</v>
      </c>
    </row>
    <row r="12" spans="1:14" s="103" customFormat="1" ht="40.5" customHeight="1">
      <c r="A12" s="107">
        <v>2005</v>
      </c>
      <c r="B12" s="318">
        <v>255</v>
      </c>
      <c r="C12" s="318">
        <v>4226</v>
      </c>
      <c r="D12" s="318">
        <v>1221</v>
      </c>
      <c r="E12" s="318">
        <v>428</v>
      </c>
      <c r="F12" s="318">
        <v>182</v>
      </c>
      <c r="G12" s="318">
        <v>182</v>
      </c>
      <c r="H12" s="318"/>
      <c r="I12" s="318">
        <v>1396</v>
      </c>
      <c r="J12" s="318">
        <v>698</v>
      </c>
      <c r="K12" s="318">
        <v>49</v>
      </c>
      <c r="L12" s="318">
        <v>1445</v>
      </c>
      <c r="M12" s="318">
        <v>79</v>
      </c>
      <c r="N12" s="318">
        <v>44</v>
      </c>
    </row>
    <row r="13" spans="1:14" s="103" customFormat="1" ht="40.5" customHeight="1">
      <c r="A13" s="111" t="s">
        <v>562</v>
      </c>
      <c r="B13" s="319">
        <v>50</v>
      </c>
      <c r="C13" s="319">
        <v>1121</v>
      </c>
      <c r="D13" s="319">
        <v>209</v>
      </c>
      <c r="E13" s="319">
        <v>76</v>
      </c>
      <c r="F13" s="319">
        <v>40</v>
      </c>
      <c r="G13" s="319">
        <v>40</v>
      </c>
      <c r="H13" s="319"/>
      <c r="I13" s="319">
        <v>596</v>
      </c>
      <c r="J13" s="319">
        <v>298</v>
      </c>
      <c r="K13" s="319">
        <v>9</v>
      </c>
      <c r="L13" s="319">
        <v>462</v>
      </c>
      <c r="M13" s="319">
        <v>16</v>
      </c>
      <c r="N13" s="319">
        <v>11</v>
      </c>
    </row>
    <row r="14" spans="1:14" s="103" customFormat="1" ht="40.5" customHeight="1">
      <c r="A14" s="111" t="s">
        <v>563</v>
      </c>
      <c r="B14" s="319">
        <v>8</v>
      </c>
      <c r="C14" s="319">
        <v>186</v>
      </c>
      <c r="D14" s="319">
        <v>163</v>
      </c>
      <c r="E14" s="319">
        <v>48</v>
      </c>
      <c r="F14" s="319">
        <v>4</v>
      </c>
      <c r="G14" s="319">
        <v>4</v>
      </c>
      <c r="H14" s="319"/>
      <c r="I14" s="319">
        <v>8</v>
      </c>
      <c r="J14" s="319">
        <v>4</v>
      </c>
      <c r="K14" s="319">
        <v>2</v>
      </c>
      <c r="L14" s="319">
        <v>139</v>
      </c>
      <c r="M14" s="319">
        <v>9</v>
      </c>
      <c r="N14" s="319">
        <v>3</v>
      </c>
    </row>
    <row r="15" spans="1:14" s="103" customFormat="1" ht="40.5" customHeight="1">
      <c r="A15" s="111" t="s">
        <v>564</v>
      </c>
      <c r="B15" s="319">
        <v>74</v>
      </c>
      <c r="C15" s="319">
        <v>362</v>
      </c>
      <c r="D15" s="319">
        <v>180</v>
      </c>
      <c r="E15" s="319">
        <v>64</v>
      </c>
      <c r="F15" s="319">
        <v>66</v>
      </c>
      <c r="G15" s="319">
        <v>66</v>
      </c>
      <c r="H15" s="319"/>
      <c r="I15" s="319">
        <v>30</v>
      </c>
      <c r="J15" s="319">
        <v>15</v>
      </c>
      <c r="K15" s="319">
        <v>12</v>
      </c>
      <c r="L15" s="319">
        <v>119</v>
      </c>
      <c r="M15" s="319">
        <v>10</v>
      </c>
      <c r="N15" s="319">
        <v>4</v>
      </c>
    </row>
    <row r="16" spans="1:14" s="110" customFormat="1" ht="40.5" customHeight="1">
      <c r="A16" s="111" t="s">
        <v>565</v>
      </c>
      <c r="B16" s="319">
        <v>54</v>
      </c>
      <c r="C16" s="319">
        <v>1495</v>
      </c>
      <c r="D16" s="319">
        <v>108</v>
      </c>
      <c r="E16" s="319">
        <v>56</v>
      </c>
      <c r="F16" s="319">
        <v>43</v>
      </c>
      <c r="G16" s="319">
        <v>43</v>
      </c>
      <c r="H16" s="319"/>
      <c r="I16" s="319">
        <v>668</v>
      </c>
      <c r="J16" s="319">
        <v>334</v>
      </c>
      <c r="K16" s="319">
        <v>10</v>
      </c>
      <c r="L16" s="319">
        <v>437</v>
      </c>
      <c r="M16" s="319">
        <v>17</v>
      </c>
      <c r="N16" s="319">
        <v>15</v>
      </c>
    </row>
    <row r="17" spans="1:14" ht="40.5" customHeight="1">
      <c r="A17" s="111" t="s">
        <v>566</v>
      </c>
      <c r="B17" s="319">
        <v>36</v>
      </c>
      <c r="C17" s="319">
        <v>253</v>
      </c>
      <c r="D17" s="319">
        <v>205</v>
      </c>
      <c r="E17" s="319">
        <v>71</v>
      </c>
      <c r="F17" s="319">
        <v>21</v>
      </c>
      <c r="G17" s="319">
        <v>21</v>
      </c>
      <c r="H17" s="319"/>
      <c r="I17" s="319">
        <v>80</v>
      </c>
      <c r="J17" s="319">
        <v>40</v>
      </c>
      <c r="K17" s="319">
        <v>4</v>
      </c>
      <c r="L17" s="319">
        <v>93</v>
      </c>
      <c r="M17" s="319">
        <v>12</v>
      </c>
      <c r="N17" s="319">
        <v>4</v>
      </c>
    </row>
    <row r="18" spans="1:14" ht="40.5" customHeight="1">
      <c r="A18" s="111" t="s">
        <v>567</v>
      </c>
      <c r="B18" s="319">
        <v>16</v>
      </c>
      <c r="C18" s="319">
        <v>462</v>
      </c>
      <c r="D18" s="319">
        <v>132</v>
      </c>
      <c r="E18" s="319">
        <v>48</v>
      </c>
      <c r="F18" s="319">
        <v>5</v>
      </c>
      <c r="G18" s="319">
        <v>5</v>
      </c>
      <c r="H18" s="319"/>
      <c r="I18" s="319" t="s">
        <v>555</v>
      </c>
      <c r="J18" s="319" t="s">
        <v>555</v>
      </c>
      <c r="K18" s="319">
        <v>5</v>
      </c>
      <c r="L18" s="319">
        <v>95</v>
      </c>
      <c r="M18" s="319">
        <v>7</v>
      </c>
      <c r="N18" s="319">
        <v>4</v>
      </c>
    </row>
    <row r="19" spans="1:14" ht="40.5" customHeight="1" thickBot="1">
      <c r="A19" s="118" t="s">
        <v>568</v>
      </c>
      <c r="B19" s="320">
        <v>17</v>
      </c>
      <c r="C19" s="320">
        <v>347</v>
      </c>
      <c r="D19" s="320">
        <v>224</v>
      </c>
      <c r="E19" s="320">
        <v>65</v>
      </c>
      <c r="F19" s="320">
        <v>3</v>
      </c>
      <c r="G19" s="320">
        <v>3</v>
      </c>
      <c r="H19" s="319"/>
      <c r="I19" s="320">
        <v>14</v>
      </c>
      <c r="J19" s="320">
        <v>7</v>
      </c>
      <c r="K19" s="320">
        <v>7</v>
      </c>
      <c r="L19" s="320">
        <v>100</v>
      </c>
      <c r="M19" s="320">
        <v>8</v>
      </c>
      <c r="N19" s="320">
        <v>3</v>
      </c>
    </row>
    <row r="20" spans="1:25" ht="19.5" customHeight="1" thickTop="1">
      <c r="A20" s="125" t="s">
        <v>631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Y20" s="126"/>
    </row>
    <row r="21" spans="2:14" ht="13.5">
      <c r="B21" s="164"/>
      <c r="C21" s="164"/>
      <c r="D21" s="164"/>
      <c r="E21" s="164"/>
      <c r="F21" s="164"/>
      <c r="G21" s="164"/>
      <c r="H21" s="164"/>
      <c r="I21" s="164"/>
      <c r="J21" s="164"/>
      <c r="K21" s="167"/>
      <c r="L21" s="164"/>
      <c r="M21" s="164"/>
      <c r="N21" s="164"/>
    </row>
    <row r="22" spans="2:14" ht="13.5">
      <c r="B22" s="164"/>
      <c r="C22" s="164"/>
      <c r="D22" s="164"/>
      <c r="E22" s="164"/>
      <c r="F22" s="164"/>
      <c r="G22" s="164"/>
      <c r="H22" s="164"/>
      <c r="I22" s="164"/>
      <c r="J22" s="164"/>
      <c r="K22" s="167"/>
      <c r="L22" s="164"/>
      <c r="M22" s="164"/>
      <c r="N22" s="164"/>
    </row>
    <row r="23" spans="2:14" ht="13.5">
      <c r="B23" s="164"/>
      <c r="C23" s="164"/>
      <c r="D23" s="164"/>
      <c r="E23" s="164"/>
      <c r="F23" s="164"/>
      <c r="G23" s="164"/>
      <c r="H23" s="164"/>
      <c r="I23" s="164"/>
      <c r="J23" s="164"/>
      <c r="K23" s="167"/>
      <c r="L23" s="164"/>
      <c r="M23" s="164"/>
      <c r="N23" s="164"/>
    </row>
    <row r="24" spans="2:14" ht="13.5">
      <c r="B24" s="164"/>
      <c r="C24" s="164"/>
      <c r="D24" s="164"/>
      <c r="E24" s="164"/>
      <c r="F24" s="164"/>
      <c r="G24" s="164"/>
      <c r="H24" s="164"/>
      <c r="I24" s="164"/>
      <c r="J24" s="164"/>
      <c r="K24" s="167"/>
      <c r="L24" s="164"/>
      <c r="M24" s="164"/>
      <c r="N24" s="164"/>
    </row>
    <row r="25" spans="2:14" ht="13.5">
      <c r="B25" s="164"/>
      <c r="C25" s="164"/>
      <c r="D25" s="164"/>
      <c r="E25" s="164"/>
      <c r="F25" s="164"/>
      <c r="G25" s="164"/>
      <c r="H25" s="164"/>
      <c r="I25" s="164"/>
      <c r="J25" s="164"/>
      <c r="K25" s="167"/>
      <c r="L25" s="164"/>
      <c r="M25" s="164"/>
      <c r="N25" s="164"/>
    </row>
    <row r="26" spans="2:14" ht="13.5">
      <c r="B26" s="164"/>
      <c r="C26" s="164"/>
      <c r="D26" s="164"/>
      <c r="E26" s="164"/>
      <c r="F26" s="164"/>
      <c r="G26" s="164"/>
      <c r="H26" s="164"/>
      <c r="I26" s="164"/>
      <c r="J26" s="164"/>
      <c r="K26" s="167"/>
      <c r="L26" s="164"/>
      <c r="M26" s="164"/>
      <c r="N26" s="164"/>
    </row>
    <row r="27" spans="2:14" ht="13.5">
      <c r="B27" s="164"/>
      <c r="C27" s="164"/>
      <c r="D27" s="164"/>
      <c r="E27" s="164"/>
      <c r="F27" s="164"/>
      <c r="G27" s="164"/>
      <c r="H27" s="164"/>
      <c r="I27" s="164"/>
      <c r="J27" s="164"/>
      <c r="K27" s="167"/>
      <c r="L27" s="164"/>
      <c r="M27" s="164"/>
      <c r="N27" s="164"/>
    </row>
    <row r="28" spans="2:14" ht="13.5">
      <c r="B28" s="164"/>
      <c r="C28" s="164"/>
      <c r="D28" s="164"/>
      <c r="E28" s="164"/>
      <c r="F28" s="164"/>
      <c r="G28" s="164"/>
      <c r="H28" s="164"/>
      <c r="I28" s="164"/>
      <c r="J28" s="164"/>
      <c r="K28" s="167"/>
      <c r="L28" s="164"/>
      <c r="M28" s="164"/>
      <c r="N28" s="164"/>
    </row>
    <row r="29" spans="2:14" ht="13.5">
      <c r="B29" s="164"/>
      <c r="C29" s="164"/>
      <c r="D29" s="164"/>
      <c r="E29" s="164"/>
      <c r="F29" s="164"/>
      <c r="G29" s="164"/>
      <c r="H29" s="164"/>
      <c r="I29" s="164"/>
      <c r="J29" s="164"/>
      <c r="K29" s="167"/>
      <c r="L29" s="164"/>
      <c r="M29" s="164"/>
      <c r="N29" s="164"/>
    </row>
    <row r="30" spans="2:14" ht="13.5">
      <c r="B30" s="164"/>
      <c r="C30" s="164"/>
      <c r="D30" s="164"/>
      <c r="E30" s="164"/>
      <c r="F30" s="164"/>
      <c r="G30" s="164"/>
      <c r="H30" s="164"/>
      <c r="I30" s="164"/>
      <c r="J30" s="164"/>
      <c r="K30" s="167"/>
      <c r="L30" s="164"/>
      <c r="M30" s="164"/>
      <c r="N30" s="164"/>
    </row>
    <row r="31" spans="2:14" ht="13.5">
      <c r="B31" s="164"/>
      <c r="C31" s="164"/>
      <c r="D31" s="164"/>
      <c r="E31" s="164"/>
      <c r="F31" s="164"/>
      <c r="G31" s="164"/>
      <c r="H31" s="164"/>
      <c r="I31" s="164"/>
      <c r="J31" s="164"/>
      <c r="K31" s="167"/>
      <c r="L31" s="164"/>
      <c r="M31" s="164"/>
      <c r="N31" s="164"/>
    </row>
    <row r="32" spans="2:14" ht="13.5">
      <c r="B32" s="164"/>
      <c r="C32" s="164"/>
      <c r="D32" s="164"/>
      <c r="E32" s="164"/>
      <c r="F32" s="164"/>
      <c r="G32" s="164"/>
      <c r="H32" s="164"/>
      <c r="I32" s="164"/>
      <c r="J32" s="164"/>
      <c r="K32" s="167"/>
      <c r="L32" s="164"/>
      <c r="M32" s="164"/>
      <c r="N32" s="164"/>
    </row>
    <row r="33" spans="2:14" ht="13.5">
      <c r="B33" s="164"/>
      <c r="C33" s="164"/>
      <c r="D33" s="164"/>
      <c r="E33" s="164"/>
      <c r="F33" s="164"/>
      <c r="G33" s="164"/>
      <c r="H33" s="164"/>
      <c r="I33" s="164"/>
      <c r="J33" s="164"/>
      <c r="K33" s="167"/>
      <c r="L33" s="164"/>
      <c r="M33" s="164"/>
      <c r="N33" s="164"/>
    </row>
    <row r="34" spans="2:14" ht="13.5">
      <c r="B34" s="164"/>
      <c r="C34" s="164"/>
      <c r="D34" s="164"/>
      <c r="E34" s="164"/>
      <c r="F34" s="164"/>
      <c r="G34" s="164"/>
      <c r="H34" s="164"/>
      <c r="I34" s="164"/>
      <c r="J34" s="164"/>
      <c r="K34" s="167"/>
      <c r="L34" s="164"/>
      <c r="M34" s="164"/>
      <c r="N34" s="164"/>
    </row>
    <row r="35" spans="2:14" ht="13.5">
      <c r="B35" s="164"/>
      <c r="C35" s="164"/>
      <c r="D35" s="164"/>
      <c r="E35" s="164"/>
      <c r="F35" s="164"/>
      <c r="G35" s="164"/>
      <c r="H35" s="164"/>
      <c r="I35" s="164"/>
      <c r="J35" s="164"/>
      <c r="K35" s="167"/>
      <c r="L35" s="164"/>
      <c r="M35" s="164"/>
      <c r="N35" s="164"/>
    </row>
    <row r="36" spans="2:14" ht="13.5">
      <c r="B36" s="164"/>
      <c r="C36" s="164"/>
      <c r="D36" s="164"/>
      <c r="E36" s="164"/>
      <c r="F36" s="164"/>
      <c r="G36" s="164"/>
      <c r="H36" s="164"/>
      <c r="I36" s="164"/>
      <c r="J36" s="164"/>
      <c r="K36" s="167"/>
      <c r="L36" s="164"/>
      <c r="M36" s="164"/>
      <c r="N36" s="164"/>
    </row>
    <row r="37" spans="2:14" ht="13.5">
      <c r="B37" s="164"/>
      <c r="C37" s="164"/>
      <c r="D37" s="164"/>
      <c r="E37" s="164"/>
      <c r="F37" s="164"/>
      <c r="G37" s="164"/>
      <c r="H37" s="164"/>
      <c r="I37" s="164"/>
      <c r="J37" s="164"/>
      <c r="K37" s="167"/>
      <c r="L37" s="164"/>
      <c r="M37" s="164"/>
      <c r="N37" s="164"/>
    </row>
    <row r="38" spans="2:14" ht="13.5">
      <c r="B38" s="164"/>
      <c r="C38" s="164"/>
      <c r="D38" s="164"/>
      <c r="E38" s="164"/>
      <c r="F38" s="164"/>
      <c r="G38" s="164"/>
      <c r="H38" s="164"/>
      <c r="I38" s="164"/>
      <c r="J38" s="164"/>
      <c r="K38" s="167"/>
      <c r="L38" s="164"/>
      <c r="M38" s="164"/>
      <c r="N38" s="164"/>
    </row>
    <row r="39" spans="2:14" ht="13.5">
      <c r="B39" s="164"/>
      <c r="C39" s="164"/>
      <c r="D39" s="164"/>
      <c r="E39" s="164"/>
      <c r="F39" s="164"/>
      <c r="G39" s="164"/>
      <c r="H39" s="164"/>
      <c r="I39" s="164"/>
      <c r="J39" s="164"/>
      <c r="K39" s="167"/>
      <c r="L39" s="164"/>
      <c r="M39" s="164"/>
      <c r="N39" s="164"/>
    </row>
    <row r="40" spans="2:14" ht="13.5">
      <c r="B40" s="164"/>
      <c r="C40" s="164"/>
      <c r="D40" s="164"/>
      <c r="E40" s="164"/>
      <c r="F40" s="164"/>
      <c r="G40" s="164"/>
      <c r="H40" s="164"/>
      <c r="I40" s="164"/>
      <c r="J40" s="164"/>
      <c r="K40" s="167"/>
      <c r="L40" s="164"/>
      <c r="M40" s="164"/>
      <c r="N40" s="164"/>
    </row>
    <row r="41" spans="2:14" ht="13.5">
      <c r="B41" s="164"/>
      <c r="C41" s="164"/>
      <c r="D41" s="164"/>
      <c r="E41" s="164"/>
      <c r="F41" s="164"/>
      <c r="G41" s="164"/>
      <c r="H41" s="164"/>
      <c r="I41" s="164"/>
      <c r="J41" s="164"/>
      <c r="K41" s="167"/>
      <c r="L41" s="164"/>
      <c r="M41" s="164"/>
      <c r="N41" s="164"/>
    </row>
  </sheetData>
  <mergeCells count="20">
    <mergeCell ref="I1:N1"/>
    <mergeCell ref="A3:A7"/>
    <mergeCell ref="B5:C5"/>
    <mergeCell ref="D3:E3"/>
    <mergeCell ref="F3:G3"/>
    <mergeCell ref="D5:E5"/>
    <mergeCell ref="F5:G5"/>
    <mergeCell ref="B4:C4"/>
    <mergeCell ref="D4:E4"/>
    <mergeCell ref="F4:G4"/>
    <mergeCell ref="A1:G1"/>
    <mergeCell ref="M3:N3"/>
    <mergeCell ref="M5:N5"/>
    <mergeCell ref="I3:J3"/>
    <mergeCell ref="I5:J5"/>
    <mergeCell ref="K3:L3"/>
    <mergeCell ref="K5:L5"/>
    <mergeCell ref="I4:J4"/>
    <mergeCell ref="K4:L4"/>
    <mergeCell ref="B3:C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16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128" customWidth="1"/>
    <col min="2" max="3" width="34.5546875" style="170" customWidth="1"/>
    <col min="4" max="4" width="2.77734375" style="163" customWidth="1"/>
    <col min="5" max="6" width="34.5546875" style="170" customWidth="1"/>
    <col min="7" max="16384" width="8.88671875" style="115" customWidth="1"/>
  </cols>
  <sheetData>
    <row r="1" spans="1:6" s="99" customFormat="1" ht="45" customHeight="1">
      <c r="A1" s="581" t="s">
        <v>727</v>
      </c>
      <c r="B1" s="581"/>
      <c r="C1" s="581"/>
      <c r="D1" s="282"/>
      <c r="E1" s="637" t="s">
        <v>422</v>
      </c>
      <c r="F1" s="637"/>
    </row>
    <row r="2" spans="1:6" s="103" customFormat="1" ht="25.5" customHeight="1" thickBot="1">
      <c r="A2" s="100" t="s">
        <v>470</v>
      </c>
      <c r="B2" s="144"/>
      <c r="C2" s="144"/>
      <c r="D2" s="229"/>
      <c r="E2" s="144"/>
      <c r="F2" s="102" t="s">
        <v>312</v>
      </c>
    </row>
    <row r="3" spans="1:6" s="103" customFormat="1" ht="16.5" customHeight="1" thickTop="1">
      <c r="A3" s="130" t="s">
        <v>487</v>
      </c>
      <c r="B3" s="577" t="s">
        <v>548</v>
      </c>
      <c r="C3" s="578"/>
      <c r="D3" s="130"/>
      <c r="E3" s="578" t="s">
        <v>219</v>
      </c>
      <c r="F3" s="578"/>
    </row>
    <row r="4" spans="1:6" s="103" customFormat="1" ht="16.5" customHeight="1">
      <c r="A4" s="130" t="s">
        <v>388</v>
      </c>
      <c r="B4" s="585" t="s">
        <v>798</v>
      </c>
      <c r="C4" s="566"/>
      <c r="D4" s="130"/>
      <c r="E4" s="636" t="s">
        <v>423</v>
      </c>
      <c r="F4" s="636"/>
    </row>
    <row r="5" spans="1:6" s="103" customFormat="1" ht="16.5" customHeight="1">
      <c r="A5" s="130" t="s">
        <v>387</v>
      </c>
      <c r="B5" s="178" t="s">
        <v>358</v>
      </c>
      <c r="C5" s="172" t="s">
        <v>359</v>
      </c>
      <c r="D5" s="172"/>
      <c r="E5" s="222" t="s">
        <v>220</v>
      </c>
      <c r="F5" s="172" t="s">
        <v>221</v>
      </c>
    </row>
    <row r="6" spans="1:6" s="103" customFormat="1" ht="16.5" customHeight="1">
      <c r="A6" s="131"/>
      <c r="B6" s="205" t="s">
        <v>222</v>
      </c>
      <c r="C6" s="176" t="s">
        <v>223</v>
      </c>
      <c r="D6" s="172"/>
      <c r="E6" s="177" t="s">
        <v>424</v>
      </c>
      <c r="F6" s="176" t="s">
        <v>224</v>
      </c>
    </row>
    <row r="7" spans="1:6" s="103" customFormat="1" ht="54.75" customHeight="1">
      <c r="A7" s="207">
        <v>2001</v>
      </c>
      <c r="B7" s="105">
        <v>92</v>
      </c>
      <c r="C7" s="105">
        <v>147</v>
      </c>
      <c r="D7" s="106"/>
      <c r="E7" s="105">
        <v>20</v>
      </c>
      <c r="F7" s="105">
        <v>18</v>
      </c>
    </row>
    <row r="8" spans="1:6" s="103" customFormat="1" ht="54.75" customHeight="1">
      <c r="A8" s="207">
        <v>2002</v>
      </c>
      <c r="B8" s="105">
        <v>69</v>
      </c>
      <c r="C8" s="105">
        <v>142</v>
      </c>
      <c r="D8" s="106"/>
      <c r="E8" s="105">
        <v>23</v>
      </c>
      <c r="F8" s="105">
        <v>21</v>
      </c>
    </row>
    <row r="9" spans="1:6" s="103" customFormat="1" ht="54.75" customHeight="1">
      <c r="A9" s="207">
        <v>2003</v>
      </c>
      <c r="B9" s="105">
        <v>65</v>
      </c>
      <c r="C9" s="105">
        <v>117</v>
      </c>
      <c r="D9" s="106"/>
      <c r="E9" s="105">
        <v>21</v>
      </c>
      <c r="F9" s="105">
        <v>14</v>
      </c>
    </row>
    <row r="10" spans="1:6" s="103" customFormat="1" ht="54.75" customHeight="1">
      <c r="A10" s="207">
        <v>2004</v>
      </c>
      <c r="B10" s="105">
        <v>83</v>
      </c>
      <c r="C10" s="105">
        <v>92</v>
      </c>
      <c r="D10" s="106"/>
      <c r="E10" s="105">
        <v>20</v>
      </c>
      <c r="F10" s="105">
        <v>20</v>
      </c>
    </row>
    <row r="11" spans="1:6" s="110" customFormat="1" ht="54.75" customHeight="1">
      <c r="A11" s="337">
        <v>2005</v>
      </c>
      <c r="B11" s="108">
        <v>83</v>
      </c>
      <c r="C11" s="108">
        <v>97</v>
      </c>
      <c r="D11" s="108"/>
      <c r="E11" s="108">
        <v>20</v>
      </c>
      <c r="F11" s="108">
        <v>20</v>
      </c>
    </row>
    <row r="12" spans="1:6" s="103" customFormat="1" ht="54.75" customHeight="1">
      <c r="A12" s="207" t="s">
        <v>389</v>
      </c>
      <c r="B12" s="338">
        <v>18</v>
      </c>
      <c r="C12" s="339">
        <v>22</v>
      </c>
      <c r="D12" s="106"/>
      <c r="E12" s="338">
        <v>4</v>
      </c>
      <c r="F12" s="106">
        <v>1</v>
      </c>
    </row>
    <row r="13" spans="1:6" s="103" customFormat="1" ht="54.75" customHeight="1">
      <c r="A13" s="207" t="s">
        <v>390</v>
      </c>
      <c r="B13" s="338">
        <v>22</v>
      </c>
      <c r="C13" s="339">
        <v>27</v>
      </c>
      <c r="D13" s="106"/>
      <c r="E13" s="338">
        <v>4</v>
      </c>
      <c r="F13" s="106"/>
    </row>
    <row r="14" spans="1:6" s="103" customFormat="1" ht="54.75" customHeight="1">
      <c r="A14" s="207" t="s">
        <v>391</v>
      </c>
      <c r="B14" s="338">
        <v>23</v>
      </c>
      <c r="C14" s="339">
        <v>22</v>
      </c>
      <c r="D14" s="106"/>
      <c r="E14" s="338">
        <v>3</v>
      </c>
      <c r="F14" s="106">
        <v>1</v>
      </c>
    </row>
    <row r="15" spans="1:6" s="103" customFormat="1" ht="54.75" customHeight="1" thickBot="1">
      <c r="A15" s="340" t="s">
        <v>392</v>
      </c>
      <c r="B15" s="341">
        <v>20</v>
      </c>
      <c r="C15" s="342">
        <v>26</v>
      </c>
      <c r="D15" s="106"/>
      <c r="E15" s="341">
        <v>9</v>
      </c>
      <c r="F15" s="341">
        <v>18</v>
      </c>
    </row>
    <row r="16" spans="1:6" ht="19.5" customHeight="1" thickTop="1">
      <c r="A16" s="103" t="s">
        <v>795</v>
      </c>
      <c r="B16" s="234"/>
      <c r="C16" s="234"/>
      <c r="D16" s="234"/>
      <c r="E16" s="234"/>
      <c r="F16" s="163"/>
    </row>
  </sheetData>
  <mergeCells count="6">
    <mergeCell ref="A1:C1"/>
    <mergeCell ref="B3:C3"/>
    <mergeCell ref="B4:C4"/>
    <mergeCell ref="E3:F3"/>
    <mergeCell ref="E4:F4"/>
    <mergeCell ref="E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L13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18" customWidth="1"/>
    <col min="2" max="2" width="13.99609375" style="18" customWidth="1"/>
    <col min="3" max="6" width="13.99609375" style="1" customWidth="1"/>
    <col min="7" max="7" width="2.77734375" style="34" customWidth="1"/>
    <col min="8" max="9" width="11.5546875" style="34" customWidth="1"/>
    <col min="10" max="12" width="16.99609375" style="1" customWidth="1"/>
    <col min="13" max="14" width="11.99609375" style="1" customWidth="1"/>
    <col min="15" max="16384" width="8.88671875" style="1" customWidth="1"/>
  </cols>
  <sheetData>
    <row r="1" spans="1:12" s="3" customFormat="1" ht="45" customHeight="1">
      <c r="A1" s="516" t="s">
        <v>1109</v>
      </c>
      <c r="B1" s="516"/>
      <c r="C1" s="516"/>
      <c r="D1" s="516"/>
      <c r="E1" s="516"/>
      <c r="F1" s="516"/>
      <c r="G1" s="300"/>
      <c r="H1" s="640" t="s">
        <v>299</v>
      </c>
      <c r="I1" s="640"/>
      <c r="J1" s="640"/>
      <c r="K1" s="640"/>
      <c r="L1" s="640"/>
    </row>
    <row r="2" spans="1:12" s="2" customFormat="1" ht="25.5" customHeight="1" thickBot="1">
      <c r="A2" s="4" t="s">
        <v>360</v>
      </c>
      <c r="B2" s="6"/>
      <c r="C2" s="4"/>
      <c r="D2" s="4"/>
      <c r="E2" s="4"/>
      <c r="F2" s="4"/>
      <c r="G2" s="7"/>
      <c r="H2" s="7"/>
      <c r="I2" s="7"/>
      <c r="J2" s="4"/>
      <c r="K2" s="4"/>
      <c r="L2" s="8" t="s">
        <v>400</v>
      </c>
    </row>
    <row r="3" spans="1:12" s="2" customFormat="1" ht="16.5" customHeight="1" thickTop="1">
      <c r="A3" s="130"/>
      <c r="B3" s="51" t="s">
        <v>74</v>
      </c>
      <c r="C3" s="608" t="s">
        <v>225</v>
      </c>
      <c r="D3" s="609"/>
      <c r="E3" s="609"/>
      <c r="F3" s="609"/>
      <c r="G3" s="59"/>
      <c r="H3" s="609" t="s">
        <v>796</v>
      </c>
      <c r="I3" s="610"/>
      <c r="J3" s="613" t="s">
        <v>797</v>
      </c>
      <c r="K3" s="613"/>
      <c r="L3" s="613"/>
    </row>
    <row r="4" spans="1:12" s="2" customFormat="1" ht="16.5" customHeight="1">
      <c r="A4" s="130" t="s">
        <v>799</v>
      </c>
      <c r="B4" s="268"/>
      <c r="C4" s="43" t="s">
        <v>550</v>
      </c>
      <c r="D4" s="638" t="s">
        <v>398</v>
      </c>
      <c r="E4" s="639"/>
      <c r="F4" s="639"/>
      <c r="G4" s="59"/>
      <c r="H4" s="304" t="s">
        <v>226</v>
      </c>
      <c r="I4" s="43" t="s">
        <v>396</v>
      </c>
      <c r="J4" s="638" t="s">
        <v>398</v>
      </c>
      <c r="K4" s="639"/>
      <c r="L4" s="639"/>
    </row>
    <row r="5" spans="1:12" s="2" customFormat="1" ht="16.5" customHeight="1">
      <c r="A5" s="130" t="s">
        <v>638</v>
      </c>
      <c r="B5" s="268"/>
      <c r="C5" s="268"/>
      <c r="D5" s="90" t="s">
        <v>325</v>
      </c>
      <c r="E5" s="90" t="s">
        <v>396</v>
      </c>
      <c r="F5" s="59" t="s">
        <v>361</v>
      </c>
      <c r="G5" s="59"/>
      <c r="H5" s="90"/>
      <c r="I5" s="268"/>
      <c r="J5" s="90" t="s">
        <v>325</v>
      </c>
      <c r="K5" s="90" t="s">
        <v>549</v>
      </c>
      <c r="L5" s="59" t="s">
        <v>361</v>
      </c>
    </row>
    <row r="6" spans="1:12" s="2" customFormat="1" ht="16.5" customHeight="1">
      <c r="A6" s="204"/>
      <c r="B6" s="277" t="s">
        <v>309</v>
      </c>
      <c r="C6" s="277" t="s">
        <v>397</v>
      </c>
      <c r="D6" s="278" t="s">
        <v>393</v>
      </c>
      <c r="E6" s="277" t="s">
        <v>362</v>
      </c>
      <c r="F6" s="275" t="s">
        <v>363</v>
      </c>
      <c r="G6" s="59"/>
      <c r="H6" s="278" t="s">
        <v>227</v>
      </c>
      <c r="I6" s="277" t="s">
        <v>362</v>
      </c>
      <c r="J6" s="278" t="s">
        <v>309</v>
      </c>
      <c r="K6" s="278" t="s">
        <v>362</v>
      </c>
      <c r="L6" s="275" t="s">
        <v>363</v>
      </c>
    </row>
    <row r="7" spans="1:12" s="11" customFormat="1" ht="99.75" customHeight="1">
      <c r="A7" s="90">
        <v>2001</v>
      </c>
      <c r="B7" s="65">
        <f>SUM(D7,J7,I7)</f>
        <v>9808</v>
      </c>
      <c r="C7" s="66" t="s">
        <v>555</v>
      </c>
      <c r="D7" s="66" t="s">
        <v>555</v>
      </c>
      <c r="E7" s="66" t="s">
        <v>555</v>
      </c>
      <c r="F7" s="66" t="s">
        <v>555</v>
      </c>
      <c r="G7" s="66"/>
      <c r="H7" s="64" t="s">
        <v>555</v>
      </c>
      <c r="I7" s="64">
        <v>5635</v>
      </c>
      <c r="J7" s="65">
        <f>SUM(K7+L7)</f>
        <v>4173</v>
      </c>
      <c r="K7" s="65">
        <v>1079</v>
      </c>
      <c r="L7" s="65">
        <v>3094</v>
      </c>
    </row>
    <row r="8" spans="1:12" ht="99.75" customHeight="1">
      <c r="A8" s="90">
        <v>2002</v>
      </c>
      <c r="B8" s="65">
        <f>SUM(D8,J8,I8)</f>
        <v>9276</v>
      </c>
      <c r="C8" s="67" t="s">
        <v>555</v>
      </c>
      <c r="D8" s="66" t="s">
        <v>555</v>
      </c>
      <c r="E8" s="67" t="s">
        <v>555</v>
      </c>
      <c r="F8" s="67" t="s">
        <v>555</v>
      </c>
      <c r="G8" s="64"/>
      <c r="H8" s="68" t="s">
        <v>555</v>
      </c>
      <c r="I8" s="64">
        <v>5259</v>
      </c>
      <c r="J8" s="65">
        <f>SUM(K8+L8)</f>
        <v>4017</v>
      </c>
      <c r="K8" s="67">
        <v>1068</v>
      </c>
      <c r="L8" s="67">
        <v>2949</v>
      </c>
    </row>
    <row r="9" spans="1:12" ht="99.75" customHeight="1">
      <c r="A9" s="90">
        <v>2003</v>
      </c>
      <c r="B9" s="65">
        <f>SUM(D9,J9,I9)</f>
        <v>12774</v>
      </c>
      <c r="C9" s="67">
        <v>145</v>
      </c>
      <c r="D9" s="65">
        <f>SUM(E9:F9)</f>
        <v>3389</v>
      </c>
      <c r="E9" s="67">
        <v>1181</v>
      </c>
      <c r="F9" s="67">
        <v>2208</v>
      </c>
      <c r="G9" s="64"/>
      <c r="H9" s="68" t="s">
        <v>555</v>
      </c>
      <c r="I9" s="64">
        <v>5325</v>
      </c>
      <c r="J9" s="65">
        <f>SUM(K9+L9)</f>
        <v>4060</v>
      </c>
      <c r="K9" s="67">
        <v>1100</v>
      </c>
      <c r="L9" s="67">
        <v>2960</v>
      </c>
    </row>
    <row r="10" spans="1:12" ht="99.75" customHeight="1">
      <c r="A10" s="90">
        <v>2004</v>
      </c>
      <c r="B10" s="65">
        <f>SUM(D10,J10,I10)</f>
        <v>20149</v>
      </c>
      <c r="C10" s="67">
        <v>145</v>
      </c>
      <c r="D10" s="65">
        <f>SUM(E10:F10)</f>
        <v>2969</v>
      </c>
      <c r="E10" s="67">
        <v>1007</v>
      </c>
      <c r="F10" s="67">
        <v>1962</v>
      </c>
      <c r="G10" s="64"/>
      <c r="H10" s="68" t="s">
        <v>555</v>
      </c>
      <c r="I10" s="64">
        <v>12558</v>
      </c>
      <c r="J10" s="65">
        <f>SUM(K10+L10)</f>
        <v>4622</v>
      </c>
      <c r="K10" s="67">
        <v>1256</v>
      </c>
      <c r="L10" s="67">
        <v>3366</v>
      </c>
    </row>
    <row r="11" spans="1:12" ht="99.75" customHeight="1" thickBot="1">
      <c r="A11" s="138">
        <v>2005</v>
      </c>
      <c r="B11" s="87">
        <f>SUM(D11,J11,I11)</f>
        <v>22401</v>
      </c>
      <c r="C11" s="88">
        <v>174</v>
      </c>
      <c r="D11" s="70">
        <v>7827</v>
      </c>
      <c r="E11" s="88">
        <v>2031</v>
      </c>
      <c r="F11" s="88">
        <v>5796</v>
      </c>
      <c r="G11" s="71"/>
      <c r="H11" s="75">
        <v>4535</v>
      </c>
      <c r="I11" s="89">
        <v>10984</v>
      </c>
      <c r="J11" s="70">
        <v>3590</v>
      </c>
      <c r="K11" s="88">
        <v>892</v>
      </c>
      <c r="L11" s="88">
        <v>2698</v>
      </c>
    </row>
    <row r="12" spans="1:9" ht="18.75" customHeight="1" thickTop="1">
      <c r="A12" s="2" t="s">
        <v>551</v>
      </c>
      <c r="B12" s="30"/>
      <c r="C12" s="30"/>
      <c r="D12" s="13"/>
      <c r="E12" s="29"/>
      <c r="F12" s="29"/>
      <c r="G12" s="29"/>
      <c r="H12" s="29"/>
      <c r="I12" s="29"/>
    </row>
    <row r="13" spans="1:4" ht="13.5">
      <c r="A13" s="12" t="s">
        <v>552</v>
      </c>
      <c r="B13" s="12"/>
      <c r="C13" s="2"/>
      <c r="D13" s="2"/>
    </row>
  </sheetData>
  <mergeCells count="7">
    <mergeCell ref="D4:F4"/>
    <mergeCell ref="C3:F3"/>
    <mergeCell ref="J4:L4"/>
    <mergeCell ref="A1:F1"/>
    <mergeCell ref="H1:L1"/>
    <mergeCell ref="J3:L3"/>
    <mergeCell ref="H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H31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25" customWidth="1"/>
    <col min="2" max="2" width="23.4453125" style="22" customWidth="1"/>
    <col min="3" max="4" width="23.4453125" style="25" customWidth="1"/>
    <col min="5" max="5" width="2.77734375" style="32" customWidth="1"/>
    <col min="6" max="7" width="23.88671875" style="25" customWidth="1"/>
    <col min="8" max="8" width="23.88671875" style="23" customWidth="1"/>
    <col min="9" max="10" width="8.88671875" style="23" customWidth="1"/>
    <col min="11" max="13" width="8.88671875" style="23" hidden="1" customWidth="1"/>
    <col min="14" max="16384" width="8.88671875" style="23" customWidth="1"/>
  </cols>
  <sheetData>
    <row r="1" spans="1:8" s="3" customFormat="1" ht="45" customHeight="1">
      <c r="A1" s="516" t="s">
        <v>1110</v>
      </c>
      <c r="B1" s="516"/>
      <c r="C1" s="516"/>
      <c r="D1" s="516"/>
      <c r="E1" s="300"/>
      <c r="F1" s="516" t="s">
        <v>800</v>
      </c>
      <c r="G1" s="516"/>
      <c r="H1" s="516"/>
    </row>
    <row r="2" spans="1:8" s="2" customFormat="1" ht="25.5" customHeight="1" thickBot="1">
      <c r="A2" s="4" t="s">
        <v>229</v>
      </c>
      <c r="B2" s="4"/>
      <c r="C2" s="4"/>
      <c r="D2" s="4"/>
      <c r="E2" s="7"/>
      <c r="G2" s="4"/>
      <c r="H2" s="8" t="s">
        <v>230</v>
      </c>
    </row>
    <row r="3" spans="1:8" s="2" customFormat="1" ht="16.5" customHeight="1" thickTop="1">
      <c r="A3" s="59"/>
      <c r="B3" s="268" t="s">
        <v>231</v>
      </c>
      <c r="C3" s="608" t="s">
        <v>232</v>
      </c>
      <c r="D3" s="609"/>
      <c r="E3" s="59"/>
      <c r="F3" s="260" t="s">
        <v>233</v>
      </c>
      <c r="G3" s="90" t="s">
        <v>364</v>
      </c>
      <c r="H3" s="284" t="s">
        <v>365</v>
      </c>
    </row>
    <row r="4" spans="1:8" s="2" customFormat="1" ht="16.5" customHeight="1">
      <c r="A4" s="59" t="s">
        <v>469</v>
      </c>
      <c r="B4" s="269"/>
      <c r="C4" s="268" t="s">
        <v>234</v>
      </c>
      <c r="D4" s="59" t="s">
        <v>235</v>
      </c>
      <c r="E4" s="59"/>
      <c r="F4" s="90"/>
      <c r="G4" s="47"/>
      <c r="H4" s="59" t="s">
        <v>366</v>
      </c>
    </row>
    <row r="5" spans="1:8" s="2" customFormat="1" ht="16.5" customHeight="1">
      <c r="A5" s="59" t="s">
        <v>638</v>
      </c>
      <c r="B5" s="269"/>
      <c r="C5" s="268"/>
      <c r="D5" s="59"/>
      <c r="E5" s="59"/>
      <c r="F5" s="90" t="s">
        <v>236</v>
      </c>
      <c r="G5" s="90" t="s">
        <v>237</v>
      </c>
      <c r="H5" s="59" t="s">
        <v>367</v>
      </c>
    </row>
    <row r="6" spans="1:8" s="2" customFormat="1" ht="16.5" customHeight="1">
      <c r="A6" s="275"/>
      <c r="B6" s="276" t="s">
        <v>238</v>
      </c>
      <c r="C6" s="277" t="s">
        <v>368</v>
      </c>
      <c r="D6" s="275" t="s">
        <v>369</v>
      </c>
      <c r="E6" s="59"/>
      <c r="F6" s="278" t="s">
        <v>239</v>
      </c>
      <c r="G6" s="278" t="s">
        <v>240</v>
      </c>
      <c r="H6" s="275" t="s">
        <v>241</v>
      </c>
    </row>
    <row r="7" spans="1:8" s="2" customFormat="1" ht="99.75" customHeight="1">
      <c r="A7" s="46">
        <v>2001</v>
      </c>
      <c r="B7" s="65">
        <v>5730</v>
      </c>
      <c r="C7" s="65">
        <v>76</v>
      </c>
      <c r="D7" s="65">
        <v>856</v>
      </c>
      <c r="E7" s="65"/>
      <c r="F7" s="65">
        <v>4797</v>
      </c>
      <c r="G7" s="65">
        <v>6</v>
      </c>
      <c r="H7" s="65">
        <v>71</v>
      </c>
    </row>
    <row r="8" spans="1:8" s="2" customFormat="1" ht="99.75" customHeight="1">
      <c r="A8" s="46">
        <v>2002</v>
      </c>
      <c r="B8" s="65">
        <v>5503</v>
      </c>
      <c r="C8" s="65">
        <v>94</v>
      </c>
      <c r="D8" s="65">
        <v>987</v>
      </c>
      <c r="E8" s="65"/>
      <c r="F8" s="65">
        <v>4430</v>
      </c>
      <c r="G8" s="65">
        <v>6</v>
      </c>
      <c r="H8" s="65">
        <v>80</v>
      </c>
    </row>
    <row r="9" spans="1:8" s="2" customFormat="1" ht="99.75" customHeight="1">
      <c r="A9" s="46">
        <v>2003</v>
      </c>
      <c r="B9" s="65">
        <v>6113</v>
      </c>
      <c r="C9" s="65">
        <v>159</v>
      </c>
      <c r="D9" s="65">
        <v>1288</v>
      </c>
      <c r="E9" s="65"/>
      <c r="F9" s="65">
        <v>4734</v>
      </c>
      <c r="G9" s="65">
        <v>7</v>
      </c>
      <c r="H9" s="65">
        <v>84</v>
      </c>
    </row>
    <row r="10" spans="1:8" s="2" customFormat="1" ht="99.75" customHeight="1">
      <c r="A10" s="46">
        <v>2004</v>
      </c>
      <c r="B10" s="65">
        <v>6035</v>
      </c>
      <c r="C10" s="65">
        <v>201</v>
      </c>
      <c r="D10" s="65">
        <v>1475</v>
      </c>
      <c r="E10" s="65"/>
      <c r="F10" s="65">
        <v>4501</v>
      </c>
      <c r="G10" s="65">
        <v>11</v>
      </c>
      <c r="H10" s="65">
        <v>48</v>
      </c>
    </row>
    <row r="11" spans="1:8" s="11" customFormat="1" ht="99.75" customHeight="1" thickBot="1">
      <c r="A11" s="69">
        <v>2005</v>
      </c>
      <c r="B11" s="87">
        <v>4573</v>
      </c>
      <c r="C11" s="70">
        <v>268</v>
      </c>
      <c r="D11" s="70">
        <v>1770</v>
      </c>
      <c r="E11" s="510"/>
      <c r="F11" s="70">
        <v>2771</v>
      </c>
      <c r="G11" s="70">
        <v>13</v>
      </c>
      <c r="H11" s="70">
        <v>19</v>
      </c>
    </row>
    <row r="12" spans="1:8" s="1" customFormat="1" ht="15.75" customHeight="1" thickTop="1">
      <c r="A12" s="12" t="s">
        <v>561</v>
      </c>
      <c r="B12" s="31"/>
      <c r="C12" s="33"/>
      <c r="D12" s="33"/>
      <c r="E12" s="32"/>
      <c r="F12" s="25"/>
      <c r="G12" s="33"/>
      <c r="H12" s="38"/>
    </row>
    <row r="13" spans="1:8" ht="14.25">
      <c r="A13" s="12" t="s">
        <v>560</v>
      </c>
      <c r="B13" s="31"/>
      <c r="C13" s="33"/>
      <c r="D13" s="33"/>
      <c r="G13" s="33"/>
      <c r="H13" s="38"/>
    </row>
    <row r="14" spans="2:8" ht="14.25">
      <c r="B14" s="31"/>
      <c r="C14" s="33"/>
      <c r="D14" s="33"/>
      <c r="G14" s="33"/>
      <c r="H14" s="38"/>
    </row>
    <row r="15" spans="2:8" ht="14.25">
      <c r="B15" s="31"/>
      <c r="C15" s="33"/>
      <c r="D15" s="33"/>
      <c r="G15" s="33"/>
      <c r="H15" s="38"/>
    </row>
    <row r="16" spans="2:8" ht="14.25">
      <c r="B16" s="31"/>
      <c r="C16" s="33"/>
      <c r="D16" s="33"/>
      <c r="G16" s="33"/>
      <c r="H16" s="38"/>
    </row>
    <row r="17" spans="2:8" ht="14.25">
      <c r="B17" s="31"/>
      <c r="C17" s="33"/>
      <c r="D17" s="33"/>
      <c r="G17" s="33"/>
      <c r="H17" s="38"/>
    </row>
    <row r="18" spans="2:8" ht="14.25">
      <c r="B18" s="31"/>
      <c r="C18" s="33"/>
      <c r="D18" s="33"/>
      <c r="G18" s="33"/>
      <c r="H18" s="38"/>
    </row>
    <row r="19" spans="2:8" ht="14.25">
      <c r="B19" s="31"/>
      <c r="C19" s="33"/>
      <c r="D19" s="33"/>
      <c r="G19" s="33"/>
      <c r="H19" s="38"/>
    </row>
    <row r="20" spans="2:8" ht="14.25">
      <c r="B20" s="31"/>
      <c r="C20" s="33"/>
      <c r="D20" s="33"/>
      <c r="G20" s="33"/>
      <c r="H20" s="38"/>
    </row>
    <row r="21" spans="2:8" ht="14.25">
      <c r="B21" s="31"/>
      <c r="C21" s="33"/>
      <c r="D21" s="33"/>
      <c r="G21" s="33"/>
      <c r="H21" s="38"/>
    </row>
    <row r="22" spans="2:8" ht="14.25">
      <c r="B22" s="31"/>
      <c r="C22" s="33"/>
      <c r="D22" s="33"/>
      <c r="G22" s="33"/>
      <c r="H22" s="38"/>
    </row>
    <row r="23" spans="2:8" ht="14.25">
      <c r="B23" s="31"/>
      <c r="C23" s="33"/>
      <c r="D23" s="33"/>
      <c r="G23" s="33"/>
      <c r="H23" s="38"/>
    </row>
    <row r="24" spans="2:8" ht="14.25">
      <c r="B24" s="31"/>
      <c r="C24" s="33"/>
      <c r="D24" s="33"/>
      <c r="G24" s="33"/>
      <c r="H24" s="38"/>
    </row>
    <row r="25" spans="2:8" ht="14.25">
      <c r="B25" s="31"/>
      <c r="C25" s="33"/>
      <c r="D25" s="33"/>
      <c r="G25" s="33"/>
      <c r="H25" s="38"/>
    </row>
    <row r="26" spans="2:8" ht="14.25">
      <c r="B26" s="31"/>
      <c r="C26" s="33"/>
      <c r="D26" s="33"/>
      <c r="G26" s="33"/>
      <c r="H26" s="38"/>
    </row>
    <row r="27" spans="2:8" ht="14.25">
      <c r="B27" s="31"/>
      <c r="C27" s="33"/>
      <c r="D27" s="33"/>
      <c r="G27" s="33"/>
      <c r="H27" s="38"/>
    </row>
    <row r="28" spans="2:8" ht="14.25">
      <c r="B28" s="31"/>
      <c r="C28" s="33"/>
      <c r="D28" s="33"/>
      <c r="G28" s="33"/>
      <c r="H28" s="38"/>
    </row>
    <row r="29" spans="2:8" ht="14.25">
      <c r="B29" s="31"/>
      <c r="C29" s="33"/>
      <c r="D29" s="33"/>
      <c r="G29" s="33"/>
      <c r="H29" s="38"/>
    </row>
    <row r="30" spans="2:8" ht="14.25">
      <c r="B30" s="31"/>
      <c r="C30" s="33"/>
      <c r="D30" s="33"/>
      <c r="G30" s="33"/>
      <c r="H30" s="38"/>
    </row>
    <row r="31" spans="2:8" ht="14.25">
      <c r="B31" s="31"/>
      <c r="C31" s="33"/>
      <c r="D31" s="33"/>
      <c r="G31" s="33"/>
      <c r="H31" s="38"/>
    </row>
  </sheetData>
  <mergeCells count="3">
    <mergeCell ref="A1:D1"/>
    <mergeCell ref="F1:H1"/>
    <mergeCell ref="C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/>
  <dimension ref="A1:T33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128" customWidth="1"/>
    <col min="2" max="3" width="8.10546875" style="127" customWidth="1"/>
    <col min="4" max="10" width="8.10546875" style="128" customWidth="1"/>
    <col min="11" max="11" width="2.77734375" style="128" customWidth="1"/>
    <col min="12" max="16" width="7.99609375" style="128" customWidth="1"/>
    <col min="17" max="17" width="7.99609375" style="365" customWidth="1"/>
    <col min="18" max="20" width="7.99609375" style="115" customWidth="1"/>
    <col min="21" max="22" width="8.88671875" style="115" customWidth="1"/>
    <col min="23" max="25" width="8.88671875" style="115" hidden="1" customWidth="1"/>
    <col min="26" max="16384" width="8.88671875" style="115" customWidth="1"/>
  </cols>
  <sheetData>
    <row r="1" spans="1:20" s="99" customFormat="1" ht="45" customHeight="1">
      <c r="A1" s="581" t="s">
        <v>1111</v>
      </c>
      <c r="B1" s="581"/>
      <c r="C1" s="581"/>
      <c r="D1" s="581"/>
      <c r="E1" s="581"/>
      <c r="F1" s="581"/>
      <c r="G1" s="581"/>
      <c r="H1" s="581"/>
      <c r="I1" s="581"/>
      <c r="J1" s="581"/>
      <c r="K1" s="283"/>
      <c r="L1" s="544" t="s">
        <v>0</v>
      </c>
      <c r="M1" s="544"/>
      <c r="N1" s="544"/>
      <c r="O1" s="544"/>
      <c r="P1" s="544"/>
      <c r="Q1" s="544"/>
      <c r="R1" s="544"/>
      <c r="S1" s="544"/>
      <c r="T1" s="544"/>
    </row>
    <row r="2" spans="1:20" s="103" customFormat="1" ht="25.5" customHeight="1" thickBo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O2" s="100"/>
      <c r="P2" s="100"/>
      <c r="Q2" s="100"/>
      <c r="R2" s="100"/>
      <c r="S2" s="100"/>
      <c r="T2" s="102" t="s">
        <v>2</v>
      </c>
    </row>
    <row r="3" spans="1:20" s="103" customFormat="1" ht="17.25" customHeight="1" thickTop="1">
      <c r="A3" s="130"/>
      <c r="B3" s="577" t="s">
        <v>3</v>
      </c>
      <c r="C3" s="579"/>
      <c r="D3" s="542" t="s">
        <v>4</v>
      </c>
      <c r="E3" s="541"/>
      <c r="F3" s="541"/>
      <c r="G3" s="541"/>
      <c r="H3" s="541"/>
      <c r="I3" s="541"/>
      <c r="J3" s="541"/>
      <c r="K3" s="130"/>
      <c r="L3" s="541" t="s">
        <v>5</v>
      </c>
      <c r="M3" s="541"/>
      <c r="N3" s="543"/>
      <c r="O3" s="542" t="s">
        <v>6</v>
      </c>
      <c r="P3" s="541"/>
      <c r="Q3" s="541"/>
      <c r="R3" s="541"/>
      <c r="S3" s="541"/>
      <c r="T3" s="541"/>
    </row>
    <row r="4" spans="1:20" s="103" customFormat="1" ht="17.25" customHeight="1">
      <c r="A4" s="130"/>
      <c r="B4" s="203"/>
      <c r="C4" s="130"/>
      <c r="D4" s="539" t="s">
        <v>29</v>
      </c>
      <c r="E4" s="540"/>
      <c r="F4" s="540"/>
      <c r="G4" s="540"/>
      <c r="H4" s="540"/>
      <c r="I4" s="643"/>
      <c r="J4" s="257" t="s">
        <v>8</v>
      </c>
      <c r="K4" s="130"/>
      <c r="L4" s="134" t="s">
        <v>9</v>
      </c>
      <c r="M4" s="644" t="s">
        <v>10</v>
      </c>
      <c r="N4" s="645"/>
      <c r="O4" s="644" t="s">
        <v>8</v>
      </c>
      <c r="P4" s="645"/>
      <c r="Q4" s="646" t="s">
        <v>11</v>
      </c>
      <c r="R4" s="645"/>
      <c r="S4" s="644" t="s">
        <v>12</v>
      </c>
      <c r="T4" s="644"/>
    </row>
    <row r="5" spans="1:20" s="103" customFormat="1" ht="17.25" customHeight="1">
      <c r="A5" s="130" t="s">
        <v>469</v>
      </c>
      <c r="B5" s="641" t="s">
        <v>7</v>
      </c>
      <c r="C5" s="642"/>
      <c r="D5" s="539" t="s">
        <v>13</v>
      </c>
      <c r="E5" s="643"/>
      <c r="F5" s="539" t="s">
        <v>14</v>
      </c>
      <c r="G5" s="643"/>
      <c r="H5" s="539" t="s">
        <v>15</v>
      </c>
      <c r="I5" s="643"/>
      <c r="J5" s="142" t="s">
        <v>16</v>
      </c>
      <c r="K5" s="130"/>
      <c r="L5" s="104" t="s">
        <v>17</v>
      </c>
      <c r="M5" s="566" t="s">
        <v>18</v>
      </c>
      <c r="N5" s="586"/>
      <c r="O5" s="585" t="s">
        <v>19</v>
      </c>
      <c r="P5" s="586"/>
      <c r="Q5" s="585" t="s">
        <v>20</v>
      </c>
      <c r="R5" s="586"/>
      <c r="S5" s="585" t="s">
        <v>21</v>
      </c>
      <c r="T5" s="566"/>
    </row>
    <row r="6" spans="1:20" s="103" customFormat="1" ht="17.25" customHeight="1">
      <c r="A6" s="130" t="s">
        <v>28</v>
      </c>
      <c r="B6" s="133" t="s">
        <v>22</v>
      </c>
      <c r="C6" s="134" t="s">
        <v>23</v>
      </c>
      <c r="D6" s="255" t="s">
        <v>22</v>
      </c>
      <c r="E6" s="130" t="s">
        <v>23</v>
      </c>
      <c r="F6" s="255" t="s">
        <v>22</v>
      </c>
      <c r="G6" s="130" t="s">
        <v>23</v>
      </c>
      <c r="H6" s="255" t="s">
        <v>22</v>
      </c>
      <c r="I6" s="130" t="s">
        <v>23</v>
      </c>
      <c r="J6" s="203" t="s">
        <v>22</v>
      </c>
      <c r="K6" s="130"/>
      <c r="L6" s="134" t="s">
        <v>23</v>
      </c>
      <c r="M6" s="104" t="s">
        <v>22</v>
      </c>
      <c r="N6" s="130" t="s">
        <v>23</v>
      </c>
      <c r="O6" s="255" t="s">
        <v>22</v>
      </c>
      <c r="P6" s="130" t="s">
        <v>23</v>
      </c>
      <c r="Q6" s="255" t="s">
        <v>22</v>
      </c>
      <c r="R6" s="130" t="s">
        <v>23</v>
      </c>
      <c r="S6" s="255" t="s">
        <v>22</v>
      </c>
      <c r="T6" s="135" t="s">
        <v>23</v>
      </c>
    </row>
    <row r="7" spans="1:20" s="103" customFormat="1" ht="17.25" customHeight="1">
      <c r="A7" s="130"/>
      <c r="B7" s="255" t="s">
        <v>24</v>
      </c>
      <c r="C7" s="130"/>
      <c r="D7" s="255" t="s">
        <v>24</v>
      </c>
      <c r="E7" s="130"/>
      <c r="F7" s="255" t="s">
        <v>24</v>
      </c>
      <c r="G7" s="130"/>
      <c r="H7" s="255" t="s">
        <v>24</v>
      </c>
      <c r="I7" s="130"/>
      <c r="J7" s="203" t="s">
        <v>24</v>
      </c>
      <c r="K7" s="130"/>
      <c r="L7" s="130"/>
      <c r="M7" s="255" t="s">
        <v>24</v>
      </c>
      <c r="N7" s="130"/>
      <c r="O7" s="255" t="s">
        <v>24</v>
      </c>
      <c r="P7" s="130"/>
      <c r="Q7" s="255" t="s">
        <v>24</v>
      </c>
      <c r="R7" s="130"/>
      <c r="S7" s="255" t="s">
        <v>24</v>
      </c>
      <c r="T7" s="203"/>
    </row>
    <row r="8" spans="1:20" s="103" customFormat="1" ht="17.25" customHeight="1">
      <c r="A8" s="132"/>
      <c r="B8" s="258" t="s">
        <v>25</v>
      </c>
      <c r="C8" s="305" t="s">
        <v>26</v>
      </c>
      <c r="D8" s="258" t="s">
        <v>25</v>
      </c>
      <c r="E8" s="305" t="s">
        <v>26</v>
      </c>
      <c r="F8" s="258" t="s">
        <v>25</v>
      </c>
      <c r="G8" s="305" t="s">
        <v>26</v>
      </c>
      <c r="H8" s="258" t="s">
        <v>25</v>
      </c>
      <c r="I8" s="305" t="s">
        <v>26</v>
      </c>
      <c r="J8" s="362" t="s">
        <v>25</v>
      </c>
      <c r="K8" s="257"/>
      <c r="L8" s="305" t="s">
        <v>26</v>
      </c>
      <c r="M8" s="258" t="s">
        <v>25</v>
      </c>
      <c r="N8" s="305" t="s">
        <v>26</v>
      </c>
      <c r="O8" s="258" t="s">
        <v>25</v>
      </c>
      <c r="P8" s="305" t="s">
        <v>26</v>
      </c>
      <c r="Q8" s="258" t="s">
        <v>25</v>
      </c>
      <c r="R8" s="305" t="s">
        <v>26</v>
      </c>
      <c r="S8" s="258" t="s">
        <v>25</v>
      </c>
      <c r="T8" s="362" t="s">
        <v>26</v>
      </c>
    </row>
    <row r="9" spans="1:20" s="103" customFormat="1" ht="93" customHeight="1">
      <c r="A9" s="134">
        <v>2001</v>
      </c>
      <c r="B9" s="444" t="s">
        <v>559</v>
      </c>
      <c r="C9" s="444" t="s">
        <v>559</v>
      </c>
      <c r="D9" s="444" t="s">
        <v>559</v>
      </c>
      <c r="E9" s="444" t="s">
        <v>559</v>
      </c>
      <c r="F9" s="444" t="s">
        <v>559</v>
      </c>
      <c r="G9" s="444" t="s">
        <v>559</v>
      </c>
      <c r="H9" s="444" t="s">
        <v>559</v>
      </c>
      <c r="I9" s="444" t="s">
        <v>559</v>
      </c>
      <c r="J9" s="444" t="s">
        <v>559</v>
      </c>
      <c r="K9" s="444"/>
      <c r="L9" s="444" t="s">
        <v>559</v>
      </c>
      <c r="M9" s="444" t="s">
        <v>559</v>
      </c>
      <c r="N9" s="444" t="s">
        <v>559</v>
      </c>
      <c r="O9" s="444" t="s">
        <v>559</v>
      </c>
      <c r="P9" s="444" t="s">
        <v>559</v>
      </c>
      <c r="Q9" s="444" t="s">
        <v>559</v>
      </c>
      <c r="R9" s="444" t="s">
        <v>559</v>
      </c>
      <c r="S9" s="444" t="s">
        <v>559</v>
      </c>
      <c r="T9" s="444" t="s">
        <v>559</v>
      </c>
    </row>
    <row r="10" spans="1:20" s="103" customFormat="1" ht="93" customHeight="1">
      <c r="A10" s="104">
        <v>2002</v>
      </c>
      <c r="B10" s="444" t="s">
        <v>559</v>
      </c>
      <c r="C10" s="444" t="s">
        <v>559</v>
      </c>
      <c r="D10" s="444" t="s">
        <v>559</v>
      </c>
      <c r="E10" s="444" t="s">
        <v>559</v>
      </c>
      <c r="F10" s="444" t="s">
        <v>559</v>
      </c>
      <c r="G10" s="444" t="s">
        <v>559</v>
      </c>
      <c r="H10" s="444" t="s">
        <v>559</v>
      </c>
      <c r="I10" s="444" t="s">
        <v>559</v>
      </c>
      <c r="J10" s="444" t="s">
        <v>559</v>
      </c>
      <c r="K10" s="444"/>
      <c r="L10" s="444" t="s">
        <v>559</v>
      </c>
      <c r="M10" s="444" t="s">
        <v>559</v>
      </c>
      <c r="N10" s="444" t="s">
        <v>559</v>
      </c>
      <c r="O10" s="444" t="s">
        <v>559</v>
      </c>
      <c r="P10" s="444" t="s">
        <v>559</v>
      </c>
      <c r="Q10" s="444" t="s">
        <v>559</v>
      </c>
      <c r="R10" s="444" t="s">
        <v>559</v>
      </c>
      <c r="S10" s="444" t="s">
        <v>559</v>
      </c>
      <c r="T10" s="444" t="s">
        <v>559</v>
      </c>
    </row>
    <row r="11" spans="1:20" s="103" customFormat="1" ht="93" customHeight="1">
      <c r="A11" s="104">
        <v>2003</v>
      </c>
      <c r="B11" s="450" t="s">
        <v>559</v>
      </c>
      <c r="C11" s="450" t="s">
        <v>559</v>
      </c>
      <c r="D11" s="450" t="s">
        <v>559</v>
      </c>
      <c r="E11" s="450" t="s">
        <v>559</v>
      </c>
      <c r="F11" s="450" t="s">
        <v>559</v>
      </c>
      <c r="G11" s="450" t="s">
        <v>559</v>
      </c>
      <c r="H11" s="450" t="s">
        <v>559</v>
      </c>
      <c r="I11" s="450" t="s">
        <v>559</v>
      </c>
      <c r="J11" s="450" t="s">
        <v>559</v>
      </c>
      <c r="K11" s="445"/>
      <c r="L11" s="450" t="s">
        <v>559</v>
      </c>
      <c r="M11" s="450" t="s">
        <v>559</v>
      </c>
      <c r="N11" s="450" t="s">
        <v>559</v>
      </c>
      <c r="O11" s="450" t="s">
        <v>559</v>
      </c>
      <c r="P11" s="450" t="s">
        <v>559</v>
      </c>
      <c r="Q11" s="450" t="s">
        <v>559</v>
      </c>
      <c r="R11" s="450" t="s">
        <v>559</v>
      </c>
      <c r="S11" s="450" t="s">
        <v>559</v>
      </c>
      <c r="T11" s="450" t="s">
        <v>559</v>
      </c>
    </row>
    <row r="12" spans="1:20" s="103" customFormat="1" ht="93" customHeight="1">
      <c r="A12" s="104">
        <v>2004</v>
      </c>
      <c r="B12" s="452">
        <f>SUM(D12,F12,H12,J12,M12,O12)</f>
        <v>2389</v>
      </c>
      <c r="C12" s="445">
        <f>SUM(E12,G12,I12,L12,N12,P12)</f>
        <v>3280803</v>
      </c>
      <c r="D12" s="445">
        <v>2014</v>
      </c>
      <c r="E12" s="445">
        <v>2577029</v>
      </c>
      <c r="F12" s="445">
        <v>29</v>
      </c>
      <c r="G12" s="445">
        <v>95035</v>
      </c>
      <c r="H12" s="445">
        <v>7</v>
      </c>
      <c r="I12" s="445">
        <v>19679</v>
      </c>
      <c r="J12" s="445">
        <v>29</v>
      </c>
      <c r="K12" s="445"/>
      <c r="L12" s="445">
        <v>115128</v>
      </c>
      <c r="M12" s="445">
        <v>308</v>
      </c>
      <c r="N12" s="445">
        <v>456427</v>
      </c>
      <c r="O12" s="445">
        <v>2</v>
      </c>
      <c r="P12" s="445">
        <v>17505</v>
      </c>
      <c r="Q12" s="450" t="s">
        <v>559</v>
      </c>
      <c r="R12" s="450" t="s">
        <v>559</v>
      </c>
      <c r="S12" s="450" t="s">
        <v>559</v>
      </c>
      <c r="T12" s="450" t="s">
        <v>559</v>
      </c>
    </row>
    <row r="13" spans="1:20" s="110" customFormat="1" ht="93" customHeight="1" thickBot="1">
      <c r="A13" s="209">
        <v>2005</v>
      </c>
      <c r="B13" s="453">
        <f>SUM(D13,F13,H13,J13,M13,O13)</f>
        <v>2543</v>
      </c>
      <c r="C13" s="446">
        <f>SUM(E13,G13,I13,L13,N13,P13)</f>
        <v>3692345</v>
      </c>
      <c r="D13" s="447">
        <v>2125</v>
      </c>
      <c r="E13" s="447">
        <v>2866656</v>
      </c>
      <c r="F13" s="447">
        <v>35</v>
      </c>
      <c r="G13" s="447">
        <v>118774</v>
      </c>
      <c r="H13" s="447">
        <v>16</v>
      </c>
      <c r="I13" s="447">
        <v>47498</v>
      </c>
      <c r="J13" s="447">
        <v>33</v>
      </c>
      <c r="K13" s="448"/>
      <c r="L13" s="447">
        <v>134177</v>
      </c>
      <c r="M13" s="449">
        <v>332</v>
      </c>
      <c r="N13" s="449">
        <v>514021</v>
      </c>
      <c r="O13" s="449">
        <v>2</v>
      </c>
      <c r="P13" s="449">
        <v>11219</v>
      </c>
      <c r="Q13" s="451" t="s">
        <v>559</v>
      </c>
      <c r="R13" s="451" t="s">
        <v>559</v>
      </c>
      <c r="S13" s="451" t="s">
        <v>559</v>
      </c>
      <c r="T13" s="451" t="s">
        <v>559</v>
      </c>
    </row>
    <row r="14" spans="1:20" s="442" customFormat="1" ht="15.75" customHeight="1" thickTop="1">
      <c r="A14" s="125" t="s">
        <v>27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125"/>
      <c r="N14" s="125"/>
      <c r="O14" s="441"/>
      <c r="P14" s="441"/>
      <c r="Q14" s="166"/>
      <c r="R14" s="166"/>
      <c r="S14" s="166"/>
      <c r="T14" s="166"/>
    </row>
    <row r="15" spans="2:20" ht="14.25">
      <c r="B15" s="122"/>
      <c r="C15" s="122"/>
      <c r="D15" s="165"/>
      <c r="E15" s="165"/>
      <c r="F15" s="165"/>
      <c r="G15" s="165"/>
      <c r="H15" s="165"/>
      <c r="I15" s="165"/>
      <c r="J15" s="165"/>
      <c r="K15" s="165"/>
      <c r="L15" s="165"/>
      <c r="O15" s="165"/>
      <c r="P15" s="165"/>
      <c r="Q15" s="443"/>
      <c r="R15" s="252"/>
      <c r="S15" s="252"/>
      <c r="T15" s="252"/>
    </row>
    <row r="16" spans="2:20" ht="14.25">
      <c r="B16" s="122"/>
      <c r="C16" s="122"/>
      <c r="D16" s="165"/>
      <c r="E16" s="165"/>
      <c r="F16" s="165"/>
      <c r="G16" s="165"/>
      <c r="H16" s="165"/>
      <c r="I16" s="165"/>
      <c r="J16" s="165"/>
      <c r="K16" s="165"/>
      <c r="L16" s="165"/>
      <c r="O16" s="165"/>
      <c r="P16" s="165"/>
      <c r="Q16" s="443"/>
      <c r="R16" s="252"/>
      <c r="S16" s="252"/>
      <c r="T16" s="252"/>
    </row>
    <row r="17" spans="2:20" ht="14.25">
      <c r="B17" s="122"/>
      <c r="C17" s="122"/>
      <c r="D17" s="165"/>
      <c r="E17" s="165"/>
      <c r="F17" s="165"/>
      <c r="G17" s="165"/>
      <c r="H17" s="165"/>
      <c r="I17" s="165"/>
      <c r="J17" s="165"/>
      <c r="K17" s="165"/>
      <c r="L17" s="165"/>
      <c r="O17" s="165"/>
      <c r="P17" s="165"/>
      <c r="Q17" s="443"/>
      <c r="R17" s="252"/>
      <c r="S17" s="252"/>
      <c r="T17" s="252"/>
    </row>
    <row r="18" spans="2:20" ht="14.25">
      <c r="B18" s="122"/>
      <c r="C18" s="122"/>
      <c r="D18" s="165"/>
      <c r="E18" s="165"/>
      <c r="F18" s="165"/>
      <c r="G18" s="165"/>
      <c r="H18" s="165"/>
      <c r="I18" s="165"/>
      <c r="J18" s="165"/>
      <c r="K18" s="165"/>
      <c r="L18" s="165"/>
      <c r="O18" s="165"/>
      <c r="P18" s="165"/>
      <c r="Q18" s="443"/>
      <c r="R18" s="252"/>
      <c r="S18" s="252"/>
      <c r="T18" s="252"/>
    </row>
    <row r="19" spans="2:20" ht="14.25">
      <c r="B19" s="122"/>
      <c r="C19" s="122"/>
      <c r="D19" s="165"/>
      <c r="E19" s="165"/>
      <c r="F19" s="165"/>
      <c r="G19" s="165"/>
      <c r="H19" s="165"/>
      <c r="I19" s="165"/>
      <c r="J19" s="165"/>
      <c r="K19" s="165"/>
      <c r="L19" s="165"/>
      <c r="O19" s="165"/>
      <c r="P19" s="165"/>
      <c r="Q19" s="443"/>
      <c r="R19" s="252"/>
      <c r="S19" s="252"/>
      <c r="T19" s="252"/>
    </row>
    <row r="20" spans="2:20" ht="14.25">
      <c r="B20" s="122"/>
      <c r="C20" s="122"/>
      <c r="D20" s="165"/>
      <c r="E20" s="165"/>
      <c r="F20" s="165"/>
      <c r="G20" s="165"/>
      <c r="H20" s="165"/>
      <c r="I20" s="165"/>
      <c r="J20" s="165"/>
      <c r="K20" s="165"/>
      <c r="L20" s="165"/>
      <c r="O20" s="165"/>
      <c r="P20" s="165"/>
      <c r="Q20" s="443"/>
      <c r="R20" s="252"/>
      <c r="S20" s="252"/>
      <c r="T20" s="252"/>
    </row>
    <row r="21" spans="2:20" ht="14.25">
      <c r="B21" s="122"/>
      <c r="C21" s="122"/>
      <c r="D21" s="165"/>
      <c r="E21" s="165"/>
      <c r="F21" s="165"/>
      <c r="G21" s="165"/>
      <c r="H21" s="165"/>
      <c r="I21" s="165"/>
      <c r="J21" s="165"/>
      <c r="K21" s="165"/>
      <c r="L21" s="165"/>
      <c r="O21" s="165"/>
      <c r="P21" s="165"/>
      <c r="Q21" s="443"/>
      <c r="R21" s="252"/>
      <c r="S21" s="252"/>
      <c r="T21" s="252"/>
    </row>
    <row r="22" spans="2:20" ht="14.25">
      <c r="B22" s="122"/>
      <c r="C22" s="122"/>
      <c r="D22" s="165"/>
      <c r="E22" s="165"/>
      <c r="F22" s="165"/>
      <c r="G22" s="165"/>
      <c r="H22" s="165"/>
      <c r="I22" s="165"/>
      <c r="J22" s="165"/>
      <c r="K22" s="165"/>
      <c r="L22" s="165"/>
      <c r="O22" s="165"/>
      <c r="P22" s="165"/>
      <c r="Q22" s="443"/>
      <c r="R22" s="252"/>
      <c r="S22" s="252"/>
      <c r="T22" s="252"/>
    </row>
    <row r="23" spans="2:20" ht="14.25">
      <c r="B23" s="122"/>
      <c r="C23" s="122"/>
      <c r="D23" s="165"/>
      <c r="E23" s="165"/>
      <c r="F23" s="165"/>
      <c r="G23" s="165"/>
      <c r="H23" s="165"/>
      <c r="I23" s="165"/>
      <c r="J23" s="165"/>
      <c r="K23" s="165"/>
      <c r="L23" s="165"/>
      <c r="O23" s="165"/>
      <c r="P23" s="165"/>
      <c r="Q23" s="443"/>
      <c r="R23" s="252"/>
      <c r="S23" s="252"/>
      <c r="T23" s="252"/>
    </row>
    <row r="24" spans="2:20" ht="14.25">
      <c r="B24" s="122"/>
      <c r="C24" s="122"/>
      <c r="D24" s="165"/>
      <c r="E24" s="165"/>
      <c r="F24" s="165"/>
      <c r="G24" s="165"/>
      <c r="H24" s="165"/>
      <c r="I24" s="165"/>
      <c r="J24" s="165"/>
      <c r="K24" s="165"/>
      <c r="L24" s="165"/>
      <c r="O24" s="165"/>
      <c r="P24" s="165"/>
      <c r="Q24" s="443"/>
      <c r="R24" s="252"/>
      <c r="S24" s="252"/>
      <c r="T24" s="252"/>
    </row>
    <row r="25" spans="2:20" ht="14.25">
      <c r="B25" s="122"/>
      <c r="C25" s="122"/>
      <c r="D25" s="165"/>
      <c r="E25" s="165"/>
      <c r="F25" s="165"/>
      <c r="G25" s="165"/>
      <c r="H25" s="165"/>
      <c r="I25" s="165"/>
      <c r="J25" s="165"/>
      <c r="K25" s="165"/>
      <c r="L25" s="165"/>
      <c r="O25" s="165"/>
      <c r="P25" s="165"/>
      <c r="Q25" s="443"/>
      <c r="R25" s="252"/>
      <c r="S25" s="252"/>
      <c r="T25" s="252"/>
    </row>
    <row r="26" spans="2:20" ht="14.25">
      <c r="B26" s="122"/>
      <c r="C26" s="122"/>
      <c r="D26" s="165"/>
      <c r="E26" s="165"/>
      <c r="F26" s="165"/>
      <c r="G26" s="165"/>
      <c r="H26" s="165"/>
      <c r="I26" s="165"/>
      <c r="J26" s="165"/>
      <c r="K26" s="165"/>
      <c r="L26" s="165"/>
      <c r="O26" s="165"/>
      <c r="P26" s="165"/>
      <c r="Q26" s="443"/>
      <c r="R26" s="252"/>
      <c r="S26" s="252"/>
      <c r="T26" s="252"/>
    </row>
    <row r="27" spans="2:20" ht="14.25">
      <c r="B27" s="122"/>
      <c r="C27" s="122"/>
      <c r="D27" s="165"/>
      <c r="E27" s="165"/>
      <c r="F27" s="165"/>
      <c r="G27" s="165"/>
      <c r="H27" s="165"/>
      <c r="I27" s="165"/>
      <c r="J27" s="165"/>
      <c r="K27" s="165"/>
      <c r="L27" s="165"/>
      <c r="O27" s="165"/>
      <c r="P27" s="165"/>
      <c r="Q27" s="443"/>
      <c r="R27" s="252"/>
      <c r="S27" s="252"/>
      <c r="T27" s="252"/>
    </row>
    <row r="28" spans="2:20" ht="14.25">
      <c r="B28" s="122"/>
      <c r="C28" s="122"/>
      <c r="D28" s="165"/>
      <c r="E28" s="165"/>
      <c r="F28" s="165"/>
      <c r="G28" s="165"/>
      <c r="H28" s="165"/>
      <c r="I28" s="165"/>
      <c r="J28" s="165"/>
      <c r="K28" s="165"/>
      <c r="L28" s="165"/>
      <c r="O28" s="165"/>
      <c r="P28" s="165"/>
      <c r="Q28" s="443"/>
      <c r="R28" s="252"/>
      <c r="S28" s="252"/>
      <c r="T28" s="252"/>
    </row>
    <row r="29" spans="2:20" ht="14.25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O29" s="165"/>
      <c r="P29" s="165"/>
      <c r="Q29" s="443"/>
      <c r="R29" s="252"/>
      <c r="S29" s="252"/>
      <c r="T29" s="252"/>
    </row>
    <row r="30" spans="2:20" ht="14.25">
      <c r="B30" s="122"/>
      <c r="C30" s="122"/>
      <c r="D30" s="165"/>
      <c r="E30" s="165"/>
      <c r="F30" s="165"/>
      <c r="G30" s="165"/>
      <c r="H30" s="165"/>
      <c r="I30" s="165"/>
      <c r="J30" s="165"/>
      <c r="K30" s="165"/>
      <c r="L30" s="165"/>
      <c r="O30" s="165"/>
      <c r="P30" s="165"/>
      <c r="Q30" s="443"/>
      <c r="R30" s="252"/>
      <c r="S30" s="252"/>
      <c r="T30" s="252"/>
    </row>
    <row r="31" spans="2:20" ht="14.25">
      <c r="B31" s="122"/>
      <c r="C31" s="122"/>
      <c r="D31" s="165"/>
      <c r="E31" s="165"/>
      <c r="F31" s="165"/>
      <c r="G31" s="165"/>
      <c r="H31" s="165"/>
      <c r="I31" s="165"/>
      <c r="J31" s="165"/>
      <c r="K31" s="165"/>
      <c r="L31" s="165"/>
      <c r="O31" s="165"/>
      <c r="P31" s="165"/>
      <c r="Q31" s="443"/>
      <c r="R31" s="252"/>
      <c r="S31" s="252"/>
      <c r="T31" s="252"/>
    </row>
    <row r="32" spans="2:20" ht="14.25">
      <c r="B32" s="122"/>
      <c r="C32" s="122"/>
      <c r="D32" s="165"/>
      <c r="E32" s="165"/>
      <c r="F32" s="165"/>
      <c r="G32" s="165"/>
      <c r="H32" s="165"/>
      <c r="I32" s="165"/>
      <c r="J32" s="165"/>
      <c r="K32" s="165"/>
      <c r="L32" s="165"/>
      <c r="O32" s="165"/>
      <c r="P32" s="165"/>
      <c r="Q32" s="443"/>
      <c r="R32" s="252"/>
      <c r="S32" s="252"/>
      <c r="T32" s="252"/>
    </row>
    <row r="33" spans="2:20" ht="14.25">
      <c r="B33" s="122"/>
      <c r="C33" s="122"/>
      <c r="D33" s="165"/>
      <c r="E33" s="165"/>
      <c r="F33" s="165"/>
      <c r="G33" s="165"/>
      <c r="H33" s="165"/>
      <c r="I33" s="165"/>
      <c r="J33" s="165"/>
      <c r="K33" s="165"/>
      <c r="L33" s="165"/>
      <c r="O33" s="165"/>
      <c r="P33" s="165"/>
      <c r="Q33" s="443"/>
      <c r="R33" s="252"/>
      <c r="S33" s="252"/>
      <c r="T33" s="252"/>
    </row>
  </sheetData>
  <mergeCells count="19">
    <mergeCell ref="S5:T5"/>
    <mergeCell ref="Q5:R5"/>
    <mergeCell ref="M5:N5"/>
    <mergeCell ref="M4:N4"/>
    <mergeCell ref="O4:P4"/>
    <mergeCell ref="Q4:R4"/>
    <mergeCell ref="S4:T4"/>
    <mergeCell ref="O5:P5"/>
    <mergeCell ref="A1:J1"/>
    <mergeCell ref="L1:T1"/>
    <mergeCell ref="B3:C3"/>
    <mergeCell ref="D3:J3"/>
    <mergeCell ref="L3:N3"/>
    <mergeCell ref="O3:T3"/>
    <mergeCell ref="B5:C5"/>
    <mergeCell ref="D5:E5"/>
    <mergeCell ref="D4:I4"/>
    <mergeCell ref="F5:G5"/>
    <mergeCell ref="H5:I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4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Z61"/>
  <sheetViews>
    <sheetView workbookViewId="0" topLeftCell="I1">
      <selection activeCell="A2" sqref="A2"/>
    </sheetView>
  </sheetViews>
  <sheetFormatPr defaultColWidth="8.88671875" defaultRowHeight="13.5"/>
  <cols>
    <col min="1" max="1" width="14.5546875" style="128" customWidth="1"/>
    <col min="2" max="9" width="6.77734375" style="170" customWidth="1"/>
    <col min="10" max="10" width="6.77734375" style="128" customWidth="1"/>
    <col min="11" max="11" width="6.77734375" style="103" customWidth="1"/>
    <col min="12" max="12" width="2.77734375" style="103" customWidth="1"/>
    <col min="13" max="13" width="5.88671875" style="128" customWidth="1"/>
    <col min="14" max="16" width="5.88671875" style="103" customWidth="1"/>
    <col min="17" max="17" width="5.88671875" style="128" customWidth="1"/>
    <col min="18" max="23" width="5.88671875" style="171" customWidth="1"/>
    <col min="24" max="24" width="9.4453125" style="171" bestFit="1" customWidth="1"/>
    <col min="25" max="16384" width="8.88671875" style="115" customWidth="1"/>
  </cols>
  <sheetData>
    <row r="1" spans="1:24" s="99" customFormat="1" ht="45" customHeight="1">
      <c r="A1" s="581" t="s">
        <v>468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280"/>
      <c r="M1" s="280"/>
      <c r="N1" s="280"/>
      <c r="O1" s="580" t="s">
        <v>728</v>
      </c>
      <c r="P1" s="580"/>
      <c r="Q1" s="580"/>
      <c r="R1" s="580"/>
      <c r="S1" s="580"/>
      <c r="T1" s="580"/>
      <c r="U1" s="580"/>
      <c r="V1" s="580"/>
      <c r="W1" s="580"/>
      <c r="X1" s="580"/>
    </row>
    <row r="2" spans="1:24" s="103" customFormat="1" ht="25.5" customHeight="1" thickBot="1">
      <c r="A2" s="100" t="s">
        <v>596</v>
      </c>
      <c r="B2" s="100"/>
      <c r="C2" s="144"/>
      <c r="D2" s="144"/>
      <c r="E2" s="144"/>
      <c r="F2" s="144"/>
      <c r="G2" s="144"/>
      <c r="H2" s="144"/>
      <c r="I2" s="144"/>
      <c r="J2" s="145"/>
      <c r="K2" s="100"/>
      <c r="M2" s="145"/>
      <c r="N2" s="100"/>
      <c r="O2" s="100"/>
      <c r="P2" s="100"/>
      <c r="Q2" s="145"/>
      <c r="R2" s="144"/>
      <c r="S2" s="144"/>
      <c r="T2" s="144"/>
      <c r="U2" s="144"/>
      <c r="V2" s="144"/>
      <c r="W2" s="144"/>
      <c r="X2" s="102" t="s">
        <v>399</v>
      </c>
    </row>
    <row r="3" spans="1:24" s="103" customFormat="1" ht="16.5" customHeight="1" thickTop="1">
      <c r="A3" s="582" t="s">
        <v>740</v>
      </c>
      <c r="B3" s="592" t="s">
        <v>597</v>
      </c>
      <c r="C3" s="593"/>
      <c r="D3" s="595" t="s">
        <v>307</v>
      </c>
      <c r="E3" s="593"/>
      <c r="F3" s="595" t="s">
        <v>598</v>
      </c>
      <c r="G3" s="593"/>
      <c r="H3" s="595" t="s">
        <v>599</v>
      </c>
      <c r="I3" s="593"/>
      <c r="J3" s="577" t="s">
        <v>600</v>
      </c>
      <c r="K3" s="578"/>
      <c r="L3" s="130"/>
      <c r="M3" s="578" t="s">
        <v>601</v>
      </c>
      <c r="N3" s="579"/>
      <c r="O3" s="578" t="s">
        <v>1005</v>
      </c>
      <c r="P3" s="579"/>
      <c r="Q3" s="577" t="s">
        <v>602</v>
      </c>
      <c r="R3" s="579"/>
      <c r="S3" s="595" t="s">
        <v>603</v>
      </c>
      <c r="T3" s="593"/>
      <c r="U3" s="173" t="s">
        <v>604</v>
      </c>
      <c r="V3" s="173" t="s">
        <v>308</v>
      </c>
      <c r="W3" s="173" t="s">
        <v>604</v>
      </c>
      <c r="X3" s="175" t="s">
        <v>604</v>
      </c>
    </row>
    <row r="4" spans="1:24" s="103" customFormat="1" ht="16.5" customHeight="1">
      <c r="A4" s="583"/>
      <c r="B4" s="594" t="s">
        <v>730</v>
      </c>
      <c r="C4" s="591"/>
      <c r="D4" s="590" t="s">
        <v>731</v>
      </c>
      <c r="E4" s="591"/>
      <c r="F4" s="590" t="s">
        <v>732</v>
      </c>
      <c r="G4" s="591"/>
      <c r="H4" s="590" t="s">
        <v>733</v>
      </c>
      <c r="I4" s="591"/>
      <c r="J4" s="585" t="s">
        <v>734</v>
      </c>
      <c r="K4" s="566"/>
      <c r="L4" s="130"/>
      <c r="M4" s="566" t="s">
        <v>738</v>
      </c>
      <c r="N4" s="586"/>
      <c r="O4" s="567" t="s">
        <v>605</v>
      </c>
      <c r="P4" s="568"/>
      <c r="Q4" s="569" t="s">
        <v>735</v>
      </c>
      <c r="R4" s="568"/>
      <c r="S4" s="585" t="s">
        <v>739</v>
      </c>
      <c r="T4" s="586"/>
      <c r="U4" s="173" t="s">
        <v>606</v>
      </c>
      <c r="V4" s="173"/>
      <c r="W4" s="173" t="s">
        <v>607</v>
      </c>
      <c r="X4" s="130" t="s">
        <v>608</v>
      </c>
    </row>
    <row r="5" spans="1:24" s="103" customFormat="1" ht="16.5" customHeight="1">
      <c r="A5" s="583"/>
      <c r="B5" s="173" t="s">
        <v>310</v>
      </c>
      <c r="C5" s="173" t="s">
        <v>311</v>
      </c>
      <c r="D5" s="178" t="s">
        <v>310</v>
      </c>
      <c r="E5" s="173" t="s">
        <v>311</v>
      </c>
      <c r="F5" s="178" t="s">
        <v>310</v>
      </c>
      <c r="G5" s="173" t="s">
        <v>311</v>
      </c>
      <c r="H5" s="178" t="s">
        <v>310</v>
      </c>
      <c r="I5" s="173" t="s">
        <v>311</v>
      </c>
      <c r="J5" s="179" t="s">
        <v>310</v>
      </c>
      <c r="K5" s="172" t="s">
        <v>311</v>
      </c>
      <c r="L5" s="172"/>
      <c r="M5" s="222" t="s">
        <v>310</v>
      </c>
      <c r="N5" s="179" t="s">
        <v>311</v>
      </c>
      <c r="O5" s="173" t="s">
        <v>310</v>
      </c>
      <c r="P5" s="173" t="s">
        <v>311</v>
      </c>
      <c r="Q5" s="173" t="s">
        <v>310</v>
      </c>
      <c r="R5" s="173" t="s">
        <v>311</v>
      </c>
      <c r="S5" s="173" t="s">
        <v>310</v>
      </c>
      <c r="T5" s="173" t="s">
        <v>311</v>
      </c>
      <c r="U5" s="255"/>
      <c r="V5" s="255"/>
      <c r="W5" s="173" t="s">
        <v>610</v>
      </c>
      <c r="X5" s="180" t="s">
        <v>611</v>
      </c>
    </row>
    <row r="6" spans="1:24" s="103" customFormat="1" ht="16.5" customHeight="1">
      <c r="A6" s="583"/>
      <c r="B6" s="185" t="s">
        <v>612</v>
      </c>
      <c r="C6" s="224" t="s">
        <v>612</v>
      </c>
      <c r="D6" s="185" t="s">
        <v>612</v>
      </c>
      <c r="E6" s="224" t="s">
        <v>612</v>
      </c>
      <c r="F6" s="185" t="s">
        <v>612</v>
      </c>
      <c r="G6" s="224" t="s">
        <v>612</v>
      </c>
      <c r="H6" s="185" t="s">
        <v>612</v>
      </c>
      <c r="I6" s="224" t="s">
        <v>612</v>
      </c>
      <c r="J6" s="185" t="s">
        <v>612</v>
      </c>
      <c r="K6" s="187" t="s">
        <v>612</v>
      </c>
      <c r="L6" s="186"/>
      <c r="M6" s="185" t="s">
        <v>612</v>
      </c>
      <c r="N6" s="224" t="s">
        <v>612</v>
      </c>
      <c r="O6" s="185" t="s">
        <v>612</v>
      </c>
      <c r="P6" s="224" t="s">
        <v>612</v>
      </c>
      <c r="Q6" s="185" t="s">
        <v>612</v>
      </c>
      <c r="R6" s="224" t="s">
        <v>612</v>
      </c>
      <c r="S6" s="185" t="s">
        <v>612</v>
      </c>
      <c r="T6" s="224" t="s">
        <v>612</v>
      </c>
      <c r="U6" s="104" t="s">
        <v>609</v>
      </c>
      <c r="V6" s="173" t="s">
        <v>610</v>
      </c>
      <c r="W6" s="130" t="s">
        <v>736</v>
      </c>
      <c r="X6" s="187" t="s">
        <v>610</v>
      </c>
    </row>
    <row r="7" spans="1:24" s="103" customFormat="1" ht="16.5" customHeight="1">
      <c r="A7" s="584"/>
      <c r="B7" s="188" t="s">
        <v>613</v>
      </c>
      <c r="C7" s="227" t="s">
        <v>614</v>
      </c>
      <c r="D7" s="188" t="s">
        <v>613</v>
      </c>
      <c r="E7" s="227" t="s">
        <v>614</v>
      </c>
      <c r="F7" s="188" t="s">
        <v>613</v>
      </c>
      <c r="G7" s="227" t="s">
        <v>614</v>
      </c>
      <c r="H7" s="188" t="s">
        <v>613</v>
      </c>
      <c r="I7" s="227" t="s">
        <v>614</v>
      </c>
      <c r="J7" s="188" t="s">
        <v>613</v>
      </c>
      <c r="K7" s="226" t="s">
        <v>614</v>
      </c>
      <c r="L7" s="186"/>
      <c r="M7" s="188" t="s">
        <v>613</v>
      </c>
      <c r="N7" s="227" t="s">
        <v>614</v>
      </c>
      <c r="O7" s="188" t="s">
        <v>613</v>
      </c>
      <c r="P7" s="227" t="s">
        <v>614</v>
      </c>
      <c r="Q7" s="188" t="s">
        <v>613</v>
      </c>
      <c r="R7" s="227" t="s">
        <v>614</v>
      </c>
      <c r="S7" s="188" t="s">
        <v>613</v>
      </c>
      <c r="T7" s="227" t="s">
        <v>614</v>
      </c>
      <c r="U7" s="188" t="s">
        <v>615</v>
      </c>
      <c r="V7" s="188" t="s">
        <v>616</v>
      </c>
      <c r="W7" s="188" t="s">
        <v>737</v>
      </c>
      <c r="X7" s="226" t="s">
        <v>617</v>
      </c>
    </row>
    <row r="8" spans="1:24" s="150" customFormat="1" ht="40.5" customHeight="1">
      <c r="A8" s="104">
        <v>2001</v>
      </c>
      <c r="B8" s="147">
        <f aca="true" t="shared" si="0" ref="B8:C12">SUM(D8,F8,H8,J8,M8,O8,Q8,S8)</f>
        <v>13</v>
      </c>
      <c r="C8" s="147">
        <f t="shared" si="0"/>
        <v>44</v>
      </c>
      <c r="D8" s="148" t="s">
        <v>618</v>
      </c>
      <c r="E8" s="148" t="s">
        <v>618</v>
      </c>
      <c r="F8" s="148" t="s">
        <v>618</v>
      </c>
      <c r="G8" s="148" t="s">
        <v>618</v>
      </c>
      <c r="H8" s="148">
        <v>8</v>
      </c>
      <c r="I8" s="148">
        <v>44</v>
      </c>
      <c r="J8" s="148" t="s">
        <v>618</v>
      </c>
      <c r="K8" s="148" t="s">
        <v>618</v>
      </c>
      <c r="L8" s="148"/>
      <c r="M8" s="148">
        <v>3</v>
      </c>
      <c r="N8" s="148" t="s">
        <v>618</v>
      </c>
      <c r="O8" s="148">
        <v>2</v>
      </c>
      <c r="P8" s="148" t="s">
        <v>618</v>
      </c>
      <c r="Q8" s="149" t="s">
        <v>618</v>
      </c>
      <c r="R8" s="148" t="s">
        <v>618</v>
      </c>
      <c r="S8" s="148" t="s">
        <v>618</v>
      </c>
      <c r="T8" s="148" t="s">
        <v>618</v>
      </c>
      <c r="U8" s="148" t="s">
        <v>618</v>
      </c>
      <c r="V8" s="148" t="s">
        <v>618</v>
      </c>
      <c r="W8" s="148">
        <v>5</v>
      </c>
      <c r="X8" s="148">
        <v>12</v>
      </c>
    </row>
    <row r="9" spans="1:24" s="150" customFormat="1" ht="40.5" customHeight="1">
      <c r="A9" s="104">
        <v>2002</v>
      </c>
      <c r="B9" s="147">
        <f t="shared" si="0"/>
        <v>11</v>
      </c>
      <c r="C9" s="147">
        <f t="shared" si="0"/>
        <v>44</v>
      </c>
      <c r="D9" s="148" t="s">
        <v>618</v>
      </c>
      <c r="E9" s="148" t="s">
        <v>618</v>
      </c>
      <c r="F9" s="148" t="s">
        <v>618</v>
      </c>
      <c r="G9" s="148" t="s">
        <v>618</v>
      </c>
      <c r="H9" s="148">
        <v>7</v>
      </c>
      <c r="I9" s="148">
        <v>44</v>
      </c>
      <c r="J9" s="148" t="s">
        <v>618</v>
      </c>
      <c r="K9" s="148" t="s">
        <v>618</v>
      </c>
      <c r="L9" s="148"/>
      <c r="M9" s="148">
        <v>2</v>
      </c>
      <c r="N9" s="148" t="s">
        <v>618</v>
      </c>
      <c r="O9" s="148">
        <v>2</v>
      </c>
      <c r="P9" s="148" t="s">
        <v>618</v>
      </c>
      <c r="Q9" s="149" t="s">
        <v>618</v>
      </c>
      <c r="R9" s="148" t="s">
        <v>618</v>
      </c>
      <c r="S9" s="148" t="s">
        <v>618</v>
      </c>
      <c r="T9" s="148" t="s">
        <v>618</v>
      </c>
      <c r="U9" s="148" t="s">
        <v>618</v>
      </c>
      <c r="V9" s="148" t="s">
        <v>618</v>
      </c>
      <c r="W9" s="148">
        <v>5</v>
      </c>
      <c r="X9" s="148">
        <v>12</v>
      </c>
    </row>
    <row r="10" spans="1:24" s="150" customFormat="1" ht="40.5" customHeight="1">
      <c r="A10" s="104">
        <v>2003</v>
      </c>
      <c r="B10" s="147">
        <f t="shared" si="0"/>
        <v>12</v>
      </c>
      <c r="C10" s="147">
        <f t="shared" si="0"/>
        <v>44</v>
      </c>
      <c r="D10" s="148" t="s">
        <v>618</v>
      </c>
      <c r="E10" s="148" t="s">
        <v>618</v>
      </c>
      <c r="F10" s="148" t="s">
        <v>618</v>
      </c>
      <c r="G10" s="148" t="s">
        <v>618</v>
      </c>
      <c r="H10" s="148">
        <v>7</v>
      </c>
      <c r="I10" s="148">
        <v>44</v>
      </c>
      <c r="J10" s="148" t="s">
        <v>618</v>
      </c>
      <c r="K10" s="148" t="s">
        <v>618</v>
      </c>
      <c r="L10" s="148"/>
      <c r="M10" s="148">
        <v>2</v>
      </c>
      <c r="N10" s="148" t="s">
        <v>618</v>
      </c>
      <c r="O10" s="148">
        <v>3</v>
      </c>
      <c r="P10" s="148" t="s">
        <v>618</v>
      </c>
      <c r="Q10" s="149" t="s">
        <v>618</v>
      </c>
      <c r="R10" s="148" t="s">
        <v>618</v>
      </c>
      <c r="S10" s="148" t="s">
        <v>618</v>
      </c>
      <c r="T10" s="148" t="s">
        <v>618</v>
      </c>
      <c r="U10" s="148" t="s">
        <v>618</v>
      </c>
      <c r="V10" s="148" t="s">
        <v>618</v>
      </c>
      <c r="W10" s="148">
        <v>5</v>
      </c>
      <c r="X10" s="148">
        <v>10</v>
      </c>
    </row>
    <row r="11" spans="1:24" s="103" customFormat="1" ht="40.5" customHeight="1">
      <c r="A11" s="104">
        <v>2004</v>
      </c>
      <c r="B11" s="147">
        <f t="shared" si="0"/>
        <v>14</v>
      </c>
      <c r="C11" s="147">
        <f t="shared" si="0"/>
        <v>44</v>
      </c>
      <c r="D11" s="149" t="s">
        <v>618</v>
      </c>
      <c r="E11" s="149" t="s">
        <v>618</v>
      </c>
      <c r="F11" s="149" t="s">
        <v>618</v>
      </c>
      <c r="G11" s="149" t="s">
        <v>618</v>
      </c>
      <c r="H11" s="151">
        <v>7</v>
      </c>
      <c r="I11" s="151">
        <v>44</v>
      </c>
      <c r="J11" s="149" t="s">
        <v>618</v>
      </c>
      <c r="K11" s="149" t="s">
        <v>618</v>
      </c>
      <c r="L11" s="149"/>
      <c r="M11" s="151">
        <v>2</v>
      </c>
      <c r="N11" s="149" t="s">
        <v>618</v>
      </c>
      <c r="O11" s="149" t="s">
        <v>618</v>
      </c>
      <c r="P11" s="149" t="s">
        <v>618</v>
      </c>
      <c r="Q11" s="151">
        <v>5</v>
      </c>
      <c r="R11" s="149" t="s">
        <v>618</v>
      </c>
      <c r="S11" s="149" t="s">
        <v>618</v>
      </c>
      <c r="T11" s="149" t="s">
        <v>618</v>
      </c>
      <c r="U11" s="151">
        <v>1</v>
      </c>
      <c r="V11" s="149" t="s">
        <v>618</v>
      </c>
      <c r="W11" s="151">
        <v>5</v>
      </c>
      <c r="X11" s="151">
        <v>10</v>
      </c>
    </row>
    <row r="12" spans="1:24" s="103" customFormat="1" ht="40.5" customHeight="1">
      <c r="A12" s="107">
        <v>2005</v>
      </c>
      <c r="B12" s="152">
        <f>SUM(D12,F12,H12,J12,M12,Q12,S12)</f>
        <v>16</v>
      </c>
      <c r="C12" s="152">
        <f t="shared" si="0"/>
        <v>54</v>
      </c>
      <c r="D12" s="153" t="s">
        <v>618</v>
      </c>
      <c r="E12" s="153" t="s">
        <v>618</v>
      </c>
      <c r="F12" s="153" t="s">
        <v>618</v>
      </c>
      <c r="G12" s="153" t="s">
        <v>618</v>
      </c>
      <c r="H12" s="152">
        <v>8</v>
      </c>
      <c r="I12" s="152">
        <v>54</v>
      </c>
      <c r="J12" s="153" t="s">
        <v>618</v>
      </c>
      <c r="K12" s="153" t="s">
        <v>618</v>
      </c>
      <c r="L12" s="153"/>
      <c r="M12" s="152">
        <v>3</v>
      </c>
      <c r="N12" s="153" t="s">
        <v>618</v>
      </c>
      <c r="O12" s="130" t="s">
        <v>1006</v>
      </c>
      <c r="P12" s="153" t="s">
        <v>618</v>
      </c>
      <c r="Q12" s="152">
        <v>5</v>
      </c>
      <c r="R12" s="153" t="s">
        <v>618</v>
      </c>
      <c r="S12" s="153" t="s">
        <v>618</v>
      </c>
      <c r="T12" s="153" t="s">
        <v>618</v>
      </c>
      <c r="U12" s="152">
        <v>1</v>
      </c>
      <c r="V12" s="153" t="s">
        <v>618</v>
      </c>
      <c r="W12" s="152">
        <v>5</v>
      </c>
      <c r="X12" s="152">
        <v>10</v>
      </c>
    </row>
    <row r="13" spans="1:24" s="103" customFormat="1" ht="40.5" customHeight="1">
      <c r="A13" s="111" t="s">
        <v>619</v>
      </c>
      <c r="B13" s="151">
        <f>SUM(D13,F13,H13,J13,M13,Q13,S13)</f>
        <v>6</v>
      </c>
      <c r="C13" s="151">
        <f>SUM(E13,G13,I13,K13,N13,T13)</f>
        <v>8</v>
      </c>
      <c r="D13" s="149" t="s">
        <v>618</v>
      </c>
      <c r="E13" s="149" t="s">
        <v>618</v>
      </c>
      <c r="F13" s="149" t="s">
        <v>618</v>
      </c>
      <c r="G13" s="149" t="s">
        <v>618</v>
      </c>
      <c r="H13" s="151">
        <v>3</v>
      </c>
      <c r="I13" s="151">
        <v>8</v>
      </c>
      <c r="J13" s="149" t="s">
        <v>618</v>
      </c>
      <c r="K13" s="149" t="s">
        <v>618</v>
      </c>
      <c r="L13" s="149"/>
      <c r="M13" s="151">
        <v>1</v>
      </c>
      <c r="N13" s="149" t="s">
        <v>618</v>
      </c>
      <c r="O13" s="130" t="s">
        <v>1006</v>
      </c>
      <c r="P13" s="149" t="s">
        <v>618</v>
      </c>
      <c r="Q13" s="151">
        <v>2</v>
      </c>
      <c r="R13" s="149" t="s">
        <v>618</v>
      </c>
      <c r="S13" s="149" t="s">
        <v>618</v>
      </c>
      <c r="T13" s="149" t="s">
        <v>618</v>
      </c>
      <c r="U13" s="151">
        <v>1</v>
      </c>
      <c r="V13" s="149" t="s">
        <v>618</v>
      </c>
      <c r="W13" s="151">
        <v>1</v>
      </c>
      <c r="X13" s="151">
        <v>1</v>
      </c>
    </row>
    <row r="14" spans="1:24" s="103" customFormat="1" ht="40.5" customHeight="1">
      <c r="A14" s="111" t="s">
        <v>620</v>
      </c>
      <c r="B14" s="151">
        <f>SUM(D14,F14,H14,J14,M14,Q14,S14)</f>
        <v>1</v>
      </c>
      <c r="C14" s="151">
        <f>SUM(E14,G14,I14,K14,N14,T14)</f>
        <v>10</v>
      </c>
      <c r="D14" s="149" t="s">
        <v>618</v>
      </c>
      <c r="E14" s="149" t="s">
        <v>618</v>
      </c>
      <c r="F14" s="149" t="s">
        <v>618</v>
      </c>
      <c r="G14" s="149" t="s">
        <v>618</v>
      </c>
      <c r="H14" s="151">
        <v>1</v>
      </c>
      <c r="I14" s="151">
        <v>10</v>
      </c>
      <c r="J14" s="149" t="s">
        <v>618</v>
      </c>
      <c r="K14" s="149" t="s">
        <v>618</v>
      </c>
      <c r="L14" s="149"/>
      <c r="M14" s="149" t="s">
        <v>1006</v>
      </c>
      <c r="N14" s="149" t="s">
        <v>618</v>
      </c>
      <c r="O14" s="130" t="s">
        <v>1006</v>
      </c>
      <c r="P14" s="149" t="s">
        <v>618</v>
      </c>
      <c r="Q14" s="149" t="s">
        <v>1006</v>
      </c>
      <c r="R14" s="149" t="s">
        <v>618</v>
      </c>
      <c r="S14" s="149" t="s">
        <v>618</v>
      </c>
      <c r="T14" s="149" t="s">
        <v>618</v>
      </c>
      <c r="U14" s="149" t="s">
        <v>618</v>
      </c>
      <c r="V14" s="149" t="s">
        <v>618</v>
      </c>
      <c r="W14" s="151">
        <v>1</v>
      </c>
      <c r="X14" s="151">
        <v>1</v>
      </c>
    </row>
    <row r="15" spans="1:24" s="103" customFormat="1" ht="40.5" customHeight="1">
      <c r="A15" s="111" t="s">
        <v>621</v>
      </c>
      <c r="B15" s="149" t="s">
        <v>583</v>
      </c>
      <c r="C15" s="149" t="s">
        <v>618</v>
      </c>
      <c r="D15" s="149" t="s">
        <v>618</v>
      </c>
      <c r="E15" s="149" t="s">
        <v>618</v>
      </c>
      <c r="F15" s="149" t="s">
        <v>618</v>
      </c>
      <c r="G15" s="149" t="s">
        <v>618</v>
      </c>
      <c r="H15" s="149" t="s">
        <v>555</v>
      </c>
      <c r="I15" s="149" t="s">
        <v>555</v>
      </c>
      <c r="J15" s="149" t="s">
        <v>618</v>
      </c>
      <c r="K15" s="149" t="s">
        <v>618</v>
      </c>
      <c r="L15" s="149"/>
      <c r="M15" s="149" t="s">
        <v>1006</v>
      </c>
      <c r="N15" s="149" t="s">
        <v>618</v>
      </c>
      <c r="O15" s="130" t="s">
        <v>1006</v>
      </c>
      <c r="P15" s="149" t="s">
        <v>618</v>
      </c>
      <c r="Q15" s="149" t="s">
        <v>1006</v>
      </c>
      <c r="R15" s="149" t="s">
        <v>618</v>
      </c>
      <c r="S15" s="149" t="s">
        <v>618</v>
      </c>
      <c r="T15" s="149" t="s">
        <v>618</v>
      </c>
      <c r="U15" s="149" t="s">
        <v>618</v>
      </c>
      <c r="V15" s="149" t="s">
        <v>618</v>
      </c>
      <c r="W15" s="151">
        <v>1</v>
      </c>
      <c r="X15" s="151">
        <v>2</v>
      </c>
    </row>
    <row r="16" spans="1:24" s="110" customFormat="1" ht="40.5" customHeight="1">
      <c r="A16" s="111" t="s">
        <v>622</v>
      </c>
      <c r="B16" s="151">
        <f>SUM(D16,F16,H16,J16,M16,Q16,S16)</f>
        <v>9</v>
      </c>
      <c r="C16" s="151">
        <f>SUM(E16,G16,I16,K16,N16,T16)</f>
        <v>36</v>
      </c>
      <c r="D16" s="153" t="s">
        <v>618</v>
      </c>
      <c r="E16" s="153" t="s">
        <v>618</v>
      </c>
      <c r="F16" s="153" t="s">
        <v>618</v>
      </c>
      <c r="G16" s="153" t="s">
        <v>618</v>
      </c>
      <c r="H16" s="151">
        <v>4</v>
      </c>
      <c r="I16" s="151">
        <v>36</v>
      </c>
      <c r="J16" s="153" t="s">
        <v>618</v>
      </c>
      <c r="K16" s="153" t="s">
        <v>618</v>
      </c>
      <c r="L16" s="153"/>
      <c r="M16" s="151">
        <v>2</v>
      </c>
      <c r="N16" s="153" t="s">
        <v>618</v>
      </c>
      <c r="O16" s="509" t="s">
        <v>1006</v>
      </c>
      <c r="P16" s="153" t="s">
        <v>618</v>
      </c>
      <c r="Q16" s="151">
        <v>3</v>
      </c>
      <c r="R16" s="153" t="s">
        <v>618</v>
      </c>
      <c r="S16" s="153" t="s">
        <v>618</v>
      </c>
      <c r="T16" s="153" t="s">
        <v>618</v>
      </c>
      <c r="U16" s="153" t="s">
        <v>618</v>
      </c>
      <c r="V16" s="153" t="s">
        <v>618</v>
      </c>
      <c r="W16" s="153" t="s">
        <v>555</v>
      </c>
      <c r="X16" s="151">
        <v>2</v>
      </c>
    </row>
    <row r="17" spans="1:24" ht="40.5" customHeight="1">
      <c r="A17" s="111" t="s">
        <v>623</v>
      </c>
      <c r="B17" s="149" t="s">
        <v>618</v>
      </c>
      <c r="C17" s="149" t="s">
        <v>618</v>
      </c>
      <c r="D17" s="154" t="s">
        <v>618</v>
      </c>
      <c r="E17" s="154" t="s">
        <v>618</v>
      </c>
      <c r="F17" s="154" t="s">
        <v>618</v>
      </c>
      <c r="G17" s="154" t="s">
        <v>618</v>
      </c>
      <c r="H17" s="154" t="s">
        <v>555</v>
      </c>
      <c r="I17" s="154" t="s">
        <v>555</v>
      </c>
      <c r="J17" s="154" t="s">
        <v>618</v>
      </c>
      <c r="K17" s="154" t="s">
        <v>618</v>
      </c>
      <c r="L17" s="154"/>
      <c r="M17" s="154" t="s">
        <v>1006</v>
      </c>
      <c r="N17" s="154" t="s">
        <v>618</v>
      </c>
      <c r="O17" s="154" t="s">
        <v>1006</v>
      </c>
      <c r="P17" s="154" t="s">
        <v>618</v>
      </c>
      <c r="Q17" s="154" t="s">
        <v>618</v>
      </c>
      <c r="R17" s="154" t="s">
        <v>618</v>
      </c>
      <c r="S17" s="154" t="s">
        <v>618</v>
      </c>
      <c r="T17" s="154" t="s">
        <v>618</v>
      </c>
      <c r="U17" s="149" t="s">
        <v>618</v>
      </c>
      <c r="V17" s="154" t="s">
        <v>618</v>
      </c>
      <c r="W17" s="149">
        <v>1</v>
      </c>
      <c r="X17" s="155">
        <v>2</v>
      </c>
    </row>
    <row r="18" spans="1:24" ht="40.5" customHeight="1">
      <c r="A18" s="111" t="s">
        <v>624</v>
      </c>
      <c r="B18" s="149" t="s">
        <v>618</v>
      </c>
      <c r="C18" s="149" t="s">
        <v>618</v>
      </c>
      <c r="D18" s="154" t="s">
        <v>618</v>
      </c>
      <c r="E18" s="154" t="s">
        <v>618</v>
      </c>
      <c r="F18" s="154" t="s">
        <v>618</v>
      </c>
      <c r="G18" s="154" t="s">
        <v>618</v>
      </c>
      <c r="H18" s="154" t="s">
        <v>555</v>
      </c>
      <c r="I18" s="154" t="s">
        <v>555</v>
      </c>
      <c r="J18" s="154" t="s">
        <v>618</v>
      </c>
      <c r="K18" s="154" t="s">
        <v>618</v>
      </c>
      <c r="L18" s="154"/>
      <c r="M18" s="154" t="s">
        <v>1006</v>
      </c>
      <c r="N18" s="154" t="s">
        <v>618</v>
      </c>
      <c r="O18" s="154" t="s">
        <v>1006</v>
      </c>
      <c r="P18" s="154" t="s">
        <v>618</v>
      </c>
      <c r="Q18" s="154" t="s">
        <v>618</v>
      </c>
      <c r="R18" s="154" t="s">
        <v>618</v>
      </c>
      <c r="S18" s="154" t="s">
        <v>618</v>
      </c>
      <c r="T18" s="154" t="s">
        <v>618</v>
      </c>
      <c r="U18" s="149" t="s">
        <v>618</v>
      </c>
      <c r="V18" s="154" t="s">
        <v>618</v>
      </c>
      <c r="W18" s="155">
        <v>1</v>
      </c>
      <c r="X18" s="155">
        <v>1</v>
      </c>
    </row>
    <row r="19" spans="1:24" ht="40.5" customHeight="1" thickBot="1">
      <c r="A19" s="118" t="s">
        <v>625</v>
      </c>
      <c r="B19" s="156" t="s">
        <v>618</v>
      </c>
      <c r="C19" s="157" t="s">
        <v>618</v>
      </c>
      <c r="D19" s="158" t="s">
        <v>618</v>
      </c>
      <c r="E19" s="158" t="s">
        <v>618</v>
      </c>
      <c r="F19" s="158" t="s">
        <v>618</v>
      </c>
      <c r="G19" s="158" t="s">
        <v>618</v>
      </c>
      <c r="H19" s="158" t="s">
        <v>555</v>
      </c>
      <c r="I19" s="158" t="s">
        <v>555</v>
      </c>
      <c r="J19" s="158" t="s">
        <v>618</v>
      </c>
      <c r="K19" s="158" t="s">
        <v>618</v>
      </c>
      <c r="L19" s="154"/>
      <c r="M19" s="158" t="s">
        <v>1006</v>
      </c>
      <c r="N19" s="158" t="s">
        <v>618</v>
      </c>
      <c r="O19" s="158" t="s">
        <v>1006</v>
      </c>
      <c r="P19" s="158" t="s">
        <v>618</v>
      </c>
      <c r="Q19" s="158" t="s">
        <v>618</v>
      </c>
      <c r="R19" s="158" t="s">
        <v>618</v>
      </c>
      <c r="S19" s="158" t="s">
        <v>618</v>
      </c>
      <c r="T19" s="158" t="s">
        <v>618</v>
      </c>
      <c r="U19" s="157" t="s">
        <v>618</v>
      </c>
      <c r="V19" s="158" t="s">
        <v>618</v>
      </c>
      <c r="W19" s="159">
        <v>1</v>
      </c>
      <c r="X19" s="159">
        <v>1</v>
      </c>
    </row>
    <row r="20" spans="1:26" ht="19.5" customHeight="1" thickTop="1">
      <c r="A20" s="125" t="s">
        <v>73</v>
      </c>
      <c r="B20" s="160"/>
      <c r="C20" s="161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3"/>
      <c r="Q20" s="160"/>
      <c r="R20" s="160"/>
      <c r="S20" s="160"/>
      <c r="T20" s="160"/>
      <c r="U20" s="160"/>
      <c r="V20" s="160"/>
      <c r="W20" s="160"/>
      <c r="X20" s="160"/>
      <c r="Y20" s="103"/>
      <c r="Z20" s="126"/>
    </row>
    <row r="21" spans="2:24" ht="13.5">
      <c r="B21" s="164"/>
      <c r="C21" s="164"/>
      <c r="D21" s="164"/>
      <c r="E21" s="164"/>
      <c r="F21" s="164"/>
      <c r="G21" s="164"/>
      <c r="H21" s="164"/>
      <c r="I21" s="164"/>
      <c r="J21" s="165"/>
      <c r="K21" s="146"/>
      <c r="L21" s="146"/>
      <c r="M21" s="165"/>
      <c r="N21" s="146"/>
      <c r="O21" s="166"/>
      <c r="P21" s="166"/>
      <c r="Q21" s="165"/>
      <c r="R21" s="167"/>
      <c r="S21" s="167"/>
      <c r="T21" s="167"/>
      <c r="U21" s="167"/>
      <c r="V21" s="167"/>
      <c r="W21" s="167"/>
      <c r="X21" s="167"/>
    </row>
    <row r="22" spans="2:24" ht="13.5">
      <c r="B22" s="164"/>
      <c r="C22" s="164"/>
      <c r="D22" s="164"/>
      <c r="E22" s="164"/>
      <c r="F22" s="164"/>
      <c r="G22" s="164"/>
      <c r="H22" s="164"/>
      <c r="I22" s="164"/>
      <c r="J22" s="165"/>
      <c r="K22" s="146"/>
      <c r="L22" s="146"/>
      <c r="M22" s="165"/>
      <c r="N22" s="146"/>
      <c r="O22" s="166"/>
      <c r="P22" s="166"/>
      <c r="Q22" s="165"/>
      <c r="R22" s="167"/>
      <c r="S22" s="167"/>
      <c r="T22" s="167"/>
      <c r="U22" s="167"/>
      <c r="V22" s="167"/>
      <c r="W22" s="167"/>
      <c r="X22" s="167"/>
    </row>
    <row r="23" spans="2:24" ht="13.5">
      <c r="B23" s="164"/>
      <c r="C23" s="164"/>
      <c r="D23" s="164"/>
      <c r="E23" s="164"/>
      <c r="F23" s="164"/>
      <c r="G23" s="164"/>
      <c r="H23" s="164"/>
      <c r="I23" s="164"/>
      <c r="J23" s="165"/>
      <c r="K23" s="146"/>
      <c r="L23" s="146"/>
      <c r="M23" s="165"/>
      <c r="N23" s="146"/>
      <c r="O23" s="166"/>
      <c r="P23" s="166"/>
      <c r="Q23" s="165"/>
      <c r="R23" s="167"/>
      <c r="S23" s="167"/>
      <c r="T23" s="167"/>
      <c r="U23" s="167"/>
      <c r="V23" s="167"/>
      <c r="W23" s="167"/>
      <c r="X23" s="167"/>
    </row>
    <row r="24" spans="2:24" ht="13.5">
      <c r="B24" s="164"/>
      <c r="C24" s="164"/>
      <c r="D24" s="164"/>
      <c r="E24" s="164"/>
      <c r="F24" s="164"/>
      <c r="G24" s="164"/>
      <c r="H24" s="164"/>
      <c r="I24" s="164"/>
      <c r="J24" s="165"/>
      <c r="K24" s="168"/>
      <c r="L24" s="168"/>
      <c r="M24" s="165"/>
      <c r="N24" s="168"/>
      <c r="O24" s="166"/>
      <c r="P24" s="166"/>
      <c r="Q24" s="165"/>
      <c r="R24" s="167"/>
      <c r="S24" s="167"/>
      <c r="T24" s="167"/>
      <c r="U24" s="167"/>
      <c r="V24" s="167"/>
      <c r="W24" s="167"/>
      <c r="X24" s="167"/>
    </row>
    <row r="25" spans="2:24" ht="13.5">
      <c r="B25" s="160"/>
      <c r="C25" s="160"/>
      <c r="D25" s="164"/>
      <c r="E25" s="164"/>
      <c r="F25" s="164"/>
      <c r="G25" s="164"/>
      <c r="H25" s="160"/>
      <c r="I25" s="160"/>
      <c r="J25" s="169"/>
      <c r="K25" s="168"/>
      <c r="L25" s="168"/>
      <c r="M25" s="169"/>
      <c r="N25" s="168"/>
      <c r="O25" s="166"/>
      <c r="P25" s="166"/>
      <c r="Q25" s="165"/>
      <c r="R25" s="167"/>
      <c r="S25" s="167"/>
      <c r="T25" s="167"/>
      <c r="U25" s="167"/>
      <c r="V25" s="167"/>
      <c r="W25" s="167"/>
      <c r="X25" s="167"/>
    </row>
    <row r="26" spans="2:24" ht="13.5">
      <c r="B26" s="160"/>
      <c r="C26" s="160"/>
      <c r="D26" s="164"/>
      <c r="E26" s="164"/>
      <c r="F26" s="164"/>
      <c r="G26" s="164"/>
      <c r="H26" s="160"/>
      <c r="I26" s="160"/>
      <c r="J26" s="169"/>
      <c r="K26" s="168"/>
      <c r="L26" s="168"/>
      <c r="M26" s="169"/>
      <c r="N26" s="168"/>
      <c r="O26" s="166"/>
      <c r="P26" s="166"/>
      <c r="Q26" s="165"/>
      <c r="R26" s="167"/>
      <c r="S26" s="167"/>
      <c r="T26" s="167"/>
      <c r="U26" s="167"/>
      <c r="V26" s="167"/>
      <c r="W26" s="167"/>
      <c r="X26" s="167"/>
    </row>
    <row r="27" spans="2:24" ht="13.5">
      <c r="B27" s="160"/>
      <c r="C27" s="160"/>
      <c r="D27" s="164"/>
      <c r="E27" s="164"/>
      <c r="F27" s="164"/>
      <c r="G27" s="164"/>
      <c r="H27" s="160"/>
      <c r="I27" s="160"/>
      <c r="J27" s="169"/>
      <c r="K27" s="168"/>
      <c r="L27" s="168"/>
      <c r="M27" s="169"/>
      <c r="N27" s="168"/>
      <c r="O27" s="166"/>
      <c r="P27" s="166"/>
      <c r="Q27" s="165"/>
      <c r="R27" s="167"/>
      <c r="S27" s="167"/>
      <c r="T27" s="167"/>
      <c r="U27" s="167"/>
      <c r="V27" s="167"/>
      <c r="W27" s="167"/>
      <c r="X27" s="167"/>
    </row>
    <row r="28" spans="2:24" ht="13.5">
      <c r="B28" s="160"/>
      <c r="C28" s="160"/>
      <c r="D28" s="164"/>
      <c r="E28" s="164"/>
      <c r="F28" s="164"/>
      <c r="G28" s="164"/>
      <c r="H28" s="160"/>
      <c r="I28" s="160"/>
      <c r="J28" s="169"/>
      <c r="K28" s="168"/>
      <c r="L28" s="168"/>
      <c r="M28" s="169"/>
      <c r="N28" s="168"/>
      <c r="O28" s="166"/>
      <c r="P28" s="166"/>
      <c r="Q28" s="165"/>
      <c r="R28" s="167"/>
      <c r="S28" s="167"/>
      <c r="T28" s="167"/>
      <c r="U28" s="167"/>
      <c r="V28" s="167"/>
      <c r="W28" s="167"/>
      <c r="X28" s="167"/>
    </row>
    <row r="29" spans="2:24" ht="13.5">
      <c r="B29" s="160"/>
      <c r="C29" s="160"/>
      <c r="D29" s="164"/>
      <c r="E29" s="164"/>
      <c r="F29" s="164"/>
      <c r="G29" s="164"/>
      <c r="H29" s="160"/>
      <c r="I29" s="160"/>
      <c r="J29" s="169"/>
      <c r="K29" s="168"/>
      <c r="L29" s="168"/>
      <c r="M29" s="169"/>
      <c r="N29" s="168"/>
      <c r="O29" s="166"/>
      <c r="P29" s="166"/>
      <c r="Q29" s="165"/>
      <c r="R29" s="167"/>
      <c r="S29" s="167"/>
      <c r="T29" s="167"/>
      <c r="U29" s="167"/>
      <c r="V29" s="167"/>
      <c r="W29" s="167"/>
      <c r="X29" s="167"/>
    </row>
    <row r="30" spans="2:24" ht="13.5">
      <c r="B30" s="160"/>
      <c r="C30" s="160"/>
      <c r="D30" s="164"/>
      <c r="E30" s="164"/>
      <c r="F30" s="164"/>
      <c r="G30" s="164"/>
      <c r="H30" s="160"/>
      <c r="I30" s="160"/>
      <c r="J30" s="169"/>
      <c r="K30" s="168"/>
      <c r="L30" s="168"/>
      <c r="M30" s="169"/>
      <c r="N30" s="168"/>
      <c r="O30" s="166"/>
      <c r="P30" s="166"/>
      <c r="Q30" s="165"/>
      <c r="R30" s="167"/>
      <c r="S30" s="167"/>
      <c r="T30" s="167"/>
      <c r="U30" s="167"/>
      <c r="V30" s="167"/>
      <c r="W30" s="167"/>
      <c r="X30" s="167"/>
    </row>
    <row r="31" spans="2:24" ht="13.5">
      <c r="B31" s="160"/>
      <c r="C31" s="160"/>
      <c r="D31" s="164"/>
      <c r="E31" s="164"/>
      <c r="F31" s="164"/>
      <c r="G31" s="164"/>
      <c r="H31" s="160"/>
      <c r="I31" s="160"/>
      <c r="J31" s="169"/>
      <c r="K31" s="168"/>
      <c r="L31" s="168"/>
      <c r="M31" s="169"/>
      <c r="N31" s="168"/>
      <c r="O31" s="166"/>
      <c r="P31" s="166"/>
      <c r="Q31" s="165"/>
      <c r="R31" s="167"/>
      <c r="S31" s="167"/>
      <c r="T31" s="167"/>
      <c r="U31" s="167"/>
      <c r="V31" s="167"/>
      <c r="W31" s="167"/>
      <c r="X31" s="167"/>
    </row>
    <row r="32" spans="2:24" ht="13.5">
      <c r="B32" s="160"/>
      <c r="C32" s="160"/>
      <c r="D32" s="164"/>
      <c r="E32" s="164"/>
      <c r="F32" s="164"/>
      <c r="G32" s="164"/>
      <c r="H32" s="160"/>
      <c r="I32" s="160"/>
      <c r="J32" s="169"/>
      <c r="K32" s="168"/>
      <c r="L32" s="168"/>
      <c r="M32" s="169"/>
      <c r="N32" s="168"/>
      <c r="O32" s="166"/>
      <c r="P32" s="166"/>
      <c r="Q32" s="165"/>
      <c r="R32" s="167"/>
      <c r="S32" s="167"/>
      <c r="T32" s="167"/>
      <c r="U32" s="167"/>
      <c r="V32" s="167"/>
      <c r="W32" s="167"/>
      <c r="X32" s="167"/>
    </row>
    <row r="33" spans="2:24" ht="13.5">
      <c r="B33" s="160"/>
      <c r="C33" s="160"/>
      <c r="D33" s="164"/>
      <c r="E33" s="164"/>
      <c r="F33" s="164"/>
      <c r="G33" s="164"/>
      <c r="H33" s="160"/>
      <c r="I33" s="160"/>
      <c r="J33" s="169"/>
      <c r="K33" s="168"/>
      <c r="L33" s="168"/>
      <c r="M33" s="169"/>
      <c r="N33" s="168"/>
      <c r="O33" s="166"/>
      <c r="P33" s="166"/>
      <c r="Q33" s="165"/>
      <c r="R33" s="167"/>
      <c r="S33" s="167"/>
      <c r="T33" s="167"/>
      <c r="U33" s="167"/>
      <c r="V33" s="167"/>
      <c r="W33" s="167"/>
      <c r="X33" s="167"/>
    </row>
    <row r="34" spans="2:24" ht="13.5">
      <c r="B34" s="160"/>
      <c r="C34" s="160"/>
      <c r="D34" s="164"/>
      <c r="E34" s="164"/>
      <c r="F34" s="164"/>
      <c r="G34" s="164"/>
      <c r="H34" s="160"/>
      <c r="I34" s="160"/>
      <c r="J34" s="169"/>
      <c r="K34" s="168"/>
      <c r="L34" s="168"/>
      <c r="M34" s="169"/>
      <c r="N34" s="168"/>
      <c r="O34" s="166"/>
      <c r="P34" s="166"/>
      <c r="Q34" s="165"/>
      <c r="R34" s="167"/>
      <c r="S34" s="167"/>
      <c r="T34" s="167"/>
      <c r="U34" s="167"/>
      <c r="V34" s="167"/>
      <c r="W34" s="167"/>
      <c r="X34" s="167"/>
    </row>
    <row r="35" spans="2:24" ht="13.5">
      <c r="B35" s="160"/>
      <c r="C35" s="160"/>
      <c r="D35" s="164"/>
      <c r="E35" s="164"/>
      <c r="F35" s="164"/>
      <c r="G35" s="164"/>
      <c r="H35" s="160"/>
      <c r="I35" s="160"/>
      <c r="J35" s="169"/>
      <c r="K35" s="168"/>
      <c r="L35" s="168"/>
      <c r="M35" s="169"/>
      <c r="N35" s="168"/>
      <c r="O35" s="166"/>
      <c r="P35" s="166"/>
      <c r="Q35" s="165"/>
      <c r="R35" s="167"/>
      <c r="S35" s="167"/>
      <c r="T35" s="167"/>
      <c r="U35" s="167"/>
      <c r="V35" s="167"/>
      <c r="W35" s="167"/>
      <c r="X35" s="167"/>
    </row>
    <row r="36" spans="2:24" ht="13.5">
      <c r="B36" s="160"/>
      <c r="C36" s="160"/>
      <c r="D36" s="164"/>
      <c r="E36" s="164"/>
      <c r="F36" s="164"/>
      <c r="G36" s="164"/>
      <c r="H36" s="160"/>
      <c r="I36" s="160"/>
      <c r="J36" s="169"/>
      <c r="K36" s="168"/>
      <c r="L36" s="168"/>
      <c r="M36" s="169"/>
      <c r="N36" s="168"/>
      <c r="O36" s="166"/>
      <c r="P36" s="166"/>
      <c r="Q36" s="165"/>
      <c r="R36" s="167"/>
      <c r="S36" s="167"/>
      <c r="T36" s="167"/>
      <c r="U36" s="167"/>
      <c r="V36" s="167"/>
      <c r="W36" s="167"/>
      <c r="X36" s="167"/>
    </row>
    <row r="37" spans="4:24" ht="13.5">
      <c r="D37" s="164"/>
      <c r="E37" s="164"/>
      <c r="F37" s="164"/>
      <c r="G37" s="164"/>
      <c r="O37" s="166"/>
      <c r="P37" s="166"/>
      <c r="Q37" s="165"/>
      <c r="R37" s="167"/>
      <c r="S37" s="167"/>
      <c r="T37" s="167"/>
      <c r="U37" s="167"/>
      <c r="V37" s="167"/>
      <c r="W37" s="167"/>
      <c r="X37" s="167"/>
    </row>
    <row r="38" spans="4:24" ht="13.5">
      <c r="D38" s="164"/>
      <c r="E38" s="164"/>
      <c r="F38" s="164"/>
      <c r="G38" s="164"/>
      <c r="O38" s="166"/>
      <c r="P38" s="166"/>
      <c r="Q38" s="165"/>
      <c r="R38" s="167"/>
      <c r="S38" s="167"/>
      <c r="T38" s="167"/>
      <c r="U38" s="167"/>
      <c r="V38" s="167"/>
      <c r="W38" s="167"/>
      <c r="X38" s="167"/>
    </row>
    <row r="39" spans="4:24" ht="13.5">
      <c r="D39" s="164"/>
      <c r="E39" s="164"/>
      <c r="F39" s="164"/>
      <c r="G39" s="164"/>
      <c r="O39" s="166"/>
      <c r="P39" s="166"/>
      <c r="Q39" s="165"/>
      <c r="R39" s="167"/>
      <c r="S39" s="167"/>
      <c r="T39" s="167"/>
      <c r="U39" s="167"/>
      <c r="V39" s="167"/>
      <c r="W39" s="167"/>
      <c r="X39" s="167"/>
    </row>
    <row r="40" spans="4:24" ht="13.5">
      <c r="D40" s="164"/>
      <c r="E40" s="164"/>
      <c r="F40" s="164"/>
      <c r="G40" s="164"/>
      <c r="O40" s="166"/>
      <c r="P40" s="166"/>
      <c r="Q40" s="165"/>
      <c r="R40" s="167"/>
      <c r="S40" s="167"/>
      <c r="T40" s="167"/>
      <c r="U40" s="167"/>
      <c r="V40" s="167"/>
      <c r="W40" s="167"/>
      <c r="X40" s="167"/>
    </row>
    <row r="41" spans="4:24" ht="13.5">
      <c r="D41" s="164"/>
      <c r="E41" s="164"/>
      <c r="F41" s="164"/>
      <c r="G41" s="164"/>
      <c r="O41" s="166"/>
      <c r="P41" s="166"/>
      <c r="Q41" s="165"/>
      <c r="R41" s="167"/>
      <c r="S41" s="167"/>
      <c r="T41" s="167"/>
      <c r="U41" s="167"/>
      <c r="V41" s="167"/>
      <c r="W41" s="167"/>
      <c r="X41" s="167"/>
    </row>
    <row r="42" spans="4:24" ht="13.5">
      <c r="D42" s="164"/>
      <c r="E42" s="164"/>
      <c r="O42" s="166"/>
      <c r="P42" s="166"/>
      <c r="Q42" s="165"/>
      <c r="R42" s="167"/>
      <c r="S42" s="167"/>
      <c r="T42" s="167"/>
      <c r="U42" s="167"/>
      <c r="V42" s="167"/>
      <c r="W42" s="167"/>
      <c r="X42" s="167"/>
    </row>
    <row r="43" spans="4:24" ht="13.5">
      <c r="D43" s="164"/>
      <c r="E43" s="164"/>
      <c r="O43" s="166"/>
      <c r="P43" s="166"/>
      <c r="Q43" s="165"/>
      <c r="R43" s="167"/>
      <c r="S43" s="167"/>
      <c r="T43" s="167"/>
      <c r="U43" s="167"/>
      <c r="V43" s="167"/>
      <c r="W43" s="167"/>
      <c r="X43" s="167"/>
    </row>
    <row r="44" spans="4:24" ht="13.5">
      <c r="D44" s="164"/>
      <c r="E44" s="164"/>
      <c r="O44" s="166"/>
      <c r="P44" s="166"/>
      <c r="Q44" s="165"/>
      <c r="R44" s="167"/>
      <c r="S44" s="167"/>
      <c r="T44" s="167"/>
      <c r="U44" s="167"/>
      <c r="V44" s="167"/>
      <c r="W44" s="167"/>
      <c r="X44" s="167"/>
    </row>
    <row r="45" spans="4:24" ht="13.5">
      <c r="D45" s="164"/>
      <c r="E45" s="164"/>
      <c r="O45" s="166"/>
      <c r="P45" s="166"/>
      <c r="Q45" s="165"/>
      <c r="R45" s="167"/>
      <c r="S45" s="167"/>
      <c r="T45" s="167"/>
      <c r="U45" s="167"/>
      <c r="V45" s="167"/>
      <c r="W45" s="167"/>
      <c r="X45" s="167"/>
    </row>
    <row r="46" spans="4:24" ht="13.5">
      <c r="D46" s="164"/>
      <c r="E46" s="164"/>
      <c r="O46" s="166"/>
      <c r="P46" s="166"/>
      <c r="Q46" s="165"/>
      <c r="R46" s="167"/>
      <c r="S46" s="167"/>
      <c r="T46" s="167"/>
      <c r="U46" s="167"/>
      <c r="V46" s="167"/>
      <c r="W46" s="167"/>
      <c r="X46" s="167"/>
    </row>
    <row r="47" spans="4:24" ht="13.5">
      <c r="D47" s="164"/>
      <c r="E47" s="164"/>
      <c r="O47" s="166"/>
      <c r="P47" s="166"/>
      <c r="Q47" s="165"/>
      <c r="R47" s="167"/>
      <c r="S47" s="167"/>
      <c r="T47" s="167"/>
      <c r="U47" s="167"/>
      <c r="V47" s="167"/>
      <c r="W47" s="167"/>
      <c r="X47" s="167"/>
    </row>
    <row r="48" spans="4:24" ht="13.5">
      <c r="D48" s="164"/>
      <c r="E48" s="164"/>
      <c r="O48" s="166"/>
      <c r="P48" s="166"/>
      <c r="Q48" s="165"/>
      <c r="R48" s="167"/>
      <c r="S48" s="167"/>
      <c r="T48" s="167"/>
      <c r="U48" s="167"/>
      <c r="V48" s="167"/>
      <c r="W48" s="167"/>
      <c r="X48" s="167"/>
    </row>
    <row r="49" spans="4:24" ht="13.5">
      <c r="D49" s="164"/>
      <c r="E49" s="164"/>
      <c r="O49" s="166"/>
      <c r="P49" s="166"/>
      <c r="Q49" s="165"/>
      <c r="R49" s="167"/>
      <c r="S49" s="167"/>
      <c r="T49" s="167"/>
      <c r="U49" s="167"/>
      <c r="V49" s="167"/>
      <c r="W49" s="167"/>
      <c r="X49" s="167"/>
    </row>
    <row r="50" spans="15:24" ht="13.5">
      <c r="O50" s="166"/>
      <c r="P50" s="166"/>
      <c r="Q50" s="165"/>
      <c r="R50" s="167"/>
      <c r="S50" s="167"/>
      <c r="T50" s="167"/>
      <c r="U50" s="167"/>
      <c r="V50" s="167"/>
      <c r="W50" s="167"/>
      <c r="X50" s="167"/>
    </row>
    <row r="51" spans="15:24" ht="13.5">
      <c r="O51" s="166"/>
      <c r="P51" s="166"/>
      <c r="Q51" s="165"/>
      <c r="R51" s="167"/>
      <c r="S51" s="167"/>
      <c r="T51" s="167"/>
      <c r="U51" s="167"/>
      <c r="V51" s="167"/>
      <c r="W51" s="167"/>
      <c r="X51" s="167"/>
    </row>
    <row r="52" spans="15:24" ht="13.5">
      <c r="O52" s="166"/>
      <c r="P52" s="166"/>
      <c r="Q52" s="165"/>
      <c r="R52" s="167"/>
      <c r="S52" s="167"/>
      <c r="T52" s="167"/>
      <c r="U52" s="167"/>
      <c r="V52" s="167"/>
      <c r="W52" s="167"/>
      <c r="X52" s="167"/>
    </row>
    <row r="53" spans="15:24" ht="13.5">
      <c r="O53" s="166"/>
      <c r="P53" s="166"/>
      <c r="Q53" s="165"/>
      <c r="R53" s="167"/>
      <c r="S53" s="167"/>
      <c r="T53" s="167"/>
      <c r="U53" s="167"/>
      <c r="V53" s="167"/>
      <c r="W53" s="167"/>
      <c r="X53" s="167"/>
    </row>
    <row r="54" spans="15:24" ht="13.5">
      <c r="O54" s="166"/>
      <c r="P54" s="166"/>
      <c r="Q54" s="165"/>
      <c r="R54" s="167"/>
      <c r="S54" s="167"/>
      <c r="T54" s="167"/>
      <c r="U54" s="167"/>
      <c r="V54" s="167"/>
      <c r="W54" s="167"/>
      <c r="X54" s="167"/>
    </row>
    <row r="55" spans="15:24" ht="13.5">
      <c r="O55" s="166"/>
      <c r="P55" s="166"/>
      <c r="Q55" s="165"/>
      <c r="R55" s="167"/>
      <c r="S55" s="167"/>
      <c r="T55" s="167"/>
      <c r="U55" s="167"/>
      <c r="V55" s="167"/>
      <c r="W55" s="167"/>
      <c r="X55" s="167"/>
    </row>
    <row r="56" spans="15:24" ht="13.5">
      <c r="O56" s="166"/>
      <c r="P56" s="166"/>
      <c r="Q56" s="165"/>
      <c r="R56" s="167"/>
      <c r="S56" s="167"/>
      <c r="T56" s="167"/>
      <c r="U56" s="167"/>
      <c r="V56" s="167"/>
      <c r="W56" s="167"/>
      <c r="X56" s="167"/>
    </row>
    <row r="57" spans="15:24" ht="13.5">
      <c r="O57" s="166"/>
      <c r="P57" s="166"/>
      <c r="Q57" s="165"/>
      <c r="R57" s="167"/>
      <c r="S57" s="167"/>
      <c r="T57" s="167"/>
      <c r="U57" s="167"/>
      <c r="V57" s="167"/>
      <c r="W57" s="167"/>
      <c r="X57" s="167"/>
    </row>
    <row r="58" spans="15:24" ht="13.5">
      <c r="O58" s="166"/>
      <c r="P58" s="166"/>
      <c r="Q58" s="165"/>
      <c r="R58" s="167"/>
      <c r="S58" s="167"/>
      <c r="T58" s="167"/>
      <c r="U58" s="167"/>
      <c r="V58" s="167"/>
      <c r="W58" s="167"/>
      <c r="X58" s="167"/>
    </row>
    <row r="59" spans="15:24" ht="13.5">
      <c r="O59" s="166"/>
      <c r="P59" s="166"/>
      <c r="Q59" s="165"/>
      <c r="R59" s="167"/>
      <c r="S59" s="167"/>
      <c r="T59" s="167"/>
      <c r="U59" s="167"/>
      <c r="V59" s="167"/>
      <c r="W59" s="167"/>
      <c r="X59" s="167"/>
    </row>
    <row r="60" spans="15:24" ht="13.5">
      <c r="O60" s="166"/>
      <c r="P60" s="166"/>
      <c r="Q60" s="165"/>
      <c r="R60" s="167"/>
      <c r="S60" s="167"/>
      <c r="T60" s="167"/>
      <c r="U60" s="167"/>
      <c r="V60" s="167"/>
      <c r="W60" s="167"/>
      <c r="X60" s="167"/>
    </row>
    <row r="61" spans="15:24" ht="13.5">
      <c r="O61" s="166"/>
      <c r="P61" s="166"/>
      <c r="Q61" s="165"/>
      <c r="R61" s="167"/>
      <c r="S61" s="167"/>
      <c r="T61" s="167"/>
      <c r="U61" s="167"/>
      <c r="V61" s="167"/>
      <c r="W61" s="167"/>
      <c r="X61" s="167"/>
    </row>
  </sheetData>
  <mergeCells count="21">
    <mergeCell ref="O3:P3"/>
    <mergeCell ref="O4:P4"/>
    <mergeCell ref="Q3:R3"/>
    <mergeCell ref="Q4:R4"/>
    <mergeCell ref="J3:K3"/>
    <mergeCell ref="M3:N3"/>
    <mergeCell ref="O1:X1"/>
    <mergeCell ref="H3:I3"/>
    <mergeCell ref="A1:K1"/>
    <mergeCell ref="A3:A7"/>
    <mergeCell ref="S3:T3"/>
    <mergeCell ref="S4:T4"/>
    <mergeCell ref="M4:N4"/>
    <mergeCell ref="J4:K4"/>
    <mergeCell ref="H4:I4"/>
    <mergeCell ref="B3:C3"/>
    <mergeCell ref="B4:C4"/>
    <mergeCell ref="D3:E3"/>
    <mergeCell ref="F3:G3"/>
    <mergeCell ref="D4:E4"/>
    <mergeCell ref="F4:G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AA125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8" customWidth="1"/>
    <col min="2" max="3" width="11.88671875" style="18" customWidth="1"/>
    <col min="4" max="4" width="11.77734375" style="18" customWidth="1"/>
    <col min="5" max="5" width="16.88671875" style="18" bestFit="1" customWidth="1"/>
    <col min="6" max="6" width="15.99609375" style="18" bestFit="1" customWidth="1"/>
    <col min="7" max="7" width="2.77734375" style="1" customWidth="1"/>
    <col min="8" max="8" width="15.21484375" style="18" customWidth="1"/>
    <col min="9" max="9" width="13.21484375" style="18" customWidth="1"/>
    <col min="10" max="10" width="9.77734375" style="1" customWidth="1"/>
    <col min="11" max="11" width="14.99609375" style="1" customWidth="1"/>
    <col min="12" max="12" width="6.77734375" style="18" customWidth="1"/>
    <col min="13" max="13" width="12.4453125" style="18" customWidth="1"/>
    <col min="14" max="14" width="14.5546875" style="18" customWidth="1"/>
    <col min="15" max="15" width="7.77734375" style="18" customWidth="1"/>
    <col min="16" max="17" width="7.77734375" style="1" customWidth="1"/>
    <col min="18" max="18" width="15.99609375" style="1" bestFit="1" customWidth="1"/>
    <col min="19" max="19" width="16.5546875" style="1" bestFit="1" customWidth="1"/>
    <col min="20" max="20" width="14.21484375" style="18" bestFit="1" customWidth="1"/>
    <col min="21" max="21" width="2.77734375" style="1" customWidth="1"/>
    <col min="22" max="22" width="9.6640625" style="18" bestFit="1" customWidth="1"/>
    <col min="23" max="23" width="15.99609375" style="18" bestFit="1" customWidth="1"/>
    <col min="24" max="24" width="7.77734375" style="1" customWidth="1"/>
    <col min="25" max="25" width="10.88671875" style="1" customWidth="1"/>
    <col min="26" max="26" width="7.99609375" style="1" bestFit="1" customWidth="1"/>
    <col min="27" max="27" width="18.4453125" style="1" bestFit="1" customWidth="1"/>
    <col min="28" max="16384" width="8.88671875" style="1" customWidth="1"/>
  </cols>
  <sheetData>
    <row r="1" spans="1:27" s="3" customFormat="1" ht="45" customHeight="1">
      <c r="A1" s="516" t="s">
        <v>1112</v>
      </c>
      <c r="B1" s="516"/>
      <c r="C1" s="516"/>
      <c r="D1" s="516"/>
      <c r="E1" s="516"/>
      <c r="F1" s="516"/>
      <c r="G1" s="300"/>
      <c r="H1" s="516" t="s">
        <v>370</v>
      </c>
      <c r="I1" s="516"/>
      <c r="J1" s="516"/>
      <c r="K1" s="516"/>
      <c r="L1" s="516"/>
      <c r="M1" s="516"/>
      <c r="N1" s="516" t="s">
        <v>242</v>
      </c>
      <c r="O1" s="516"/>
      <c r="P1" s="516"/>
      <c r="Q1" s="516"/>
      <c r="R1" s="516"/>
      <c r="S1" s="516"/>
      <c r="T1" s="516"/>
      <c r="U1" s="300"/>
      <c r="V1" s="516" t="s">
        <v>394</v>
      </c>
      <c r="W1" s="516"/>
      <c r="X1" s="516"/>
      <c r="Y1" s="516"/>
      <c r="Z1" s="516"/>
      <c r="AA1" s="516"/>
    </row>
    <row r="2" spans="1:27" s="2" customFormat="1" ht="25.5" customHeight="1" thickBot="1">
      <c r="A2" s="4" t="s">
        <v>470</v>
      </c>
      <c r="B2" s="4"/>
      <c r="C2" s="4"/>
      <c r="D2" s="4"/>
      <c r="E2" s="4"/>
      <c r="F2" s="4"/>
      <c r="H2" s="4"/>
      <c r="I2" s="4"/>
      <c r="J2" s="4"/>
      <c r="K2" s="4"/>
      <c r="L2" s="4"/>
      <c r="M2" s="8" t="s">
        <v>312</v>
      </c>
      <c r="N2" s="4" t="s">
        <v>470</v>
      </c>
      <c r="O2" s="4"/>
      <c r="P2" s="4"/>
      <c r="Q2" s="4"/>
      <c r="R2" s="4"/>
      <c r="S2" s="4"/>
      <c r="T2" s="4"/>
      <c r="V2" s="4"/>
      <c r="W2" s="4"/>
      <c r="X2" s="4"/>
      <c r="Y2" s="4"/>
      <c r="Z2" s="4"/>
      <c r="AA2" s="8" t="s">
        <v>312</v>
      </c>
    </row>
    <row r="3" spans="1:27" s="2" customFormat="1" ht="16.5" customHeight="1" thickTop="1">
      <c r="A3" s="582" t="s">
        <v>740</v>
      </c>
      <c r="B3" s="59" t="s">
        <v>163</v>
      </c>
      <c r="C3" s="608" t="s">
        <v>801</v>
      </c>
      <c r="D3" s="609"/>
      <c r="E3" s="609"/>
      <c r="F3" s="609"/>
      <c r="G3" s="59"/>
      <c r="H3" s="609" t="s">
        <v>371</v>
      </c>
      <c r="I3" s="609"/>
      <c r="J3" s="609"/>
      <c r="K3" s="610"/>
      <c r="L3" s="608" t="s">
        <v>846</v>
      </c>
      <c r="M3" s="609"/>
      <c r="N3" s="582" t="s">
        <v>740</v>
      </c>
      <c r="O3" s="608" t="s">
        <v>802</v>
      </c>
      <c r="P3" s="609"/>
      <c r="Q3" s="609"/>
      <c r="R3" s="609"/>
      <c r="S3" s="609"/>
      <c r="T3" s="609"/>
      <c r="U3" s="59"/>
      <c r="V3" s="609" t="s">
        <v>401</v>
      </c>
      <c r="W3" s="610"/>
      <c r="X3" s="608" t="s">
        <v>803</v>
      </c>
      <c r="Y3" s="609"/>
      <c r="Z3" s="609"/>
      <c r="AA3" s="609"/>
    </row>
    <row r="4" spans="1:27" s="2" customFormat="1" ht="16.5" customHeight="1">
      <c r="A4" s="583"/>
      <c r="B4" s="59"/>
      <c r="C4" s="269" t="s">
        <v>325</v>
      </c>
      <c r="D4" s="269" t="s">
        <v>372</v>
      </c>
      <c r="E4" s="345" t="s">
        <v>804</v>
      </c>
      <c r="F4" s="40" t="s">
        <v>805</v>
      </c>
      <c r="G4" s="59"/>
      <c r="H4" s="346" t="s">
        <v>806</v>
      </c>
      <c r="I4" s="343" t="s">
        <v>848</v>
      </c>
      <c r="J4" s="347" t="s">
        <v>807</v>
      </c>
      <c r="K4" s="343" t="s">
        <v>808</v>
      </c>
      <c r="L4" s="269" t="s">
        <v>325</v>
      </c>
      <c r="M4" s="41" t="s">
        <v>809</v>
      </c>
      <c r="N4" s="583"/>
      <c r="O4" s="638" t="s">
        <v>810</v>
      </c>
      <c r="P4" s="639"/>
      <c r="Q4" s="639"/>
      <c r="R4" s="43" t="s">
        <v>805</v>
      </c>
      <c r="S4" s="41" t="s">
        <v>806</v>
      </c>
      <c r="T4" s="344" t="s">
        <v>847</v>
      </c>
      <c r="U4" s="343"/>
      <c r="V4" s="42" t="s">
        <v>811</v>
      </c>
      <c r="W4" s="347" t="s">
        <v>808</v>
      </c>
      <c r="X4" s="268" t="s">
        <v>325</v>
      </c>
      <c r="Y4" s="42" t="s">
        <v>812</v>
      </c>
      <c r="Z4" s="43" t="s">
        <v>813</v>
      </c>
      <c r="AA4" s="41" t="s">
        <v>814</v>
      </c>
    </row>
    <row r="5" spans="1:27" s="2" customFormat="1" ht="16.5" customHeight="1">
      <c r="A5" s="583"/>
      <c r="B5" s="59"/>
      <c r="C5" s="269"/>
      <c r="D5" s="348" t="s">
        <v>815</v>
      </c>
      <c r="E5" s="348" t="s">
        <v>816</v>
      </c>
      <c r="F5" s="348" t="s">
        <v>817</v>
      </c>
      <c r="G5" s="349"/>
      <c r="H5" s="350" t="s">
        <v>818</v>
      </c>
      <c r="I5" s="349" t="s">
        <v>819</v>
      </c>
      <c r="J5" s="351" t="s">
        <v>820</v>
      </c>
      <c r="K5" s="349" t="s">
        <v>821</v>
      </c>
      <c r="L5" s="348"/>
      <c r="M5" s="348" t="s">
        <v>822</v>
      </c>
      <c r="N5" s="583"/>
      <c r="O5" s="43" t="s">
        <v>243</v>
      </c>
      <c r="P5" s="59" t="s">
        <v>244</v>
      </c>
      <c r="Q5" s="40" t="s">
        <v>245</v>
      </c>
      <c r="R5" s="351" t="s">
        <v>817</v>
      </c>
      <c r="S5" s="350" t="s">
        <v>818</v>
      </c>
      <c r="T5" s="352" t="s">
        <v>819</v>
      </c>
      <c r="U5" s="349"/>
      <c r="V5" s="349" t="s">
        <v>851</v>
      </c>
      <c r="W5" s="351" t="s">
        <v>821</v>
      </c>
      <c r="X5" s="351"/>
      <c r="Y5" s="349" t="s">
        <v>823</v>
      </c>
      <c r="Z5" s="351"/>
      <c r="AA5" s="349" t="s">
        <v>824</v>
      </c>
    </row>
    <row r="6" spans="1:27" s="2" customFormat="1" ht="16.5" customHeight="1">
      <c r="A6" s="583"/>
      <c r="B6" s="59" t="s">
        <v>373</v>
      </c>
      <c r="C6" s="269"/>
      <c r="D6" s="351"/>
      <c r="E6" s="349" t="s">
        <v>825</v>
      </c>
      <c r="F6" s="348" t="s">
        <v>826</v>
      </c>
      <c r="G6" s="349"/>
      <c r="H6" s="350" t="s">
        <v>827</v>
      </c>
      <c r="I6" s="349" t="s">
        <v>828</v>
      </c>
      <c r="J6" s="351" t="s">
        <v>829</v>
      </c>
      <c r="K6" s="349" t="s">
        <v>830</v>
      </c>
      <c r="L6" s="348"/>
      <c r="M6" s="348" t="s">
        <v>831</v>
      </c>
      <c r="N6" s="583"/>
      <c r="O6" s="268"/>
      <c r="P6" s="59" t="s">
        <v>850</v>
      </c>
      <c r="Q6" s="269"/>
      <c r="R6" s="351" t="s">
        <v>826</v>
      </c>
      <c r="S6" s="350" t="s">
        <v>827</v>
      </c>
      <c r="T6" s="352" t="s">
        <v>828</v>
      </c>
      <c r="U6" s="349"/>
      <c r="V6" s="349" t="s">
        <v>852</v>
      </c>
      <c r="W6" s="351" t="s">
        <v>832</v>
      </c>
      <c r="X6" s="351"/>
      <c r="Y6" s="349" t="s">
        <v>833</v>
      </c>
      <c r="Z6" s="351" t="s">
        <v>854</v>
      </c>
      <c r="AA6" s="349" t="s">
        <v>834</v>
      </c>
    </row>
    <row r="7" spans="1:27" s="2" customFormat="1" ht="16.5" customHeight="1">
      <c r="A7" s="584"/>
      <c r="B7" s="275" t="s">
        <v>374</v>
      </c>
      <c r="C7" s="276" t="s">
        <v>309</v>
      </c>
      <c r="D7" s="306" t="s">
        <v>835</v>
      </c>
      <c r="E7" s="306" t="s">
        <v>836</v>
      </c>
      <c r="F7" s="306" t="s">
        <v>837</v>
      </c>
      <c r="G7" s="349"/>
      <c r="H7" s="308" t="s">
        <v>838</v>
      </c>
      <c r="I7" s="307" t="s">
        <v>839</v>
      </c>
      <c r="J7" s="353" t="s">
        <v>840</v>
      </c>
      <c r="K7" s="307" t="s">
        <v>841</v>
      </c>
      <c r="L7" s="306" t="s">
        <v>309</v>
      </c>
      <c r="M7" s="306" t="s">
        <v>842</v>
      </c>
      <c r="N7" s="584"/>
      <c r="O7" s="277" t="s">
        <v>375</v>
      </c>
      <c r="P7" s="275" t="s">
        <v>849</v>
      </c>
      <c r="Q7" s="276" t="s">
        <v>376</v>
      </c>
      <c r="R7" s="353" t="s">
        <v>837</v>
      </c>
      <c r="S7" s="308" t="s">
        <v>838</v>
      </c>
      <c r="T7" s="354" t="s">
        <v>839</v>
      </c>
      <c r="U7" s="352"/>
      <c r="V7" s="307" t="s">
        <v>840</v>
      </c>
      <c r="W7" s="353" t="s">
        <v>843</v>
      </c>
      <c r="X7" s="353" t="s">
        <v>309</v>
      </c>
      <c r="Y7" s="307" t="s">
        <v>844</v>
      </c>
      <c r="Z7" s="353" t="s">
        <v>853</v>
      </c>
      <c r="AA7" s="307" t="s">
        <v>845</v>
      </c>
    </row>
    <row r="8" spans="1:27" s="10" customFormat="1" ht="40.5" customHeight="1">
      <c r="A8" s="90">
        <v>2001</v>
      </c>
      <c r="B8" s="65">
        <f>SUM(C8,L8,X8)</f>
        <v>242</v>
      </c>
      <c r="C8" s="72">
        <f>SUM(D8:K8)</f>
        <v>141</v>
      </c>
      <c r="D8" s="72" t="s">
        <v>555</v>
      </c>
      <c r="E8" s="72">
        <v>109</v>
      </c>
      <c r="F8" s="72">
        <v>32</v>
      </c>
      <c r="G8" s="72"/>
      <c r="H8" s="72" t="s">
        <v>555</v>
      </c>
      <c r="I8" s="72" t="s">
        <v>555</v>
      </c>
      <c r="J8" s="72" t="s">
        <v>555</v>
      </c>
      <c r="K8" s="72" t="s">
        <v>555</v>
      </c>
      <c r="L8" s="72">
        <f>SUM(M8,O8,P8,Q8,R8,S8,T8,V8,W8)</f>
        <v>101</v>
      </c>
      <c r="M8" s="72">
        <v>4</v>
      </c>
      <c r="N8" s="90">
        <v>2001</v>
      </c>
      <c r="O8" s="72">
        <v>47</v>
      </c>
      <c r="P8" s="72">
        <v>10</v>
      </c>
      <c r="Q8" s="72">
        <v>26</v>
      </c>
      <c r="R8" s="72">
        <v>10</v>
      </c>
      <c r="S8" s="72" t="s">
        <v>555</v>
      </c>
      <c r="T8" s="72" t="s">
        <v>555</v>
      </c>
      <c r="U8" s="72"/>
      <c r="V8" s="72">
        <v>4</v>
      </c>
      <c r="W8" s="72" t="s">
        <v>555</v>
      </c>
      <c r="X8" s="64" t="s">
        <v>555</v>
      </c>
      <c r="Y8" s="72" t="s">
        <v>555</v>
      </c>
      <c r="Z8" s="72" t="s">
        <v>555</v>
      </c>
      <c r="AA8" s="72" t="s">
        <v>555</v>
      </c>
    </row>
    <row r="9" spans="1:27" s="10" customFormat="1" ht="40.5" customHeight="1">
      <c r="A9" s="90">
        <v>2002</v>
      </c>
      <c r="B9" s="65">
        <f>SUM(C9,L9,X9)</f>
        <v>237</v>
      </c>
      <c r="C9" s="72">
        <f>SUM(D9:K9)</f>
        <v>132</v>
      </c>
      <c r="D9" s="72" t="s">
        <v>555</v>
      </c>
      <c r="E9" s="72">
        <v>101</v>
      </c>
      <c r="F9" s="72">
        <v>31</v>
      </c>
      <c r="G9" s="72"/>
      <c r="H9" s="72" t="s">
        <v>555</v>
      </c>
      <c r="I9" s="72" t="s">
        <v>555</v>
      </c>
      <c r="J9" s="72" t="s">
        <v>555</v>
      </c>
      <c r="K9" s="72" t="s">
        <v>555</v>
      </c>
      <c r="L9" s="72">
        <f>SUM(M9,O9,P9,Q9,R9,S9,T9,V9,W9)</f>
        <v>104</v>
      </c>
      <c r="M9" s="72">
        <v>4</v>
      </c>
      <c r="N9" s="90">
        <v>2002</v>
      </c>
      <c r="O9" s="72">
        <v>54</v>
      </c>
      <c r="P9" s="72">
        <v>10</v>
      </c>
      <c r="Q9" s="72">
        <v>21</v>
      </c>
      <c r="R9" s="72">
        <v>11</v>
      </c>
      <c r="S9" s="72" t="s">
        <v>555</v>
      </c>
      <c r="T9" s="72" t="s">
        <v>555</v>
      </c>
      <c r="U9" s="72"/>
      <c r="V9" s="72">
        <v>4</v>
      </c>
      <c r="W9" s="72" t="s">
        <v>555</v>
      </c>
      <c r="X9" s="64">
        <f>SUM(Y9:AA9)</f>
        <v>1</v>
      </c>
      <c r="Y9" s="72" t="s">
        <v>555</v>
      </c>
      <c r="Z9" s="72" t="s">
        <v>555</v>
      </c>
      <c r="AA9" s="72">
        <v>1</v>
      </c>
    </row>
    <row r="10" spans="1:27" s="10" customFormat="1" ht="40.5" customHeight="1">
      <c r="A10" s="90">
        <v>2003</v>
      </c>
      <c r="B10" s="65">
        <f>SUM(C10,L10,X10)</f>
        <v>237</v>
      </c>
      <c r="C10" s="72">
        <f>SUM(D10:K10)</f>
        <v>128</v>
      </c>
      <c r="D10" s="72" t="s">
        <v>555</v>
      </c>
      <c r="E10" s="72">
        <v>97</v>
      </c>
      <c r="F10" s="72">
        <v>31</v>
      </c>
      <c r="G10" s="72"/>
      <c r="H10" s="72" t="s">
        <v>555</v>
      </c>
      <c r="I10" s="72" t="s">
        <v>555</v>
      </c>
      <c r="J10" s="72" t="s">
        <v>555</v>
      </c>
      <c r="K10" s="72" t="s">
        <v>555</v>
      </c>
      <c r="L10" s="72">
        <f>SUM(M10,O10,P10,Q10,R10,S10,T10,V10,W10)</f>
        <v>108</v>
      </c>
      <c r="M10" s="72">
        <v>4</v>
      </c>
      <c r="N10" s="90">
        <v>2003</v>
      </c>
      <c r="O10" s="72">
        <v>59</v>
      </c>
      <c r="P10" s="72">
        <v>12</v>
      </c>
      <c r="Q10" s="72">
        <v>18</v>
      </c>
      <c r="R10" s="72">
        <v>11</v>
      </c>
      <c r="S10" s="72" t="s">
        <v>555</v>
      </c>
      <c r="T10" s="72" t="s">
        <v>555</v>
      </c>
      <c r="U10" s="72"/>
      <c r="V10" s="72">
        <v>4</v>
      </c>
      <c r="W10" s="72" t="s">
        <v>555</v>
      </c>
      <c r="X10" s="64">
        <f>SUM(Y10:AA10)</f>
        <v>1</v>
      </c>
      <c r="Y10" s="72" t="s">
        <v>555</v>
      </c>
      <c r="Z10" s="72" t="s">
        <v>555</v>
      </c>
      <c r="AA10" s="72">
        <v>1</v>
      </c>
    </row>
    <row r="11" spans="1:27" s="2" customFormat="1" ht="40.5" customHeight="1">
      <c r="A11" s="90">
        <v>2004</v>
      </c>
      <c r="B11" s="65">
        <f>SUM(C11,L11,X11)</f>
        <v>239</v>
      </c>
      <c r="C11" s="72">
        <f>SUM(D11:K11)</f>
        <v>122</v>
      </c>
      <c r="D11" s="66" t="s">
        <v>555</v>
      </c>
      <c r="E11" s="65">
        <v>93</v>
      </c>
      <c r="F11" s="65">
        <v>29</v>
      </c>
      <c r="G11" s="65"/>
      <c r="H11" s="66" t="s">
        <v>555</v>
      </c>
      <c r="I11" s="66" t="s">
        <v>555</v>
      </c>
      <c r="J11" s="66" t="s">
        <v>555</v>
      </c>
      <c r="K11" s="66" t="s">
        <v>555</v>
      </c>
      <c r="L11" s="72">
        <f>SUM(M11,O11,P11,Q11,R11,S11,T11,V11,W11)</f>
        <v>116</v>
      </c>
      <c r="M11" s="72">
        <v>5</v>
      </c>
      <c r="N11" s="90">
        <v>2004</v>
      </c>
      <c r="O11" s="65">
        <v>66</v>
      </c>
      <c r="P11" s="65">
        <v>12</v>
      </c>
      <c r="Q11" s="65">
        <v>16</v>
      </c>
      <c r="R11" s="65">
        <v>13</v>
      </c>
      <c r="S11" s="66" t="s">
        <v>555</v>
      </c>
      <c r="T11" s="66" t="s">
        <v>555</v>
      </c>
      <c r="U11" s="65"/>
      <c r="V11" s="65">
        <v>4</v>
      </c>
      <c r="W11" s="66" t="s">
        <v>555</v>
      </c>
      <c r="X11" s="64">
        <f>SUM(Y11:AA11)</f>
        <v>1</v>
      </c>
      <c r="Y11" s="66" t="s">
        <v>555</v>
      </c>
      <c r="Z11" s="66" t="s">
        <v>555</v>
      </c>
      <c r="AA11" s="72">
        <v>1</v>
      </c>
    </row>
    <row r="12" spans="1:27" s="2" customFormat="1" ht="40.5" customHeight="1">
      <c r="A12" s="91">
        <v>2005</v>
      </c>
      <c r="B12" s="76">
        <f>SUM(C12,L12,X12)</f>
        <v>246</v>
      </c>
      <c r="C12" s="80">
        <f>SUM(C13:C19)</f>
        <v>122</v>
      </c>
      <c r="D12" s="80" t="s">
        <v>583</v>
      </c>
      <c r="E12" s="80">
        <f>SUM(E13:E19)</f>
        <v>92</v>
      </c>
      <c r="F12" s="80">
        <f>SUM(F13:F19)</f>
        <v>30</v>
      </c>
      <c r="G12" s="80"/>
      <c r="H12" s="80" t="s">
        <v>583</v>
      </c>
      <c r="I12" s="80" t="s">
        <v>583</v>
      </c>
      <c r="J12" s="80" t="s">
        <v>583</v>
      </c>
      <c r="K12" s="80" t="s">
        <v>583</v>
      </c>
      <c r="L12" s="80">
        <f>SUM(M12,O12,P12,Q12,R12,S12,T12,V12,W12)</f>
        <v>123</v>
      </c>
      <c r="M12" s="80">
        <f>SUM(M13:M19)</f>
        <v>5</v>
      </c>
      <c r="N12" s="91">
        <v>2005</v>
      </c>
      <c r="O12" s="76">
        <f>SUM(O13:O19)</f>
        <v>70</v>
      </c>
      <c r="P12" s="76">
        <f aca="true" t="shared" si="0" ref="P12:AA12">SUM(P13:P19)</f>
        <v>13</v>
      </c>
      <c r="Q12" s="76">
        <f t="shared" si="0"/>
        <v>17</v>
      </c>
      <c r="R12" s="76">
        <f t="shared" si="0"/>
        <v>13</v>
      </c>
      <c r="S12" s="80" t="s">
        <v>583</v>
      </c>
      <c r="T12" s="80" t="s">
        <v>583</v>
      </c>
      <c r="U12" s="76"/>
      <c r="V12" s="76">
        <f t="shared" si="0"/>
        <v>5</v>
      </c>
      <c r="W12" s="80" t="s">
        <v>583</v>
      </c>
      <c r="X12" s="76">
        <f t="shared" si="0"/>
        <v>1</v>
      </c>
      <c r="Y12" s="80" t="s">
        <v>583</v>
      </c>
      <c r="Z12" s="80" t="s">
        <v>583</v>
      </c>
      <c r="AA12" s="76">
        <f t="shared" si="0"/>
        <v>1</v>
      </c>
    </row>
    <row r="13" spans="1:27" s="2" customFormat="1" ht="40.5" customHeight="1">
      <c r="A13" s="92" t="s">
        <v>590</v>
      </c>
      <c r="B13" s="65">
        <f aca="true" t="shared" si="1" ref="B13:B19">SUM(C13,L13,X13)</f>
        <v>71</v>
      </c>
      <c r="C13" s="65">
        <f aca="true" t="shared" si="2" ref="C13:C19">SUM(D13:K13)</f>
        <v>32</v>
      </c>
      <c r="D13" s="66" t="s">
        <v>555</v>
      </c>
      <c r="E13" s="65">
        <v>26</v>
      </c>
      <c r="F13" s="65">
        <v>6</v>
      </c>
      <c r="G13" s="65"/>
      <c r="H13" s="66" t="s">
        <v>555</v>
      </c>
      <c r="I13" s="66" t="s">
        <v>555</v>
      </c>
      <c r="J13" s="66" t="s">
        <v>555</v>
      </c>
      <c r="K13" s="66" t="s">
        <v>555</v>
      </c>
      <c r="L13" s="72">
        <f aca="true" t="shared" si="3" ref="L13:L19">SUM(M13,O13,P13,Q13,R13,S13,T13,V13,W13)</f>
        <v>39</v>
      </c>
      <c r="M13" s="65">
        <v>2</v>
      </c>
      <c r="N13" s="92" t="s">
        <v>590</v>
      </c>
      <c r="O13" s="65">
        <v>20</v>
      </c>
      <c r="P13" s="65">
        <v>2</v>
      </c>
      <c r="Q13" s="65">
        <v>5</v>
      </c>
      <c r="R13" s="65">
        <v>8</v>
      </c>
      <c r="S13" s="66" t="s">
        <v>555</v>
      </c>
      <c r="T13" s="66" t="s">
        <v>555</v>
      </c>
      <c r="U13" s="65"/>
      <c r="V13" s="65">
        <v>2</v>
      </c>
      <c r="W13" s="66" t="s">
        <v>555</v>
      </c>
      <c r="X13" s="66" t="s">
        <v>555</v>
      </c>
      <c r="Y13" s="66" t="s">
        <v>555</v>
      </c>
      <c r="Z13" s="66" t="s">
        <v>555</v>
      </c>
      <c r="AA13" s="66" t="s">
        <v>555</v>
      </c>
    </row>
    <row r="14" spans="1:27" s="2" customFormat="1" ht="40.5" customHeight="1">
      <c r="A14" s="92" t="s">
        <v>584</v>
      </c>
      <c r="B14" s="65">
        <f t="shared" si="1"/>
        <v>24</v>
      </c>
      <c r="C14" s="65">
        <f t="shared" si="2"/>
        <v>12</v>
      </c>
      <c r="D14" s="66" t="s">
        <v>555</v>
      </c>
      <c r="E14" s="65">
        <v>10</v>
      </c>
      <c r="F14" s="65">
        <v>2</v>
      </c>
      <c r="G14" s="65"/>
      <c r="H14" s="66" t="s">
        <v>555</v>
      </c>
      <c r="I14" s="66" t="s">
        <v>555</v>
      </c>
      <c r="J14" s="66" t="s">
        <v>555</v>
      </c>
      <c r="K14" s="66" t="s">
        <v>555</v>
      </c>
      <c r="L14" s="72">
        <f t="shared" si="3"/>
        <v>12</v>
      </c>
      <c r="M14" s="65">
        <v>1</v>
      </c>
      <c r="N14" s="92" t="s">
        <v>584</v>
      </c>
      <c r="O14" s="65">
        <v>6</v>
      </c>
      <c r="P14" s="66" t="s">
        <v>555</v>
      </c>
      <c r="Q14" s="65">
        <v>2</v>
      </c>
      <c r="R14" s="65">
        <v>2</v>
      </c>
      <c r="S14" s="66" t="s">
        <v>555</v>
      </c>
      <c r="T14" s="66" t="s">
        <v>555</v>
      </c>
      <c r="U14" s="65"/>
      <c r="V14" s="65">
        <v>1</v>
      </c>
      <c r="W14" s="66" t="s">
        <v>555</v>
      </c>
      <c r="X14" s="66" t="s">
        <v>555</v>
      </c>
      <c r="Y14" s="66" t="s">
        <v>555</v>
      </c>
      <c r="Z14" s="66" t="s">
        <v>555</v>
      </c>
      <c r="AA14" s="66" t="s">
        <v>555</v>
      </c>
    </row>
    <row r="15" spans="1:27" s="2" customFormat="1" ht="40.5" customHeight="1">
      <c r="A15" s="92" t="s">
        <v>585</v>
      </c>
      <c r="B15" s="65">
        <f t="shared" si="1"/>
        <v>26</v>
      </c>
      <c r="C15" s="65">
        <f t="shared" si="2"/>
        <v>12</v>
      </c>
      <c r="D15" s="66" t="s">
        <v>555</v>
      </c>
      <c r="E15" s="65">
        <v>9</v>
      </c>
      <c r="F15" s="65">
        <v>3</v>
      </c>
      <c r="G15" s="65"/>
      <c r="H15" s="66" t="s">
        <v>555</v>
      </c>
      <c r="I15" s="66" t="s">
        <v>555</v>
      </c>
      <c r="J15" s="66" t="s">
        <v>555</v>
      </c>
      <c r="K15" s="66" t="s">
        <v>555</v>
      </c>
      <c r="L15" s="72">
        <f t="shared" si="3"/>
        <v>14</v>
      </c>
      <c r="M15" s="65">
        <v>1</v>
      </c>
      <c r="N15" s="92" t="s">
        <v>585</v>
      </c>
      <c r="O15" s="65">
        <v>8</v>
      </c>
      <c r="P15" s="65">
        <v>1</v>
      </c>
      <c r="Q15" s="65">
        <v>3</v>
      </c>
      <c r="R15" s="66" t="s">
        <v>555</v>
      </c>
      <c r="S15" s="66" t="s">
        <v>555</v>
      </c>
      <c r="T15" s="66" t="s">
        <v>555</v>
      </c>
      <c r="U15" s="65"/>
      <c r="V15" s="65">
        <v>1</v>
      </c>
      <c r="W15" s="66" t="s">
        <v>555</v>
      </c>
      <c r="X15" s="66" t="s">
        <v>555</v>
      </c>
      <c r="Y15" s="66" t="s">
        <v>555</v>
      </c>
      <c r="Z15" s="66" t="s">
        <v>555</v>
      </c>
      <c r="AA15" s="66" t="s">
        <v>555</v>
      </c>
    </row>
    <row r="16" spans="1:27" s="11" customFormat="1" ht="40.5" customHeight="1">
      <c r="A16" s="92" t="s">
        <v>586</v>
      </c>
      <c r="B16" s="65">
        <f t="shared" si="1"/>
        <v>45</v>
      </c>
      <c r="C16" s="65">
        <f t="shared" si="2"/>
        <v>23</v>
      </c>
      <c r="D16" s="66" t="s">
        <v>555</v>
      </c>
      <c r="E16" s="65">
        <v>14</v>
      </c>
      <c r="F16" s="65">
        <v>9</v>
      </c>
      <c r="G16" s="65"/>
      <c r="H16" s="66" t="s">
        <v>555</v>
      </c>
      <c r="I16" s="66" t="s">
        <v>555</v>
      </c>
      <c r="J16" s="66" t="s">
        <v>555</v>
      </c>
      <c r="K16" s="66" t="s">
        <v>555</v>
      </c>
      <c r="L16" s="72">
        <f t="shared" si="3"/>
        <v>22</v>
      </c>
      <c r="M16" s="65"/>
      <c r="N16" s="92" t="s">
        <v>586</v>
      </c>
      <c r="O16" s="65">
        <v>14</v>
      </c>
      <c r="P16" s="65">
        <v>3</v>
      </c>
      <c r="Q16" s="65">
        <v>5</v>
      </c>
      <c r="R16" s="66" t="s">
        <v>555</v>
      </c>
      <c r="S16" s="66" t="s">
        <v>555</v>
      </c>
      <c r="T16" s="66" t="s">
        <v>555</v>
      </c>
      <c r="U16" s="65"/>
      <c r="V16" s="66" t="s">
        <v>555</v>
      </c>
      <c r="W16" s="66" t="s">
        <v>555</v>
      </c>
      <c r="X16" s="66" t="s">
        <v>555</v>
      </c>
      <c r="Y16" s="66" t="s">
        <v>555</v>
      </c>
      <c r="Z16" s="66" t="s">
        <v>555</v>
      </c>
      <c r="AA16" s="66" t="s">
        <v>555</v>
      </c>
    </row>
    <row r="17" spans="1:27" s="11" customFormat="1" ht="40.5" customHeight="1">
      <c r="A17" s="92" t="s">
        <v>587</v>
      </c>
      <c r="B17" s="65">
        <f t="shared" si="1"/>
        <v>35</v>
      </c>
      <c r="C17" s="81">
        <f t="shared" si="2"/>
        <v>20</v>
      </c>
      <c r="D17" s="81" t="s">
        <v>555</v>
      </c>
      <c r="E17" s="65">
        <v>13</v>
      </c>
      <c r="F17" s="81">
        <v>7</v>
      </c>
      <c r="G17" s="81"/>
      <c r="H17" s="81" t="s">
        <v>555</v>
      </c>
      <c r="I17" s="81" t="s">
        <v>555</v>
      </c>
      <c r="J17" s="81" t="s">
        <v>555</v>
      </c>
      <c r="K17" s="81" t="s">
        <v>555</v>
      </c>
      <c r="L17" s="72">
        <f t="shared" si="3"/>
        <v>15</v>
      </c>
      <c r="M17" s="81"/>
      <c r="N17" s="92" t="s">
        <v>587</v>
      </c>
      <c r="O17" s="81">
        <v>12</v>
      </c>
      <c r="P17" s="81">
        <v>1</v>
      </c>
      <c r="Q17" s="81">
        <v>1</v>
      </c>
      <c r="R17" s="81" t="s">
        <v>555</v>
      </c>
      <c r="S17" s="81" t="s">
        <v>555</v>
      </c>
      <c r="T17" s="81" t="s">
        <v>555</v>
      </c>
      <c r="U17" s="81"/>
      <c r="V17" s="81">
        <v>1</v>
      </c>
      <c r="W17" s="81" t="s">
        <v>555</v>
      </c>
      <c r="X17" s="81" t="s">
        <v>555</v>
      </c>
      <c r="Y17" s="81" t="s">
        <v>555</v>
      </c>
      <c r="Z17" s="81" t="s">
        <v>555</v>
      </c>
      <c r="AA17" s="81" t="s">
        <v>555</v>
      </c>
    </row>
    <row r="18" spans="1:27" ht="40.5" customHeight="1">
      <c r="A18" s="92" t="s">
        <v>588</v>
      </c>
      <c r="B18" s="65">
        <f t="shared" si="1"/>
        <v>27</v>
      </c>
      <c r="C18" s="72">
        <f t="shared" si="2"/>
        <v>14</v>
      </c>
      <c r="D18" s="77" t="s">
        <v>555</v>
      </c>
      <c r="E18" s="81">
        <v>12</v>
      </c>
      <c r="F18" s="77">
        <v>2</v>
      </c>
      <c r="G18" s="77"/>
      <c r="H18" s="81" t="s">
        <v>555</v>
      </c>
      <c r="I18" s="81" t="s">
        <v>555</v>
      </c>
      <c r="J18" s="81" t="s">
        <v>555</v>
      </c>
      <c r="K18" s="81" t="s">
        <v>555</v>
      </c>
      <c r="L18" s="72">
        <f t="shared" si="3"/>
        <v>12</v>
      </c>
      <c r="M18" s="77"/>
      <c r="N18" s="92" t="s">
        <v>588</v>
      </c>
      <c r="O18" s="77">
        <v>7</v>
      </c>
      <c r="P18" s="77">
        <v>4</v>
      </c>
      <c r="Q18" s="77">
        <v>1</v>
      </c>
      <c r="R18" s="77" t="s">
        <v>555</v>
      </c>
      <c r="S18" s="81" t="s">
        <v>555</v>
      </c>
      <c r="T18" s="81" t="s">
        <v>555</v>
      </c>
      <c r="U18" s="77"/>
      <c r="V18" s="77" t="s">
        <v>555</v>
      </c>
      <c r="W18" s="81" t="s">
        <v>555</v>
      </c>
      <c r="X18" s="72">
        <v>1</v>
      </c>
      <c r="Y18" s="81" t="s">
        <v>555</v>
      </c>
      <c r="Z18" s="81" t="s">
        <v>555</v>
      </c>
      <c r="AA18" s="77">
        <v>1</v>
      </c>
    </row>
    <row r="19" spans="1:27" ht="40.5" customHeight="1" thickBot="1">
      <c r="A19" s="93" t="s">
        <v>589</v>
      </c>
      <c r="B19" s="83">
        <f t="shared" si="1"/>
        <v>18</v>
      </c>
      <c r="C19" s="73">
        <f t="shared" si="2"/>
        <v>9</v>
      </c>
      <c r="D19" s="82" t="s">
        <v>555</v>
      </c>
      <c r="E19" s="78">
        <v>8</v>
      </c>
      <c r="F19" s="74">
        <v>1</v>
      </c>
      <c r="G19" s="67"/>
      <c r="H19" s="82" t="s">
        <v>555</v>
      </c>
      <c r="I19" s="82" t="s">
        <v>555</v>
      </c>
      <c r="J19" s="82" t="s">
        <v>555</v>
      </c>
      <c r="K19" s="82" t="s">
        <v>555</v>
      </c>
      <c r="L19" s="73">
        <f t="shared" si="3"/>
        <v>9</v>
      </c>
      <c r="M19" s="74">
        <v>1</v>
      </c>
      <c r="N19" s="93" t="s">
        <v>589</v>
      </c>
      <c r="O19" s="78">
        <v>3</v>
      </c>
      <c r="P19" s="78">
        <v>2</v>
      </c>
      <c r="Q19" s="78" t="s">
        <v>555</v>
      </c>
      <c r="R19" s="78">
        <v>3</v>
      </c>
      <c r="S19" s="82" t="s">
        <v>555</v>
      </c>
      <c r="T19" s="82" t="s">
        <v>555</v>
      </c>
      <c r="U19" s="77"/>
      <c r="V19" s="78" t="s">
        <v>555</v>
      </c>
      <c r="W19" s="82" t="s">
        <v>555</v>
      </c>
      <c r="X19" s="73" t="s">
        <v>555</v>
      </c>
      <c r="Y19" s="82" t="s">
        <v>555</v>
      </c>
      <c r="Z19" s="82" t="s">
        <v>555</v>
      </c>
      <c r="AA19" s="78" t="s">
        <v>555</v>
      </c>
    </row>
    <row r="20" spans="1:27" ht="19.5" customHeight="1" thickTop="1">
      <c r="A20" s="12" t="s">
        <v>75</v>
      </c>
      <c r="B20" s="31"/>
      <c r="C20" s="33"/>
      <c r="D20" s="33"/>
      <c r="E20" s="38"/>
      <c r="F20" s="23"/>
      <c r="G20" s="23"/>
      <c r="H20" s="23"/>
      <c r="I20" s="23"/>
      <c r="J20" s="23"/>
      <c r="K20" s="23"/>
      <c r="L20" s="23"/>
      <c r="M20" s="23"/>
      <c r="N20" s="12" t="s">
        <v>75</v>
      </c>
      <c r="O20" s="1"/>
      <c r="T20" s="1"/>
      <c r="V20" s="647" t="s">
        <v>246</v>
      </c>
      <c r="W20" s="647"/>
      <c r="X20" s="647"/>
      <c r="Y20" s="647"/>
      <c r="Z20" s="647"/>
      <c r="AA20" s="647"/>
    </row>
    <row r="21" spans="1:27" ht="13.5">
      <c r="A21" s="648" t="s">
        <v>553</v>
      </c>
      <c r="B21" s="649"/>
      <c r="C21" s="64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"/>
      <c r="O21" s="44"/>
      <c r="P21" s="35"/>
      <c r="Q21" s="35"/>
      <c r="R21" s="35"/>
      <c r="S21" s="35"/>
      <c r="T21" s="35"/>
      <c r="U21" s="35"/>
      <c r="V21" s="44"/>
      <c r="W21" s="35"/>
      <c r="X21" s="35"/>
      <c r="Y21" s="35"/>
      <c r="Z21" s="35"/>
      <c r="AA21" s="35"/>
    </row>
    <row r="22" spans="1:27" ht="13.5">
      <c r="A22" s="1"/>
      <c r="B22" s="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"/>
      <c r="O22" s="44"/>
      <c r="P22" s="35"/>
      <c r="Q22" s="35"/>
      <c r="R22" s="35"/>
      <c r="S22" s="35"/>
      <c r="T22" s="35"/>
      <c r="U22" s="35"/>
      <c r="V22" s="44"/>
      <c r="W22" s="35"/>
      <c r="X22" s="35"/>
      <c r="Y22" s="35"/>
      <c r="Z22" s="35"/>
      <c r="AA22" s="35"/>
    </row>
    <row r="23" spans="3:27" ht="13.5">
      <c r="C23" s="15"/>
      <c r="D23" s="15"/>
      <c r="E23" s="15"/>
      <c r="F23" s="15"/>
      <c r="G23" s="35"/>
      <c r="H23" s="15"/>
      <c r="I23" s="15"/>
      <c r="J23" s="35"/>
      <c r="K23" s="35"/>
      <c r="L23" s="35"/>
      <c r="M23" s="35"/>
      <c r="N23" s="1"/>
      <c r="O23" s="44"/>
      <c r="P23" s="35"/>
      <c r="Q23" s="35"/>
      <c r="R23" s="35"/>
      <c r="S23" s="35"/>
      <c r="T23" s="35"/>
      <c r="U23" s="35"/>
      <c r="V23" s="44"/>
      <c r="W23" s="35"/>
      <c r="X23" s="35"/>
      <c r="Y23" s="35"/>
      <c r="Z23" s="35"/>
      <c r="AA23" s="35"/>
    </row>
    <row r="24" spans="3:27" ht="13.5">
      <c r="C24" s="15"/>
      <c r="D24" s="15"/>
      <c r="E24" s="15"/>
      <c r="F24" s="15"/>
      <c r="G24" s="35"/>
      <c r="H24" s="15"/>
      <c r="I24" s="15"/>
      <c r="J24" s="35"/>
      <c r="K24" s="35"/>
      <c r="L24" s="35"/>
      <c r="M24" s="35"/>
      <c r="N24" s="1"/>
      <c r="O24" s="44"/>
      <c r="P24" s="35"/>
      <c r="Q24" s="35"/>
      <c r="R24" s="35"/>
      <c r="S24" s="35"/>
      <c r="T24" s="35"/>
      <c r="U24" s="35"/>
      <c r="V24" s="44"/>
      <c r="W24" s="35"/>
      <c r="X24" s="35"/>
      <c r="Y24" s="35"/>
      <c r="Z24" s="35"/>
      <c r="AA24" s="35"/>
    </row>
    <row r="25" spans="3:27" ht="13.5">
      <c r="C25" s="15"/>
      <c r="D25" s="15"/>
      <c r="E25" s="15"/>
      <c r="F25" s="15"/>
      <c r="G25" s="35"/>
      <c r="H25" s="15"/>
      <c r="I25" s="15"/>
      <c r="J25" s="35"/>
      <c r="K25" s="35"/>
      <c r="L25" s="35"/>
      <c r="M25" s="35"/>
      <c r="N25" s="1"/>
      <c r="O25" s="44"/>
      <c r="P25" s="35"/>
      <c r="Q25" s="35"/>
      <c r="R25" s="35"/>
      <c r="S25" s="35"/>
      <c r="T25" s="35"/>
      <c r="U25" s="35"/>
      <c r="V25" s="44"/>
      <c r="W25" s="35"/>
      <c r="X25" s="35"/>
      <c r="Y25" s="35"/>
      <c r="Z25" s="35"/>
      <c r="AA25" s="35"/>
    </row>
    <row r="26" spans="4:27" ht="13.5">
      <c r="D26" s="15"/>
      <c r="E26" s="15"/>
      <c r="F26" s="15"/>
      <c r="G26" s="35"/>
      <c r="H26" s="15"/>
      <c r="I26" s="15"/>
      <c r="J26" s="35"/>
      <c r="K26" s="35"/>
      <c r="L26" s="35"/>
      <c r="M26" s="35"/>
      <c r="N26" s="1"/>
      <c r="O26" s="44"/>
      <c r="P26" s="35"/>
      <c r="Q26" s="35"/>
      <c r="R26" s="35"/>
      <c r="S26" s="35"/>
      <c r="T26" s="35"/>
      <c r="U26" s="35"/>
      <c r="V26" s="44"/>
      <c r="W26" s="35"/>
      <c r="X26" s="35"/>
      <c r="Y26" s="35"/>
      <c r="Z26" s="35"/>
      <c r="AA26" s="35"/>
    </row>
    <row r="27" spans="4:27" ht="13.5">
      <c r="D27" s="15"/>
      <c r="E27" s="15"/>
      <c r="F27" s="15"/>
      <c r="G27" s="35"/>
      <c r="H27" s="15"/>
      <c r="I27" s="15"/>
      <c r="J27" s="35"/>
      <c r="K27" s="35"/>
      <c r="L27" s="35"/>
      <c r="M27" s="35"/>
      <c r="N27" s="1"/>
      <c r="O27" s="44"/>
      <c r="P27" s="35"/>
      <c r="Q27" s="35"/>
      <c r="R27" s="35"/>
      <c r="S27" s="35"/>
      <c r="T27" s="35"/>
      <c r="U27" s="35"/>
      <c r="V27" s="44"/>
      <c r="W27" s="35"/>
      <c r="X27" s="35"/>
      <c r="Y27" s="35"/>
      <c r="Z27" s="35"/>
      <c r="AA27" s="35"/>
    </row>
    <row r="28" spans="4:27" ht="13.5">
      <c r="D28" s="15"/>
      <c r="E28" s="15"/>
      <c r="F28" s="15"/>
      <c r="G28" s="35"/>
      <c r="H28" s="15"/>
      <c r="I28" s="15"/>
      <c r="J28" s="35"/>
      <c r="K28" s="35"/>
      <c r="L28" s="35"/>
      <c r="M28" s="35"/>
      <c r="N28" s="1"/>
      <c r="O28" s="44"/>
      <c r="P28" s="35"/>
      <c r="Q28" s="35"/>
      <c r="R28" s="35"/>
      <c r="S28" s="35"/>
      <c r="T28" s="35"/>
      <c r="U28" s="35"/>
      <c r="V28" s="44"/>
      <c r="W28" s="35"/>
      <c r="X28" s="35"/>
      <c r="Y28" s="35"/>
      <c r="Z28" s="35"/>
      <c r="AA28" s="35"/>
    </row>
    <row r="29" spans="4:27" ht="13.5">
      <c r="D29" s="15"/>
      <c r="E29" s="15"/>
      <c r="F29" s="15"/>
      <c r="G29" s="35"/>
      <c r="H29" s="15"/>
      <c r="I29" s="15"/>
      <c r="J29" s="35"/>
      <c r="K29" s="35"/>
      <c r="L29" s="35"/>
      <c r="M29" s="35"/>
      <c r="N29" s="1"/>
      <c r="O29" s="44"/>
      <c r="P29" s="35"/>
      <c r="Q29" s="35"/>
      <c r="R29" s="35"/>
      <c r="S29" s="35"/>
      <c r="T29" s="35"/>
      <c r="U29" s="35"/>
      <c r="V29" s="44"/>
      <c r="W29" s="35"/>
      <c r="X29" s="35"/>
      <c r="Y29" s="35"/>
      <c r="Z29" s="35"/>
      <c r="AA29" s="35"/>
    </row>
    <row r="30" spans="4:27" ht="13.5">
      <c r="D30" s="15"/>
      <c r="E30" s="15"/>
      <c r="F30" s="15"/>
      <c r="G30" s="35"/>
      <c r="H30" s="15"/>
      <c r="I30" s="15"/>
      <c r="J30" s="35"/>
      <c r="K30" s="35"/>
      <c r="L30" s="35"/>
      <c r="M30" s="35"/>
      <c r="N30" s="1"/>
      <c r="O30" s="44"/>
      <c r="P30" s="35"/>
      <c r="Q30" s="35"/>
      <c r="R30" s="35"/>
      <c r="S30" s="35"/>
      <c r="T30" s="35"/>
      <c r="U30" s="35"/>
      <c r="V30" s="44"/>
      <c r="W30" s="35"/>
      <c r="X30" s="35"/>
      <c r="Y30" s="35"/>
      <c r="Z30" s="35"/>
      <c r="AA30" s="35"/>
    </row>
    <row r="31" spans="4:27" ht="13.5">
      <c r="D31" s="15"/>
      <c r="E31" s="15"/>
      <c r="F31" s="15"/>
      <c r="G31" s="35"/>
      <c r="H31" s="15"/>
      <c r="I31" s="15"/>
      <c r="J31" s="35"/>
      <c r="K31" s="35"/>
      <c r="L31" s="35"/>
      <c r="M31" s="35"/>
      <c r="N31" s="1"/>
      <c r="O31" s="44"/>
      <c r="P31" s="35"/>
      <c r="Q31" s="35"/>
      <c r="R31" s="35"/>
      <c r="S31" s="35"/>
      <c r="T31" s="35"/>
      <c r="U31" s="35"/>
      <c r="V31" s="44"/>
      <c r="W31" s="35"/>
      <c r="X31" s="35"/>
      <c r="Y31" s="35"/>
      <c r="Z31" s="35"/>
      <c r="AA31" s="35"/>
    </row>
    <row r="32" spans="4:27" ht="13.5">
      <c r="D32" s="15"/>
      <c r="E32" s="15"/>
      <c r="F32" s="15"/>
      <c r="G32" s="35"/>
      <c r="H32" s="15"/>
      <c r="I32" s="15"/>
      <c r="J32" s="35"/>
      <c r="K32" s="35"/>
      <c r="L32" s="35"/>
      <c r="M32" s="35"/>
      <c r="N32" s="1"/>
      <c r="O32" s="44"/>
      <c r="P32" s="35"/>
      <c r="Q32" s="35"/>
      <c r="R32" s="35"/>
      <c r="S32" s="35"/>
      <c r="T32" s="35"/>
      <c r="U32" s="35"/>
      <c r="V32" s="44"/>
      <c r="W32" s="35"/>
      <c r="X32" s="35"/>
      <c r="Y32" s="35"/>
      <c r="Z32" s="35"/>
      <c r="AA32" s="35"/>
    </row>
    <row r="33" spans="4:27" ht="13.5">
      <c r="D33" s="15"/>
      <c r="E33" s="15"/>
      <c r="F33" s="15"/>
      <c r="G33" s="35"/>
      <c r="H33" s="15"/>
      <c r="I33" s="15"/>
      <c r="J33" s="35"/>
      <c r="K33" s="35"/>
      <c r="L33" s="35"/>
      <c r="M33" s="35"/>
      <c r="N33" s="1"/>
      <c r="O33" s="4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4:23" ht="13.5">
      <c r="D34" s="15"/>
      <c r="E34" s="15"/>
      <c r="F34" s="15"/>
      <c r="G34" s="35"/>
      <c r="H34" s="15"/>
      <c r="I34" s="15"/>
      <c r="J34" s="35"/>
      <c r="K34" s="35"/>
      <c r="L34" s="35"/>
      <c r="M34" s="35"/>
      <c r="N34" s="1"/>
      <c r="O34" s="45"/>
      <c r="T34" s="1"/>
      <c r="V34" s="1"/>
      <c r="W34" s="1"/>
    </row>
    <row r="35" spans="4:23" ht="13.5">
      <c r="D35" s="15"/>
      <c r="E35" s="15"/>
      <c r="F35" s="15"/>
      <c r="G35" s="35"/>
      <c r="H35" s="15"/>
      <c r="I35" s="15"/>
      <c r="J35" s="35"/>
      <c r="K35" s="35"/>
      <c r="L35" s="35"/>
      <c r="M35" s="35"/>
      <c r="N35" s="1"/>
      <c r="O35" s="45"/>
      <c r="T35" s="1"/>
      <c r="V35" s="1"/>
      <c r="W35" s="1"/>
    </row>
    <row r="36" spans="4:23" ht="13.5">
      <c r="D36" s="15"/>
      <c r="E36" s="15"/>
      <c r="F36" s="15"/>
      <c r="G36" s="35"/>
      <c r="H36" s="15"/>
      <c r="I36" s="15"/>
      <c r="J36" s="35"/>
      <c r="K36" s="35"/>
      <c r="L36" s="35"/>
      <c r="M36" s="35"/>
      <c r="O36" s="45"/>
      <c r="T36" s="1"/>
      <c r="V36" s="1"/>
      <c r="W36" s="1"/>
    </row>
    <row r="37" spans="4:23" ht="13.5">
      <c r="D37" s="15"/>
      <c r="E37" s="15"/>
      <c r="F37" s="15"/>
      <c r="G37" s="35"/>
      <c r="H37" s="15"/>
      <c r="I37" s="15"/>
      <c r="J37" s="35"/>
      <c r="K37" s="35"/>
      <c r="L37" s="35"/>
      <c r="M37" s="35"/>
      <c r="O37" s="45"/>
      <c r="T37" s="1"/>
      <c r="V37" s="1"/>
      <c r="W37" s="1"/>
    </row>
    <row r="38" spans="4:23" ht="13.5">
      <c r="D38" s="15"/>
      <c r="E38" s="15"/>
      <c r="F38" s="15"/>
      <c r="G38" s="35"/>
      <c r="H38" s="15"/>
      <c r="I38" s="15"/>
      <c r="J38" s="35"/>
      <c r="K38" s="35"/>
      <c r="L38" s="35"/>
      <c r="M38" s="35"/>
      <c r="O38" s="45"/>
      <c r="T38" s="1"/>
      <c r="V38" s="1"/>
      <c r="W38" s="1"/>
    </row>
    <row r="39" spans="4:23" ht="13.5">
      <c r="D39" s="15"/>
      <c r="E39" s="15"/>
      <c r="F39" s="15"/>
      <c r="G39" s="35"/>
      <c r="H39" s="15"/>
      <c r="I39" s="15"/>
      <c r="J39" s="35"/>
      <c r="K39" s="35"/>
      <c r="L39" s="35"/>
      <c r="M39" s="35"/>
      <c r="O39" s="45"/>
      <c r="T39" s="1"/>
      <c r="V39" s="1"/>
      <c r="W39" s="1"/>
    </row>
    <row r="40" spans="4:23" ht="13.5">
      <c r="D40" s="15"/>
      <c r="E40" s="15"/>
      <c r="F40" s="15"/>
      <c r="G40" s="35"/>
      <c r="H40" s="15"/>
      <c r="I40" s="15"/>
      <c r="J40" s="35"/>
      <c r="K40" s="35"/>
      <c r="L40" s="35"/>
      <c r="M40" s="35"/>
      <c r="O40" s="45"/>
      <c r="T40" s="1"/>
      <c r="V40" s="1"/>
      <c r="W40" s="1"/>
    </row>
    <row r="41" spans="4:23" ht="13.5">
      <c r="D41" s="15"/>
      <c r="E41" s="15"/>
      <c r="F41" s="15"/>
      <c r="G41" s="35"/>
      <c r="H41" s="15"/>
      <c r="I41" s="15"/>
      <c r="J41" s="35"/>
      <c r="K41" s="35"/>
      <c r="L41" s="35"/>
      <c r="M41" s="35"/>
      <c r="O41" s="45"/>
      <c r="T41" s="1"/>
      <c r="V41" s="1"/>
      <c r="W41" s="1"/>
    </row>
    <row r="42" spans="4:23" ht="13.5">
      <c r="D42" s="15"/>
      <c r="E42" s="15"/>
      <c r="F42" s="15"/>
      <c r="G42" s="35"/>
      <c r="H42" s="15"/>
      <c r="I42" s="15"/>
      <c r="J42" s="35"/>
      <c r="K42" s="35"/>
      <c r="L42" s="35"/>
      <c r="M42" s="35"/>
      <c r="O42" s="45"/>
      <c r="T42" s="1"/>
      <c r="V42" s="1"/>
      <c r="W42" s="1"/>
    </row>
    <row r="43" spans="4:23" ht="13.5">
      <c r="D43" s="15"/>
      <c r="E43" s="15"/>
      <c r="F43" s="15"/>
      <c r="G43" s="35"/>
      <c r="H43" s="15"/>
      <c r="I43" s="15"/>
      <c r="J43" s="35"/>
      <c r="K43" s="35"/>
      <c r="L43" s="35"/>
      <c r="M43" s="35"/>
      <c r="O43" s="45"/>
      <c r="T43" s="1"/>
      <c r="V43" s="1"/>
      <c r="W43" s="1"/>
    </row>
    <row r="44" spans="4:23" ht="13.5">
      <c r="D44" s="15"/>
      <c r="E44" s="15"/>
      <c r="F44" s="15"/>
      <c r="G44" s="35"/>
      <c r="H44" s="15"/>
      <c r="I44" s="15"/>
      <c r="J44" s="35"/>
      <c r="K44" s="35"/>
      <c r="L44" s="35"/>
      <c r="M44" s="35"/>
      <c r="O44" s="45"/>
      <c r="T44" s="1"/>
      <c r="V44" s="1"/>
      <c r="W44" s="1"/>
    </row>
    <row r="45" spans="4:23" ht="13.5">
      <c r="D45" s="15"/>
      <c r="E45" s="15"/>
      <c r="F45" s="15"/>
      <c r="G45" s="35"/>
      <c r="H45" s="15"/>
      <c r="I45" s="15"/>
      <c r="J45" s="35"/>
      <c r="K45" s="35"/>
      <c r="L45" s="35"/>
      <c r="M45" s="35"/>
      <c r="O45" s="45"/>
      <c r="T45" s="1"/>
      <c r="V45" s="1"/>
      <c r="W45" s="1"/>
    </row>
    <row r="46" spans="4:23" ht="13.5">
      <c r="D46" s="15"/>
      <c r="E46" s="15"/>
      <c r="F46" s="15"/>
      <c r="G46" s="35"/>
      <c r="H46" s="15"/>
      <c r="I46" s="15"/>
      <c r="J46" s="35"/>
      <c r="K46" s="35"/>
      <c r="L46" s="35"/>
      <c r="M46" s="35"/>
      <c r="O46" s="1"/>
      <c r="T46" s="1"/>
      <c r="V46" s="1"/>
      <c r="W46" s="1"/>
    </row>
    <row r="47" spans="4:23" ht="13.5">
      <c r="D47" s="15"/>
      <c r="E47" s="15"/>
      <c r="F47" s="15"/>
      <c r="G47" s="35"/>
      <c r="H47" s="15"/>
      <c r="I47" s="15"/>
      <c r="J47" s="35"/>
      <c r="K47" s="35"/>
      <c r="L47" s="35"/>
      <c r="M47" s="35"/>
      <c r="O47" s="1"/>
      <c r="T47" s="1"/>
      <c r="V47" s="1"/>
      <c r="W47" s="1"/>
    </row>
    <row r="48" spans="4:23" ht="13.5">
      <c r="D48" s="15"/>
      <c r="E48" s="15"/>
      <c r="F48" s="15"/>
      <c r="G48" s="35"/>
      <c r="H48" s="15"/>
      <c r="I48" s="15"/>
      <c r="J48" s="35"/>
      <c r="K48" s="35"/>
      <c r="L48" s="35"/>
      <c r="M48" s="35"/>
      <c r="O48" s="1"/>
      <c r="T48" s="1"/>
      <c r="V48" s="1"/>
      <c r="W48" s="1"/>
    </row>
    <row r="49" spans="4:23" ht="13.5">
      <c r="D49" s="15"/>
      <c r="E49" s="15"/>
      <c r="F49" s="15"/>
      <c r="G49" s="35"/>
      <c r="H49" s="15"/>
      <c r="I49" s="15"/>
      <c r="J49" s="35"/>
      <c r="K49" s="35"/>
      <c r="L49" s="35"/>
      <c r="M49" s="35"/>
      <c r="O49" s="1"/>
      <c r="T49" s="1"/>
      <c r="V49" s="1"/>
      <c r="W49" s="1"/>
    </row>
    <row r="50" spans="4:23" ht="13.5">
      <c r="D50" s="15"/>
      <c r="E50" s="15"/>
      <c r="F50" s="15"/>
      <c r="G50" s="35"/>
      <c r="H50" s="15"/>
      <c r="I50" s="15"/>
      <c r="J50" s="35"/>
      <c r="K50" s="35"/>
      <c r="L50" s="35"/>
      <c r="M50" s="35"/>
      <c r="O50" s="1"/>
      <c r="T50" s="1"/>
      <c r="V50" s="1"/>
      <c r="W50" s="1"/>
    </row>
    <row r="51" spans="4:23" ht="13.5">
      <c r="D51" s="15"/>
      <c r="E51" s="15"/>
      <c r="F51" s="15"/>
      <c r="G51" s="35"/>
      <c r="H51" s="15"/>
      <c r="I51" s="15"/>
      <c r="J51" s="35"/>
      <c r="K51" s="35"/>
      <c r="L51" s="35"/>
      <c r="M51" s="35"/>
      <c r="O51" s="1"/>
      <c r="T51" s="1"/>
      <c r="V51" s="1"/>
      <c r="W51" s="1"/>
    </row>
    <row r="52" spans="4:23" ht="13.5">
      <c r="D52" s="15"/>
      <c r="E52" s="15"/>
      <c r="F52" s="15"/>
      <c r="G52" s="35"/>
      <c r="H52" s="15"/>
      <c r="I52" s="15"/>
      <c r="J52" s="35"/>
      <c r="K52" s="35"/>
      <c r="L52" s="35"/>
      <c r="M52" s="35"/>
      <c r="O52" s="1"/>
      <c r="T52" s="1"/>
      <c r="V52" s="1"/>
      <c r="W52" s="1"/>
    </row>
    <row r="53" spans="4:23" ht="13.5">
      <c r="D53" s="15"/>
      <c r="E53" s="15"/>
      <c r="F53" s="15"/>
      <c r="G53" s="35"/>
      <c r="H53" s="15"/>
      <c r="I53" s="15"/>
      <c r="J53" s="35"/>
      <c r="K53" s="35"/>
      <c r="L53" s="35"/>
      <c r="M53" s="35"/>
      <c r="O53" s="1"/>
      <c r="T53" s="1"/>
      <c r="V53" s="1"/>
      <c r="W53" s="1"/>
    </row>
    <row r="54" spans="4:23" ht="13.5">
      <c r="D54" s="15"/>
      <c r="E54" s="15"/>
      <c r="F54" s="15"/>
      <c r="G54" s="35"/>
      <c r="H54" s="15"/>
      <c r="I54" s="15"/>
      <c r="J54" s="35"/>
      <c r="K54" s="35"/>
      <c r="L54" s="1"/>
      <c r="M54" s="1"/>
      <c r="O54" s="1"/>
      <c r="T54" s="1"/>
      <c r="V54" s="1"/>
      <c r="W54" s="1"/>
    </row>
    <row r="55" spans="4:23" ht="13.5">
      <c r="D55" s="15"/>
      <c r="E55" s="15"/>
      <c r="F55" s="15"/>
      <c r="G55" s="35"/>
      <c r="H55" s="15"/>
      <c r="I55" s="15"/>
      <c r="J55" s="35"/>
      <c r="K55" s="35"/>
      <c r="L55" s="1"/>
      <c r="M55" s="1"/>
      <c r="O55" s="1"/>
      <c r="T55" s="1"/>
      <c r="V55" s="1"/>
      <c r="W55" s="1"/>
    </row>
    <row r="56" spans="4:23" ht="13.5">
      <c r="D56" s="15"/>
      <c r="E56" s="15"/>
      <c r="F56" s="15"/>
      <c r="G56" s="35"/>
      <c r="H56" s="15"/>
      <c r="I56" s="15"/>
      <c r="J56" s="35"/>
      <c r="K56" s="35"/>
      <c r="L56" s="1"/>
      <c r="M56" s="1"/>
      <c r="O56" s="1"/>
      <c r="T56" s="1"/>
      <c r="V56" s="1"/>
      <c r="W56" s="1"/>
    </row>
    <row r="57" spans="4:23" ht="13.5">
      <c r="D57" s="15"/>
      <c r="E57" s="15"/>
      <c r="F57" s="15"/>
      <c r="G57" s="35"/>
      <c r="H57" s="15"/>
      <c r="I57" s="15"/>
      <c r="J57" s="35"/>
      <c r="K57" s="35"/>
      <c r="L57" s="1"/>
      <c r="M57" s="1"/>
      <c r="O57" s="1"/>
      <c r="T57" s="1"/>
      <c r="V57" s="1"/>
      <c r="W57" s="1"/>
    </row>
    <row r="58" spans="4:23" ht="13.5">
      <c r="D58" s="15"/>
      <c r="E58" s="15"/>
      <c r="F58" s="15"/>
      <c r="G58" s="35"/>
      <c r="H58" s="15"/>
      <c r="I58" s="15"/>
      <c r="J58" s="35"/>
      <c r="K58" s="35"/>
      <c r="L58" s="1"/>
      <c r="M58" s="1"/>
      <c r="O58" s="1"/>
      <c r="T58" s="1"/>
      <c r="V58" s="1"/>
      <c r="W58" s="1"/>
    </row>
    <row r="59" spans="4:23" ht="13.5">
      <c r="D59" s="15"/>
      <c r="E59" s="15"/>
      <c r="F59" s="15"/>
      <c r="G59" s="35"/>
      <c r="H59" s="15"/>
      <c r="I59" s="15"/>
      <c r="J59" s="35"/>
      <c r="K59" s="35"/>
      <c r="L59" s="1"/>
      <c r="M59" s="1"/>
      <c r="O59" s="1"/>
      <c r="T59" s="1"/>
      <c r="V59" s="1"/>
      <c r="W59" s="1"/>
    </row>
    <row r="60" spans="4:23" ht="13.5">
      <c r="D60" s="15"/>
      <c r="E60" s="15"/>
      <c r="F60" s="15"/>
      <c r="G60" s="35"/>
      <c r="H60" s="15"/>
      <c r="I60" s="15"/>
      <c r="J60" s="35"/>
      <c r="K60" s="35"/>
      <c r="L60" s="1"/>
      <c r="M60" s="1"/>
      <c r="O60" s="1"/>
      <c r="T60" s="1"/>
      <c r="V60" s="1"/>
      <c r="W60" s="1"/>
    </row>
    <row r="61" spans="4:23" ht="13.5">
      <c r="D61" s="15"/>
      <c r="E61" s="15"/>
      <c r="F61" s="15"/>
      <c r="G61" s="35"/>
      <c r="H61" s="15"/>
      <c r="I61" s="15"/>
      <c r="J61" s="35"/>
      <c r="K61" s="35"/>
      <c r="L61" s="1"/>
      <c r="M61" s="1"/>
      <c r="O61" s="1"/>
      <c r="T61" s="1"/>
      <c r="V61" s="1"/>
      <c r="W61" s="1"/>
    </row>
    <row r="62" spans="4:23" ht="13.5">
      <c r="D62" s="15"/>
      <c r="E62" s="15"/>
      <c r="F62" s="15"/>
      <c r="G62" s="35"/>
      <c r="H62" s="15"/>
      <c r="I62" s="15"/>
      <c r="J62" s="35"/>
      <c r="K62" s="35"/>
      <c r="L62" s="1"/>
      <c r="M62" s="1"/>
      <c r="O62" s="1"/>
      <c r="T62" s="1"/>
      <c r="V62" s="1"/>
      <c r="W62" s="1"/>
    </row>
    <row r="63" spans="4:23" ht="13.5">
      <c r="D63" s="15"/>
      <c r="E63" s="15"/>
      <c r="F63" s="15"/>
      <c r="G63" s="35"/>
      <c r="H63" s="15"/>
      <c r="I63" s="15"/>
      <c r="J63" s="35"/>
      <c r="K63" s="35"/>
      <c r="L63" s="1"/>
      <c r="M63" s="1"/>
      <c r="O63" s="1"/>
      <c r="T63" s="1"/>
      <c r="V63" s="1"/>
      <c r="W63" s="1"/>
    </row>
    <row r="64" spans="4:23" ht="13.5">
      <c r="D64" s="15"/>
      <c r="E64" s="15"/>
      <c r="F64" s="15"/>
      <c r="G64" s="35"/>
      <c r="H64" s="15"/>
      <c r="I64" s="15"/>
      <c r="J64" s="35"/>
      <c r="K64" s="35"/>
      <c r="L64" s="1"/>
      <c r="M64" s="1"/>
      <c r="O64" s="1"/>
      <c r="T64" s="1"/>
      <c r="V64" s="1"/>
      <c r="W64" s="1"/>
    </row>
    <row r="65" spans="4:23" ht="13.5">
      <c r="D65" s="15"/>
      <c r="E65" s="15"/>
      <c r="F65" s="15"/>
      <c r="G65" s="35"/>
      <c r="H65" s="15"/>
      <c r="I65" s="15"/>
      <c r="J65" s="35"/>
      <c r="K65" s="35"/>
      <c r="L65" s="1"/>
      <c r="M65" s="1"/>
      <c r="O65" s="1"/>
      <c r="T65" s="1"/>
      <c r="V65" s="1"/>
      <c r="W65" s="1"/>
    </row>
    <row r="66" spans="4:23" ht="13.5">
      <c r="D66" s="15"/>
      <c r="E66" s="15"/>
      <c r="F66" s="15"/>
      <c r="G66" s="35"/>
      <c r="H66" s="15"/>
      <c r="I66" s="15"/>
      <c r="J66" s="35"/>
      <c r="K66" s="35"/>
      <c r="L66" s="1"/>
      <c r="M66" s="1"/>
      <c r="O66" s="1"/>
      <c r="T66" s="1"/>
      <c r="V66" s="1"/>
      <c r="W66" s="1"/>
    </row>
    <row r="67" spans="4:23" ht="13.5">
      <c r="D67" s="15"/>
      <c r="E67" s="15"/>
      <c r="F67" s="15"/>
      <c r="G67" s="35"/>
      <c r="H67" s="15"/>
      <c r="I67" s="15"/>
      <c r="J67" s="35"/>
      <c r="K67" s="35"/>
      <c r="L67" s="1"/>
      <c r="M67" s="1"/>
      <c r="O67" s="1"/>
      <c r="T67" s="1"/>
      <c r="V67" s="1"/>
      <c r="W67" s="1"/>
    </row>
    <row r="68" spans="4:23" ht="13.5">
      <c r="D68" s="15"/>
      <c r="E68" s="15"/>
      <c r="F68" s="15"/>
      <c r="G68" s="35"/>
      <c r="H68" s="15"/>
      <c r="I68" s="15"/>
      <c r="J68" s="35"/>
      <c r="K68" s="35"/>
      <c r="L68" s="1"/>
      <c r="M68" s="1"/>
      <c r="O68" s="1"/>
      <c r="T68" s="1"/>
      <c r="V68" s="1"/>
      <c r="W68" s="1"/>
    </row>
    <row r="69" spans="4:23" ht="13.5">
      <c r="D69" s="15"/>
      <c r="E69" s="15"/>
      <c r="F69" s="15"/>
      <c r="G69" s="35"/>
      <c r="H69" s="15"/>
      <c r="I69" s="15"/>
      <c r="J69" s="35"/>
      <c r="K69" s="35"/>
      <c r="L69" s="1"/>
      <c r="M69" s="1"/>
      <c r="O69" s="1"/>
      <c r="T69" s="1"/>
      <c r="V69" s="1"/>
      <c r="W69" s="1"/>
    </row>
    <row r="70" spans="12:23" ht="13.5">
      <c r="L70" s="1"/>
      <c r="M70" s="1"/>
      <c r="O70" s="1"/>
      <c r="T70" s="1"/>
      <c r="V70" s="1"/>
      <c r="W70" s="1"/>
    </row>
    <row r="71" spans="12:23" ht="13.5">
      <c r="L71" s="1"/>
      <c r="M71" s="1"/>
      <c r="O71" s="1"/>
      <c r="T71" s="1"/>
      <c r="V71" s="1"/>
      <c r="W71" s="1"/>
    </row>
    <row r="72" spans="12:23" ht="13.5">
      <c r="L72" s="1"/>
      <c r="M72" s="1"/>
      <c r="O72" s="1"/>
      <c r="T72" s="1"/>
      <c r="V72" s="1"/>
      <c r="W72" s="1"/>
    </row>
    <row r="73" spans="12:23" ht="13.5">
      <c r="L73" s="1"/>
      <c r="M73" s="1"/>
      <c r="O73" s="1"/>
      <c r="T73" s="1"/>
      <c r="V73" s="1"/>
      <c r="W73" s="1"/>
    </row>
    <row r="74" spans="12:23" ht="13.5">
      <c r="L74" s="1"/>
      <c r="M74" s="1"/>
      <c r="O74" s="1"/>
      <c r="T74" s="1"/>
      <c r="V74" s="1"/>
      <c r="W74" s="1"/>
    </row>
    <row r="75" spans="12:23" ht="13.5">
      <c r="L75" s="1"/>
      <c r="M75" s="1"/>
      <c r="O75" s="1"/>
      <c r="T75" s="1"/>
      <c r="V75" s="1"/>
      <c r="W75" s="1"/>
    </row>
    <row r="76" spans="12:23" ht="13.5">
      <c r="L76" s="1"/>
      <c r="M76" s="1"/>
      <c r="O76" s="1"/>
      <c r="T76" s="1"/>
      <c r="V76" s="1"/>
      <c r="W76" s="1"/>
    </row>
    <row r="77" spans="12:23" ht="13.5">
      <c r="L77" s="1"/>
      <c r="M77" s="1"/>
      <c r="O77" s="1"/>
      <c r="T77" s="1"/>
      <c r="V77" s="1"/>
      <c r="W77" s="1"/>
    </row>
    <row r="78" spans="12:23" ht="13.5">
      <c r="L78" s="1"/>
      <c r="M78" s="1"/>
      <c r="O78" s="1"/>
      <c r="T78" s="1"/>
      <c r="V78" s="1"/>
      <c r="W78" s="1"/>
    </row>
    <row r="79" spans="12:23" ht="13.5">
      <c r="L79" s="1"/>
      <c r="M79" s="1"/>
      <c r="O79" s="1"/>
      <c r="T79" s="1"/>
      <c r="V79" s="1"/>
      <c r="W79" s="1"/>
    </row>
    <row r="80" spans="12:23" ht="13.5">
      <c r="L80" s="1"/>
      <c r="M80" s="1"/>
      <c r="O80" s="1"/>
      <c r="T80" s="1"/>
      <c r="V80" s="1"/>
      <c r="W80" s="1"/>
    </row>
    <row r="81" spans="12:23" ht="13.5">
      <c r="L81" s="1"/>
      <c r="M81" s="1"/>
      <c r="O81" s="1"/>
      <c r="T81" s="1"/>
      <c r="V81" s="1"/>
      <c r="W81" s="1"/>
    </row>
    <row r="82" spans="12:23" ht="13.5">
      <c r="L82" s="1"/>
      <c r="M82" s="1"/>
      <c r="O82" s="1"/>
      <c r="T82" s="1"/>
      <c r="V82" s="1"/>
      <c r="W82" s="1"/>
    </row>
    <row r="83" spans="12:23" ht="13.5">
      <c r="L83" s="1"/>
      <c r="M83" s="1"/>
      <c r="O83" s="1"/>
      <c r="T83" s="1"/>
      <c r="V83" s="1"/>
      <c r="W83" s="1"/>
    </row>
    <row r="84" spans="12:23" ht="13.5">
      <c r="L84" s="1"/>
      <c r="M84" s="1"/>
      <c r="O84" s="1"/>
      <c r="T84" s="1"/>
      <c r="V84" s="1"/>
      <c r="W84" s="1"/>
    </row>
    <row r="85" spans="12:23" ht="13.5">
      <c r="L85" s="1"/>
      <c r="M85" s="1"/>
      <c r="O85" s="1"/>
      <c r="T85" s="1"/>
      <c r="V85" s="1"/>
      <c r="W85" s="1"/>
    </row>
    <row r="86" spans="12:23" ht="13.5">
      <c r="L86" s="1"/>
      <c r="M86" s="1"/>
      <c r="O86" s="1"/>
      <c r="T86" s="1"/>
      <c r="V86" s="1"/>
      <c r="W86" s="1"/>
    </row>
    <row r="87" spans="12:23" ht="13.5">
      <c r="L87" s="1"/>
      <c r="M87" s="1"/>
      <c r="O87" s="1"/>
      <c r="T87" s="1"/>
      <c r="V87" s="1"/>
      <c r="W87" s="1"/>
    </row>
    <row r="88" spans="12:23" ht="13.5">
      <c r="L88" s="1"/>
      <c r="M88" s="1"/>
      <c r="O88" s="1"/>
      <c r="T88" s="1"/>
      <c r="V88" s="1"/>
      <c r="W88" s="1"/>
    </row>
    <row r="89" spans="12:23" ht="13.5">
      <c r="L89" s="1"/>
      <c r="M89" s="1"/>
      <c r="O89" s="1"/>
      <c r="T89" s="1"/>
      <c r="V89" s="1"/>
      <c r="W89" s="1"/>
    </row>
    <row r="90" spans="12:23" ht="13.5">
      <c r="L90" s="1"/>
      <c r="M90" s="1"/>
      <c r="O90" s="1"/>
      <c r="T90" s="1"/>
      <c r="V90" s="1"/>
      <c r="W90" s="1"/>
    </row>
    <row r="91" spans="12:23" ht="13.5">
      <c r="L91" s="1"/>
      <c r="M91" s="1"/>
      <c r="O91" s="1"/>
      <c r="T91" s="1"/>
      <c r="V91" s="1"/>
      <c r="W91" s="1"/>
    </row>
    <row r="92" spans="12:23" ht="13.5">
      <c r="L92" s="1"/>
      <c r="M92" s="1"/>
      <c r="O92" s="1"/>
      <c r="T92" s="1"/>
      <c r="V92" s="1"/>
      <c r="W92" s="1"/>
    </row>
    <row r="93" spans="12:23" ht="13.5">
      <c r="L93" s="1"/>
      <c r="M93" s="1"/>
      <c r="O93" s="1"/>
      <c r="T93" s="1"/>
      <c r="V93" s="1"/>
      <c r="W93" s="1"/>
    </row>
    <row r="94" spans="12:23" ht="13.5">
      <c r="L94" s="1"/>
      <c r="M94" s="1"/>
      <c r="O94" s="1"/>
      <c r="T94" s="1"/>
      <c r="V94" s="1"/>
      <c r="W94" s="1"/>
    </row>
    <row r="95" spans="12:23" ht="13.5">
      <c r="L95" s="1"/>
      <c r="M95" s="1"/>
      <c r="O95" s="1"/>
      <c r="T95" s="1"/>
      <c r="V95" s="1"/>
      <c r="W95" s="1"/>
    </row>
    <row r="96" spans="12:23" ht="13.5">
      <c r="L96" s="1"/>
      <c r="M96" s="1"/>
      <c r="O96" s="1"/>
      <c r="T96" s="1"/>
      <c r="V96" s="1"/>
      <c r="W96" s="1"/>
    </row>
    <row r="97" spans="12:23" ht="13.5">
      <c r="L97" s="1"/>
      <c r="M97" s="1"/>
      <c r="O97" s="1"/>
      <c r="T97" s="1"/>
      <c r="V97" s="1"/>
      <c r="W97" s="1"/>
    </row>
    <row r="98" spans="12:23" ht="13.5">
      <c r="L98" s="1"/>
      <c r="M98" s="1"/>
      <c r="O98" s="1"/>
      <c r="T98" s="1"/>
      <c r="V98" s="1"/>
      <c r="W98" s="1"/>
    </row>
    <row r="99" spans="12:23" ht="13.5">
      <c r="L99" s="1"/>
      <c r="M99" s="1"/>
      <c r="O99" s="1"/>
      <c r="T99" s="1"/>
      <c r="V99" s="1"/>
      <c r="W99" s="1"/>
    </row>
    <row r="100" spans="12:23" ht="13.5">
      <c r="L100" s="1"/>
      <c r="M100" s="1"/>
      <c r="O100" s="1"/>
      <c r="T100" s="1"/>
      <c r="V100" s="1"/>
      <c r="W100" s="1"/>
    </row>
    <row r="101" spans="12:23" ht="13.5">
      <c r="L101" s="1"/>
      <c r="M101" s="1"/>
      <c r="O101" s="1"/>
      <c r="T101" s="1"/>
      <c r="V101" s="1"/>
      <c r="W101" s="1"/>
    </row>
    <row r="102" spans="12:23" ht="13.5">
      <c r="L102" s="1"/>
      <c r="M102" s="1"/>
      <c r="O102" s="1"/>
      <c r="T102" s="1"/>
      <c r="V102" s="1"/>
      <c r="W102" s="1"/>
    </row>
    <row r="103" spans="12:23" ht="13.5">
      <c r="L103" s="1"/>
      <c r="M103" s="1"/>
      <c r="O103" s="1"/>
      <c r="T103" s="1"/>
      <c r="V103" s="1"/>
      <c r="W103" s="1"/>
    </row>
    <row r="104" spans="12:23" ht="13.5">
      <c r="L104" s="1"/>
      <c r="M104" s="1"/>
      <c r="O104" s="1"/>
      <c r="T104" s="1"/>
      <c r="V104" s="1"/>
      <c r="W104" s="1"/>
    </row>
    <row r="105" spans="12:23" ht="13.5">
      <c r="L105" s="1"/>
      <c r="M105" s="1"/>
      <c r="O105" s="1"/>
      <c r="T105" s="1"/>
      <c r="V105" s="1"/>
      <c r="W105" s="1"/>
    </row>
    <row r="106" spans="12:23" ht="13.5">
      <c r="L106" s="1"/>
      <c r="M106" s="1"/>
      <c r="O106" s="1"/>
      <c r="T106" s="1"/>
      <c r="V106" s="1"/>
      <c r="W106" s="1"/>
    </row>
    <row r="107" spans="12:23" ht="13.5">
      <c r="L107" s="1"/>
      <c r="M107" s="1"/>
      <c r="O107" s="1"/>
      <c r="T107" s="1"/>
      <c r="V107" s="1"/>
      <c r="W107" s="1"/>
    </row>
    <row r="108" spans="12:23" ht="13.5">
      <c r="L108" s="1"/>
      <c r="M108" s="1"/>
      <c r="O108" s="1"/>
      <c r="T108" s="1"/>
      <c r="V108" s="1"/>
      <c r="W108" s="1"/>
    </row>
    <row r="109" spans="12:23" ht="13.5">
      <c r="L109" s="1"/>
      <c r="M109" s="1"/>
      <c r="O109" s="1"/>
      <c r="T109" s="1"/>
      <c r="V109" s="1"/>
      <c r="W109" s="1"/>
    </row>
    <row r="110" spans="12:23" ht="13.5">
      <c r="L110" s="1"/>
      <c r="M110" s="1"/>
      <c r="O110" s="1"/>
      <c r="T110" s="1"/>
      <c r="V110" s="1"/>
      <c r="W110" s="1"/>
    </row>
    <row r="111" spans="12:23" ht="13.5">
      <c r="L111" s="1"/>
      <c r="M111" s="1"/>
      <c r="O111" s="1"/>
      <c r="T111" s="1"/>
      <c r="V111" s="1"/>
      <c r="W111" s="1"/>
    </row>
    <row r="112" spans="12:23" ht="13.5">
      <c r="L112" s="1"/>
      <c r="M112" s="1"/>
      <c r="O112" s="1"/>
      <c r="T112" s="1"/>
      <c r="V112" s="1"/>
      <c r="W112" s="1"/>
    </row>
    <row r="113" spans="12:23" ht="13.5">
      <c r="L113" s="1"/>
      <c r="M113" s="1"/>
      <c r="O113" s="1"/>
      <c r="T113" s="1"/>
      <c r="V113" s="1"/>
      <c r="W113" s="1"/>
    </row>
    <row r="114" spans="12:23" ht="13.5">
      <c r="L114" s="1"/>
      <c r="M114" s="1"/>
      <c r="O114" s="1"/>
      <c r="T114" s="1"/>
      <c r="V114" s="1"/>
      <c r="W114" s="1"/>
    </row>
    <row r="115" spans="12:23" ht="13.5">
      <c r="L115" s="1"/>
      <c r="M115" s="1"/>
      <c r="O115" s="1"/>
      <c r="T115" s="1"/>
      <c r="V115" s="1"/>
      <c r="W115" s="1"/>
    </row>
    <row r="116" spans="12:23" ht="13.5">
      <c r="L116" s="1"/>
      <c r="M116" s="1"/>
      <c r="O116" s="1"/>
      <c r="T116" s="1"/>
      <c r="V116" s="1"/>
      <c r="W116" s="1"/>
    </row>
    <row r="117" spans="12:23" ht="13.5">
      <c r="L117" s="1"/>
      <c r="M117" s="1"/>
      <c r="O117" s="1"/>
      <c r="T117" s="1"/>
      <c r="V117" s="1"/>
      <c r="W117" s="1"/>
    </row>
    <row r="118" spans="12:23" ht="13.5">
      <c r="L118" s="1"/>
      <c r="M118" s="1"/>
      <c r="O118" s="1"/>
      <c r="T118" s="1"/>
      <c r="V118" s="1"/>
      <c r="W118" s="1"/>
    </row>
    <row r="119" spans="12:23" ht="13.5">
      <c r="L119" s="1"/>
      <c r="M119" s="1"/>
      <c r="O119" s="1"/>
      <c r="T119" s="1"/>
      <c r="V119" s="1"/>
      <c r="W119" s="1"/>
    </row>
    <row r="120" spans="12:23" ht="13.5">
      <c r="L120" s="1"/>
      <c r="M120" s="1"/>
      <c r="O120" s="1"/>
      <c r="T120" s="1"/>
      <c r="V120" s="1"/>
      <c r="W120" s="1"/>
    </row>
    <row r="121" spans="12:23" ht="13.5">
      <c r="L121" s="1"/>
      <c r="M121" s="1"/>
      <c r="O121" s="1"/>
      <c r="T121" s="1"/>
      <c r="V121" s="1"/>
      <c r="W121" s="1"/>
    </row>
    <row r="122" spans="12:23" ht="13.5">
      <c r="L122" s="1"/>
      <c r="M122" s="1"/>
      <c r="O122" s="1"/>
      <c r="T122" s="1"/>
      <c r="V122" s="1"/>
      <c r="W122" s="1"/>
    </row>
    <row r="123" spans="12:23" ht="13.5">
      <c r="L123" s="1"/>
      <c r="M123" s="1"/>
      <c r="O123" s="1"/>
      <c r="T123" s="1"/>
      <c r="V123" s="1"/>
      <c r="W123" s="1"/>
    </row>
    <row r="124" spans="12:23" ht="13.5">
      <c r="L124" s="1"/>
      <c r="M124" s="1"/>
      <c r="O124" s="1"/>
      <c r="T124" s="1"/>
      <c r="V124" s="1"/>
      <c r="W124" s="1"/>
    </row>
    <row r="125" spans="12:23" ht="13.5">
      <c r="L125" s="1"/>
      <c r="M125" s="1"/>
      <c r="O125" s="1"/>
      <c r="T125" s="1"/>
      <c r="V125" s="1"/>
      <c r="W125" s="1"/>
    </row>
  </sheetData>
  <mergeCells count="15">
    <mergeCell ref="A21:C21"/>
    <mergeCell ref="C3:F3"/>
    <mergeCell ref="H3:K3"/>
    <mergeCell ref="A1:F1"/>
    <mergeCell ref="H1:M1"/>
    <mergeCell ref="L3:M3"/>
    <mergeCell ref="A3:A7"/>
    <mergeCell ref="V20:AA20"/>
    <mergeCell ref="V1:AA1"/>
    <mergeCell ref="N1:T1"/>
    <mergeCell ref="X3:AA3"/>
    <mergeCell ref="V3:W3"/>
    <mergeCell ref="O3:T3"/>
    <mergeCell ref="O4:Q4"/>
    <mergeCell ref="N3:N7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N29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28" customWidth="1"/>
    <col min="2" max="7" width="11.10546875" style="128" customWidth="1"/>
    <col min="8" max="8" width="2.77734375" style="129" customWidth="1"/>
    <col min="9" max="14" width="11.99609375" style="115" customWidth="1"/>
    <col min="15" max="16384" width="8.88671875" style="115" customWidth="1"/>
  </cols>
  <sheetData>
    <row r="1" spans="1:14" s="99" customFormat="1" ht="45" customHeight="1">
      <c r="A1" s="581" t="s">
        <v>1113</v>
      </c>
      <c r="B1" s="581"/>
      <c r="C1" s="581"/>
      <c r="D1" s="581"/>
      <c r="E1" s="581"/>
      <c r="F1" s="581"/>
      <c r="G1" s="581"/>
      <c r="H1" s="286"/>
      <c r="I1" s="650" t="s">
        <v>855</v>
      </c>
      <c r="J1" s="580"/>
      <c r="K1" s="580"/>
      <c r="L1" s="580"/>
      <c r="M1" s="580"/>
      <c r="N1" s="580"/>
    </row>
    <row r="2" spans="1:14" s="103" customFormat="1" ht="25.5" customHeight="1" thickBot="1">
      <c r="A2" s="100" t="s">
        <v>470</v>
      </c>
      <c r="B2" s="100"/>
      <c r="C2" s="100"/>
      <c r="D2" s="100"/>
      <c r="E2" s="100"/>
      <c r="F2" s="100"/>
      <c r="G2" s="100"/>
      <c r="H2" s="101"/>
      <c r="I2" s="100"/>
      <c r="J2" s="100"/>
      <c r="K2" s="100"/>
      <c r="L2" s="100"/>
      <c r="N2" s="102" t="s">
        <v>312</v>
      </c>
    </row>
    <row r="3" spans="1:14" s="103" customFormat="1" ht="16.5" customHeight="1" thickTop="1">
      <c r="A3" s="104" t="s">
        <v>79</v>
      </c>
      <c r="B3" s="542" t="s">
        <v>856</v>
      </c>
      <c r="C3" s="541"/>
      <c r="D3" s="543"/>
      <c r="E3" s="542" t="s">
        <v>247</v>
      </c>
      <c r="F3" s="541"/>
      <c r="G3" s="541"/>
      <c r="H3" s="130"/>
      <c r="I3" s="541" t="s">
        <v>248</v>
      </c>
      <c r="J3" s="541"/>
      <c r="K3" s="543"/>
      <c r="L3" s="542" t="s">
        <v>249</v>
      </c>
      <c r="M3" s="541"/>
      <c r="N3" s="541"/>
    </row>
    <row r="4" spans="1:14" s="103" customFormat="1" ht="16.5" customHeight="1">
      <c r="A4" s="104" t="s">
        <v>749</v>
      </c>
      <c r="B4" s="133" t="s">
        <v>228</v>
      </c>
      <c r="C4" s="133" t="s">
        <v>352</v>
      </c>
      <c r="D4" s="133" t="s">
        <v>353</v>
      </c>
      <c r="E4" s="133" t="s">
        <v>325</v>
      </c>
      <c r="F4" s="133" t="s">
        <v>352</v>
      </c>
      <c r="G4" s="135" t="s">
        <v>353</v>
      </c>
      <c r="H4" s="130"/>
      <c r="I4" s="134" t="s">
        <v>325</v>
      </c>
      <c r="J4" s="133" t="s">
        <v>352</v>
      </c>
      <c r="K4" s="133" t="s">
        <v>353</v>
      </c>
      <c r="L4" s="133" t="s">
        <v>325</v>
      </c>
      <c r="M4" s="135" t="s">
        <v>352</v>
      </c>
      <c r="N4" s="135" t="s">
        <v>353</v>
      </c>
    </row>
    <row r="5" spans="1:14" s="103" customFormat="1" ht="16.5" customHeight="1">
      <c r="A5" s="104" t="s">
        <v>387</v>
      </c>
      <c r="B5" s="255"/>
      <c r="C5" s="255"/>
      <c r="D5" s="255"/>
      <c r="E5" s="255"/>
      <c r="F5" s="255"/>
      <c r="G5" s="203"/>
      <c r="H5" s="130"/>
      <c r="I5" s="104"/>
      <c r="J5" s="255"/>
      <c r="K5" s="255"/>
      <c r="L5" s="255"/>
      <c r="M5" s="203"/>
      <c r="N5" s="203"/>
    </row>
    <row r="6" spans="1:14" s="103" customFormat="1" ht="16.5" customHeight="1">
      <c r="A6" s="136" t="s">
        <v>475</v>
      </c>
      <c r="B6" s="137" t="s">
        <v>309</v>
      </c>
      <c r="C6" s="137" t="s">
        <v>354</v>
      </c>
      <c r="D6" s="137" t="s">
        <v>355</v>
      </c>
      <c r="E6" s="137" t="s">
        <v>309</v>
      </c>
      <c r="F6" s="137" t="s">
        <v>354</v>
      </c>
      <c r="G6" s="142" t="s">
        <v>355</v>
      </c>
      <c r="H6" s="130"/>
      <c r="I6" s="131" t="s">
        <v>309</v>
      </c>
      <c r="J6" s="137" t="s">
        <v>354</v>
      </c>
      <c r="K6" s="137" t="s">
        <v>355</v>
      </c>
      <c r="L6" s="137" t="s">
        <v>309</v>
      </c>
      <c r="M6" s="142" t="s">
        <v>354</v>
      </c>
      <c r="N6" s="142" t="s">
        <v>355</v>
      </c>
    </row>
    <row r="7" spans="1:14" s="103" customFormat="1" ht="41.25" customHeight="1">
      <c r="A7" s="104">
        <v>2001</v>
      </c>
      <c r="B7" s="355">
        <f>SUM(C7+D7)</f>
        <v>30</v>
      </c>
      <c r="C7" s="215">
        <f aca="true" t="shared" si="0" ref="C7:D11">SUM(F7,J7,M7)</f>
        <v>22</v>
      </c>
      <c r="D7" s="215">
        <f t="shared" si="0"/>
        <v>8</v>
      </c>
      <c r="E7" s="215">
        <f>SUM(F7:G7)</f>
        <v>2</v>
      </c>
      <c r="F7" s="192">
        <v>2</v>
      </c>
      <c r="G7" s="192" t="s">
        <v>555</v>
      </c>
      <c r="H7" s="192"/>
      <c r="I7" s="215">
        <f>SUM(J7+K7)</f>
        <v>25</v>
      </c>
      <c r="J7" s="192">
        <v>17</v>
      </c>
      <c r="K7" s="192">
        <v>8</v>
      </c>
      <c r="L7" s="215">
        <f>SUM(M7:N7)</f>
        <v>3</v>
      </c>
      <c r="M7" s="192">
        <v>3</v>
      </c>
      <c r="N7" s="192" t="s">
        <v>555</v>
      </c>
    </row>
    <row r="8" spans="1:14" s="103" customFormat="1" ht="41.25" customHeight="1">
      <c r="A8" s="104">
        <v>2002</v>
      </c>
      <c r="B8" s="355">
        <f>SUM(C8+D8)</f>
        <v>28</v>
      </c>
      <c r="C8" s="215">
        <f t="shared" si="0"/>
        <v>20</v>
      </c>
      <c r="D8" s="215">
        <f t="shared" si="0"/>
        <v>8</v>
      </c>
      <c r="E8" s="215">
        <f>SUM(F8:G8)</f>
        <v>2</v>
      </c>
      <c r="F8" s="192">
        <v>2</v>
      </c>
      <c r="G8" s="192" t="s">
        <v>555</v>
      </c>
      <c r="H8" s="192"/>
      <c r="I8" s="215">
        <f>SUM(J8+K8)</f>
        <v>23</v>
      </c>
      <c r="J8" s="192">
        <v>15</v>
      </c>
      <c r="K8" s="192">
        <v>8</v>
      </c>
      <c r="L8" s="215">
        <f>SUM(M8:N8)</f>
        <v>3</v>
      </c>
      <c r="M8" s="192">
        <v>3</v>
      </c>
      <c r="N8" s="192" t="s">
        <v>555</v>
      </c>
    </row>
    <row r="9" spans="1:14" s="103" customFormat="1" ht="41.25" customHeight="1">
      <c r="A9" s="104">
        <v>2003</v>
      </c>
      <c r="B9" s="355">
        <f>SUM(C9+D9)</f>
        <v>30</v>
      </c>
      <c r="C9" s="215">
        <f t="shared" si="0"/>
        <v>20</v>
      </c>
      <c r="D9" s="215">
        <f t="shared" si="0"/>
        <v>10</v>
      </c>
      <c r="E9" s="215" t="s">
        <v>555</v>
      </c>
      <c r="F9" s="192" t="s">
        <v>555</v>
      </c>
      <c r="G9" s="192" t="s">
        <v>555</v>
      </c>
      <c r="H9" s="192"/>
      <c r="I9" s="215">
        <f>SUM(J9+K9)</f>
        <v>30</v>
      </c>
      <c r="J9" s="192">
        <v>20</v>
      </c>
      <c r="K9" s="192">
        <v>10</v>
      </c>
      <c r="L9" s="215" t="s">
        <v>555</v>
      </c>
      <c r="M9" s="192" t="s">
        <v>555</v>
      </c>
      <c r="N9" s="192" t="s">
        <v>555</v>
      </c>
    </row>
    <row r="10" spans="1:14" s="103" customFormat="1" ht="41.25" customHeight="1">
      <c r="A10" s="104">
        <v>2004</v>
      </c>
      <c r="B10" s="355">
        <f>SUM(C10+D10)</f>
        <v>48</v>
      </c>
      <c r="C10" s="215">
        <f t="shared" si="0"/>
        <v>36</v>
      </c>
      <c r="D10" s="215">
        <f t="shared" si="0"/>
        <v>12</v>
      </c>
      <c r="E10" s="215">
        <f>SUM(F10:G10)</f>
        <v>3</v>
      </c>
      <c r="F10" s="192">
        <v>3</v>
      </c>
      <c r="G10" s="192" t="s">
        <v>555</v>
      </c>
      <c r="H10" s="192"/>
      <c r="I10" s="215">
        <f>SUM(J10+K10)</f>
        <v>45</v>
      </c>
      <c r="J10" s="192">
        <v>33</v>
      </c>
      <c r="K10" s="192">
        <v>12</v>
      </c>
      <c r="L10" s="215" t="s">
        <v>555</v>
      </c>
      <c r="M10" s="192" t="s">
        <v>555</v>
      </c>
      <c r="N10" s="192" t="s">
        <v>555</v>
      </c>
    </row>
    <row r="11" spans="1:14" s="103" customFormat="1" ht="41.25" customHeight="1">
      <c r="A11" s="107">
        <v>2005</v>
      </c>
      <c r="B11" s="249">
        <f>SUM(C11:D11)</f>
        <v>50</v>
      </c>
      <c r="C11" s="216">
        <f t="shared" si="0"/>
        <v>38</v>
      </c>
      <c r="D11" s="216">
        <f t="shared" si="0"/>
        <v>12</v>
      </c>
      <c r="E11" s="215">
        <f>SUM(F11:G11)</f>
        <v>3</v>
      </c>
      <c r="F11" s="249">
        <v>3</v>
      </c>
      <c r="G11" s="249" t="s">
        <v>555</v>
      </c>
      <c r="H11" s="249"/>
      <c r="I11" s="216">
        <f>SUM(J11+K11)</f>
        <v>47</v>
      </c>
      <c r="J11" s="249">
        <f>SUM(J12:J18)</f>
        <v>35</v>
      </c>
      <c r="K11" s="249">
        <f>SUM(K12:K18)</f>
        <v>12</v>
      </c>
      <c r="L11" s="216" t="s">
        <v>555</v>
      </c>
      <c r="M11" s="249" t="s">
        <v>555</v>
      </c>
      <c r="N11" s="249" t="s">
        <v>555</v>
      </c>
    </row>
    <row r="12" spans="1:14" s="103" customFormat="1" ht="41.25" customHeight="1">
      <c r="A12" s="111" t="s">
        <v>562</v>
      </c>
      <c r="B12" s="192">
        <f>SUM(E12,I12,L12)</f>
        <v>40</v>
      </c>
      <c r="C12" s="192">
        <f>SUM(F12,J12,M12)</f>
        <v>30</v>
      </c>
      <c r="D12" s="192">
        <f>SUM(G12,K12,N12)</f>
        <v>10</v>
      </c>
      <c r="E12" s="192">
        <v>3</v>
      </c>
      <c r="F12" s="192">
        <v>3</v>
      </c>
      <c r="G12" s="192" t="s">
        <v>555</v>
      </c>
      <c r="H12" s="192"/>
      <c r="I12" s="192">
        <v>37</v>
      </c>
      <c r="J12" s="192">
        <v>27</v>
      </c>
      <c r="K12" s="192">
        <v>10</v>
      </c>
      <c r="L12" s="192" t="s">
        <v>555</v>
      </c>
      <c r="M12" s="192" t="s">
        <v>555</v>
      </c>
      <c r="N12" s="192" t="s">
        <v>555</v>
      </c>
    </row>
    <row r="13" spans="1:14" s="103" customFormat="1" ht="41.25" customHeight="1">
      <c r="A13" s="111" t="s">
        <v>563</v>
      </c>
      <c r="B13" s="192">
        <f>SUM(E13,I13,L13)</f>
        <v>2</v>
      </c>
      <c r="C13" s="192">
        <f>SUM(F13,J13,M13)</f>
        <v>2</v>
      </c>
      <c r="D13" s="192" t="s">
        <v>555</v>
      </c>
      <c r="E13" s="192" t="s">
        <v>555</v>
      </c>
      <c r="F13" s="192" t="s">
        <v>555</v>
      </c>
      <c r="G13" s="192" t="s">
        <v>555</v>
      </c>
      <c r="H13" s="192"/>
      <c r="I13" s="192">
        <v>2</v>
      </c>
      <c r="J13" s="192">
        <v>2</v>
      </c>
      <c r="K13" s="192" t="s">
        <v>555</v>
      </c>
      <c r="L13" s="192" t="s">
        <v>555</v>
      </c>
      <c r="M13" s="192" t="s">
        <v>555</v>
      </c>
      <c r="N13" s="192" t="s">
        <v>555</v>
      </c>
    </row>
    <row r="14" spans="1:14" s="103" customFormat="1" ht="41.25" customHeight="1">
      <c r="A14" s="111" t="s">
        <v>564</v>
      </c>
      <c r="B14" s="192" t="s">
        <v>555</v>
      </c>
      <c r="C14" s="192" t="s">
        <v>555</v>
      </c>
      <c r="D14" s="192" t="s">
        <v>555</v>
      </c>
      <c r="E14" s="192" t="s">
        <v>555</v>
      </c>
      <c r="F14" s="192" t="s">
        <v>555</v>
      </c>
      <c r="G14" s="192" t="s">
        <v>555</v>
      </c>
      <c r="H14" s="192"/>
      <c r="I14" s="192" t="s">
        <v>555</v>
      </c>
      <c r="J14" s="192" t="s">
        <v>555</v>
      </c>
      <c r="K14" s="192" t="s">
        <v>555</v>
      </c>
      <c r="L14" s="192" t="s">
        <v>555</v>
      </c>
      <c r="M14" s="192" t="s">
        <v>555</v>
      </c>
      <c r="N14" s="192" t="s">
        <v>555</v>
      </c>
    </row>
    <row r="15" spans="1:14" s="110" customFormat="1" ht="41.25" customHeight="1">
      <c r="A15" s="111" t="s">
        <v>565</v>
      </c>
      <c r="B15" s="192">
        <f>SUM(E15,I15,L15)</f>
        <v>5</v>
      </c>
      <c r="C15" s="192">
        <f aca="true" t="shared" si="1" ref="C15:D17">SUM(F15,J15,M15)</f>
        <v>4</v>
      </c>
      <c r="D15" s="192">
        <f t="shared" si="1"/>
        <v>1</v>
      </c>
      <c r="E15" s="249" t="s">
        <v>555</v>
      </c>
      <c r="F15" s="249" t="s">
        <v>555</v>
      </c>
      <c r="G15" s="249" t="s">
        <v>555</v>
      </c>
      <c r="H15" s="249"/>
      <c r="I15" s="192">
        <v>5</v>
      </c>
      <c r="J15" s="192">
        <v>4</v>
      </c>
      <c r="K15" s="192">
        <v>1</v>
      </c>
      <c r="L15" s="249" t="s">
        <v>555</v>
      </c>
      <c r="M15" s="249" t="s">
        <v>555</v>
      </c>
      <c r="N15" s="249" t="s">
        <v>555</v>
      </c>
    </row>
    <row r="16" spans="1:14" s="359" customFormat="1" ht="41.25" customHeight="1">
      <c r="A16" s="111" t="s">
        <v>566</v>
      </c>
      <c r="B16" s="192">
        <f>SUM(E16,I16,L16)</f>
        <v>2</v>
      </c>
      <c r="C16" s="192">
        <f t="shared" si="1"/>
        <v>1</v>
      </c>
      <c r="D16" s="192">
        <f t="shared" si="1"/>
        <v>1</v>
      </c>
      <c r="E16" s="356" t="s">
        <v>857</v>
      </c>
      <c r="F16" s="356" t="s">
        <v>857</v>
      </c>
      <c r="G16" s="356" t="s">
        <v>857</v>
      </c>
      <c r="H16" s="356"/>
      <c r="I16" s="357">
        <v>2</v>
      </c>
      <c r="J16" s="357">
        <v>1</v>
      </c>
      <c r="K16" s="357">
        <v>1</v>
      </c>
      <c r="L16" s="356" t="s">
        <v>857</v>
      </c>
      <c r="M16" s="356" t="s">
        <v>857</v>
      </c>
      <c r="N16" s="358" t="s">
        <v>857</v>
      </c>
    </row>
    <row r="17" spans="1:14" ht="41.25" customHeight="1">
      <c r="A17" s="111" t="s">
        <v>858</v>
      </c>
      <c r="B17" s="192">
        <f>SUM(E17,I17,L17)</f>
        <v>1</v>
      </c>
      <c r="C17" s="192">
        <f t="shared" si="1"/>
        <v>1</v>
      </c>
      <c r="D17" s="192" t="s">
        <v>857</v>
      </c>
      <c r="E17" s="215" t="s">
        <v>857</v>
      </c>
      <c r="F17" s="250" t="s">
        <v>857</v>
      </c>
      <c r="G17" s="250" t="s">
        <v>857</v>
      </c>
      <c r="H17" s="355"/>
      <c r="I17" s="215">
        <v>1</v>
      </c>
      <c r="J17" s="250">
        <v>1</v>
      </c>
      <c r="K17" s="250" t="s">
        <v>857</v>
      </c>
      <c r="L17" s="215" t="s">
        <v>857</v>
      </c>
      <c r="M17" s="250" t="s">
        <v>857</v>
      </c>
      <c r="N17" s="213" t="s">
        <v>857</v>
      </c>
    </row>
    <row r="18" spans="1:14" ht="41.25" customHeight="1" thickBot="1">
      <c r="A18" s="118" t="s">
        <v>859</v>
      </c>
      <c r="B18" s="360" t="s">
        <v>857</v>
      </c>
      <c r="C18" s="218" t="s">
        <v>857</v>
      </c>
      <c r="D18" s="218" t="s">
        <v>857</v>
      </c>
      <c r="E18" s="218" t="s">
        <v>857</v>
      </c>
      <c r="F18" s="251" t="s">
        <v>857</v>
      </c>
      <c r="G18" s="251" t="s">
        <v>857</v>
      </c>
      <c r="H18" s="355"/>
      <c r="I18" s="218" t="s">
        <v>857</v>
      </c>
      <c r="J18" s="251" t="s">
        <v>857</v>
      </c>
      <c r="K18" s="251" t="s">
        <v>857</v>
      </c>
      <c r="L18" s="218" t="s">
        <v>857</v>
      </c>
      <c r="M18" s="251" t="s">
        <v>857</v>
      </c>
      <c r="N18" s="214" t="s">
        <v>857</v>
      </c>
    </row>
    <row r="19" spans="1:9" ht="17.25" customHeight="1" thickTop="1">
      <c r="A19" s="103" t="s">
        <v>860</v>
      </c>
      <c r="B19" s="103"/>
      <c r="C19" s="115"/>
      <c r="D19" s="115"/>
      <c r="E19" s="115"/>
      <c r="F19" s="115"/>
      <c r="G19" s="115"/>
      <c r="I19" s="361" t="s">
        <v>861</v>
      </c>
    </row>
    <row r="20" spans="1:7" ht="13.5">
      <c r="A20" s="115"/>
      <c r="B20" s="115"/>
      <c r="C20" s="115"/>
      <c r="D20" s="115"/>
      <c r="E20" s="115"/>
      <c r="F20" s="115"/>
      <c r="G20" s="115"/>
    </row>
    <row r="21" spans="1:7" ht="13.5">
      <c r="A21" s="115"/>
      <c r="B21" s="115"/>
      <c r="C21" s="115"/>
      <c r="D21" s="115"/>
      <c r="E21" s="115"/>
      <c r="F21" s="115"/>
      <c r="G21" s="115"/>
    </row>
    <row r="22" spans="1:7" ht="13.5">
      <c r="A22" s="115"/>
      <c r="B22" s="115"/>
      <c r="C22" s="115"/>
      <c r="D22" s="115"/>
      <c r="E22" s="115"/>
      <c r="F22" s="115"/>
      <c r="G22" s="115"/>
    </row>
    <row r="23" spans="1:7" ht="13.5">
      <c r="A23" s="115"/>
      <c r="B23" s="115"/>
      <c r="C23" s="115"/>
      <c r="D23" s="115"/>
      <c r="E23" s="115"/>
      <c r="F23" s="115"/>
      <c r="G23" s="115"/>
    </row>
    <row r="24" spans="1:7" ht="13.5">
      <c r="A24" s="115"/>
      <c r="B24" s="115"/>
      <c r="C24" s="115"/>
      <c r="D24" s="115"/>
      <c r="E24" s="115"/>
      <c r="F24" s="115"/>
      <c r="G24" s="115"/>
    </row>
    <row r="25" spans="1:7" ht="13.5">
      <c r="A25" s="115"/>
      <c r="B25" s="115"/>
      <c r="C25" s="115"/>
      <c r="D25" s="115"/>
      <c r="E25" s="115"/>
      <c r="F25" s="115"/>
      <c r="G25" s="115"/>
    </row>
    <row r="26" spans="1:7" ht="13.5">
      <c r="A26" s="115"/>
      <c r="B26" s="115"/>
      <c r="C26" s="115"/>
      <c r="D26" s="115"/>
      <c r="E26" s="115"/>
      <c r="F26" s="115"/>
      <c r="G26" s="115"/>
    </row>
    <row r="27" spans="1:7" ht="13.5">
      <c r="A27" s="115"/>
      <c r="B27" s="115"/>
      <c r="C27" s="115"/>
      <c r="D27" s="115"/>
      <c r="E27" s="115"/>
      <c r="F27" s="115"/>
      <c r="G27" s="115"/>
    </row>
    <row r="28" spans="1:7" ht="13.5">
      <c r="A28" s="115"/>
      <c r="B28" s="115"/>
      <c r="C28" s="115"/>
      <c r="D28" s="115"/>
      <c r="E28" s="115"/>
      <c r="F28" s="115"/>
      <c r="G28" s="115"/>
    </row>
    <row r="29" spans="1:7" ht="13.5">
      <c r="A29" s="115"/>
      <c r="B29" s="115"/>
      <c r="C29" s="115"/>
      <c r="D29" s="115"/>
      <c r="E29" s="115"/>
      <c r="F29" s="115"/>
      <c r="G29" s="115"/>
    </row>
  </sheetData>
  <mergeCells count="6">
    <mergeCell ref="L3:N3"/>
    <mergeCell ref="A1:G1"/>
    <mergeCell ref="B3:D3"/>
    <mergeCell ref="E3:G3"/>
    <mergeCell ref="I3:K3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R28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28" customWidth="1"/>
    <col min="2" max="7" width="8.6640625" style="115" customWidth="1"/>
    <col min="8" max="8" width="8.6640625" style="128" customWidth="1"/>
    <col min="9" max="9" width="8.6640625" style="115" customWidth="1"/>
    <col min="10" max="10" width="2.77734375" style="129" customWidth="1"/>
    <col min="11" max="11" width="8.99609375" style="115" customWidth="1"/>
    <col min="12" max="14" width="8.88671875" style="115" customWidth="1"/>
    <col min="15" max="18" width="8.88671875" style="124" customWidth="1"/>
    <col min="19" max="16384" width="8.88671875" style="115" customWidth="1"/>
  </cols>
  <sheetData>
    <row r="1" spans="1:18" ht="45" customHeight="1">
      <c r="A1" s="581" t="s">
        <v>1114</v>
      </c>
      <c r="B1" s="581"/>
      <c r="C1" s="581"/>
      <c r="D1" s="581"/>
      <c r="E1" s="581"/>
      <c r="F1" s="581"/>
      <c r="G1" s="581"/>
      <c r="H1" s="581"/>
      <c r="I1" s="581"/>
      <c r="K1" s="651" t="s">
        <v>76</v>
      </c>
      <c r="L1" s="651"/>
      <c r="M1" s="651"/>
      <c r="N1" s="651"/>
      <c r="O1" s="651"/>
      <c r="P1" s="651"/>
      <c r="Q1" s="651"/>
      <c r="R1" s="651"/>
    </row>
    <row r="2" spans="1:18" s="103" customFormat="1" ht="25.5" customHeight="1" thickBot="1">
      <c r="A2" s="100" t="s">
        <v>470</v>
      </c>
      <c r="B2" s="100"/>
      <c r="C2" s="100"/>
      <c r="D2" s="100"/>
      <c r="E2" s="100"/>
      <c r="F2" s="100"/>
      <c r="G2" s="100"/>
      <c r="H2" s="145"/>
      <c r="I2" s="100"/>
      <c r="J2" s="101"/>
      <c r="K2" s="100"/>
      <c r="L2" s="100"/>
      <c r="M2" s="100"/>
      <c r="N2" s="100"/>
      <c r="O2" s="100"/>
      <c r="P2" s="100"/>
      <c r="Q2" s="100"/>
      <c r="R2" s="102" t="s">
        <v>312</v>
      </c>
    </row>
    <row r="3" spans="1:18" s="103" customFormat="1" ht="16.5" customHeight="1" thickTop="1">
      <c r="A3" s="104" t="s">
        <v>79</v>
      </c>
      <c r="B3" s="542" t="s">
        <v>250</v>
      </c>
      <c r="C3" s="541"/>
      <c r="D3" s="541"/>
      <c r="E3" s="543"/>
      <c r="F3" s="542" t="s">
        <v>251</v>
      </c>
      <c r="G3" s="541"/>
      <c r="H3" s="541"/>
      <c r="I3" s="541"/>
      <c r="J3" s="130"/>
      <c r="K3" s="541" t="s">
        <v>252</v>
      </c>
      <c r="L3" s="541"/>
      <c r="M3" s="541"/>
      <c r="N3" s="543"/>
      <c r="O3" s="542" t="s">
        <v>253</v>
      </c>
      <c r="P3" s="541"/>
      <c r="Q3" s="541"/>
      <c r="R3" s="541"/>
    </row>
    <row r="4" spans="1:18" s="103" customFormat="1" ht="16.5" customHeight="1">
      <c r="A4" s="104" t="s">
        <v>749</v>
      </c>
      <c r="B4" s="133" t="s">
        <v>325</v>
      </c>
      <c r="C4" s="133" t="s">
        <v>377</v>
      </c>
      <c r="D4" s="133" t="s">
        <v>254</v>
      </c>
      <c r="E4" s="133" t="s">
        <v>863</v>
      </c>
      <c r="F4" s="133" t="s">
        <v>325</v>
      </c>
      <c r="G4" s="133" t="s">
        <v>377</v>
      </c>
      <c r="H4" s="133" t="s">
        <v>254</v>
      </c>
      <c r="I4" s="135" t="s">
        <v>863</v>
      </c>
      <c r="J4" s="130"/>
      <c r="K4" s="134" t="s">
        <v>325</v>
      </c>
      <c r="L4" s="133" t="s">
        <v>377</v>
      </c>
      <c r="M4" s="133" t="s">
        <v>254</v>
      </c>
      <c r="N4" s="133" t="s">
        <v>863</v>
      </c>
      <c r="O4" s="133" t="s">
        <v>325</v>
      </c>
      <c r="P4" s="133" t="s">
        <v>377</v>
      </c>
      <c r="Q4" s="133" t="s">
        <v>254</v>
      </c>
      <c r="R4" s="135" t="s">
        <v>864</v>
      </c>
    </row>
    <row r="5" spans="1:18" s="103" customFormat="1" ht="16.5" customHeight="1">
      <c r="A5" s="104" t="s">
        <v>387</v>
      </c>
      <c r="B5" s="255"/>
      <c r="C5" s="255" t="s">
        <v>378</v>
      </c>
      <c r="D5" s="255" t="s">
        <v>862</v>
      </c>
      <c r="E5" s="255" t="s">
        <v>300</v>
      </c>
      <c r="F5" s="255"/>
      <c r="G5" s="255" t="s">
        <v>378</v>
      </c>
      <c r="H5" s="255" t="s">
        <v>862</v>
      </c>
      <c r="I5" s="203" t="s">
        <v>300</v>
      </c>
      <c r="J5" s="130"/>
      <c r="K5" s="104"/>
      <c r="L5" s="255" t="s">
        <v>378</v>
      </c>
      <c r="M5" s="255" t="s">
        <v>379</v>
      </c>
      <c r="N5" s="255" t="s">
        <v>300</v>
      </c>
      <c r="O5" s="255"/>
      <c r="P5" s="255" t="s">
        <v>378</v>
      </c>
      <c r="Q5" s="255" t="s">
        <v>379</v>
      </c>
      <c r="R5" s="203" t="s">
        <v>300</v>
      </c>
    </row>
    <row r="6" spans="1:18" s="103" customFormat="1" ht="16.5" customHeight="1">
      <c r="A6" s="136" t="s">
        <v>475</v>
      </c>
      <c r="B6" s="137" t="s">
        <v>309</v>
      </c>
      <c r="C6" s="137" t="s">
        <v>380</v>
      </c>
      <c r="D6" s="137" t="s">
        <v>380</v>
      </c>
      <c r="E6" s="137" t="s">
        <v>381</v>
      </c>
      <c r="F6" s="137" t="s">
        <v>309</v>
      </c>
      <c r="G6" s="137" t="s">
        <v>380</v>
      </c>
      <c r="H6" s="137" t="s">
        <v>380</v>
      </c>
      <c r="I6" s="142" t="s">
        <v>381</v>
      </c>
      <c r="J6" s="130"/>
      <c r="K6" s="131" t="s">
        <v>309</v>
      </c>
      <c r="L6" s="137" t="s">
        <v>380</v>
      </c>
      <c r="M6" s="137" t="s">
        <v>380</v>
      </c>
      <c r="N6" s="137" t="s">
        <v>381</v>
      </c>
      <c r="O6" s="137" t="s">
        <v>309</v>
      </c>
      <c r="P6" s="137" t="s">
        <v>380</v>
      </c>
      <c r="Q6" s="137" t="s">
        <v>380</v>
      </c>
      <c r="R6" s="142" t="s">
        <v>381</v>
      </c>
    </row>
    <row r="7" spans="1:18" s="103" customFormat="1" ht="41.25" customHeight="1">
      <c r="A7" s="104">
        <v>2001</v>
      </c>
      <c r="B7" s="192">
        <v>17</v>
      </c>
      <c r="C7" s="192">
        <v>2</v>
      </c>
      <c r="D7" s="192">
        <v>7</v>
      </c>
      <c r="E7" s="192">
        <v>8</v>
      </c>
      <c r="F7" s="192" t="s">
        <v>555</v>
      </c>
      <c r="G7" s="192" t="s">
        <v>559</v>
      </c>
      <c r="H7" s="192" t="s">
        <v>559</v>
      </c>
      <c r="I7" s="192" t="s">
        <v>559</v>
      </c>
      <c r="J7" s="192"/>
      <c r="K7" s="192" t="s">
        <v>559</v>
      </c>
      <c r="L7" s="192" t="s">
        <v>559</v>
      </c>
      <c r="M7" s="192" t="s">
        <v>559</v>
      </c>
      <c r="N7" s="192" t="s">
        <v>559</v>
      </c>
      <c r="O7" s="192" t="s">
        <v>559</v>
      </c>
      <c r="P7" s="192" t="s">
        <v>559</v>
      </c>
      <c r="Q7" s="192" t="s">
        <v>559</v>
      </c>
      <c r="R7" s="192" t="s">
        <v>559</v>
      </c>
    </row>
    <row r="8" spans="1:18" s="103" customFormat="1" ht="41.25" customHeight="1">
      <c r="A8" s="104">
        <v>2002</v>
      </c>
      <c r="B8" s="192">
        <v>22</v>
      </c>
      <c r="C8" s="192" t="s">
        <v>555</v>
      </c>
      <c r="D8" s="192">
        <v>4</v>
      </c>
      <c r="E8" s="192">
        <v>18</v>
      </c>
      <c r="F8" s="192" t="s">
        <v>555</v>
      </c>
      <c r="G8" s="192" t="s">
        <v>559</v>
      </c>
      <c r="H8" s="192" t="s">
        <v>559</v>
      </c>
      <c r="I8" s="192" t="s">
        <v>559</v>
      </c>
      <c r="J8" s="192"/>
      <c r="K8" s="192" t="s">
        <v>559</v>
      </c>
      <c r="L8" s="192" t="s">
        <v>559</v>
      </c>
      <c r="M8" s="192" t="s">
        <v>559</v>
      </c>
      <c r="N8" s="192" t="s">
        <v>559</v>
      </c>
      <c r="O8" s="192" t="s">
        <v>559</v>
      </c>
      <c r="P8" s="192" t="s">
        <v>559</v>
      </c>
      <c r="Q8" s="192" t="s">
        <v>559</v>
      </c>
      <c r="R8" s="192" t="s">
        <v>559</v>
      </c>
    </row>
    <row r="9" spans="1:18" s="103" customFormat="1" ht="41.25" customHeight="1">
      <c r="A9" s="104">
        <v>2003</v>
      </c>
      <c r="B9" s="192">
        <v>12</v>
      </c>
      <c r="C9" s="192" t="s">
        <v>555</v>
      </c>
      <c r="D9" s="192" t="s">
        <v>555</v>
      </c>
      <c r="E9" s="192">
        <v>12</v>
      </c>
      <c r="F9" s="192" t="s">
        <v>555</v>
      </c>
      <c r="G9" s="192" t="s">
        <v>559</v>
      </c>
      <c r="H9" s="192" t="s">
        <v>559</v>
      </c>
      <c r="I9" s="192" t="s">
        <v>559</v>
      </c>
      <c r="J9" s="192"/>
      <c r="K9" s="192" t="s">
        <v>559</v>
      </c>
      <c r="L9" s="192" t="s">
        <v>559</v>
      </c>
      <c r="M9" s="192" t="s">
        <v>559</v>
      </c>
      <c r="N9" s="192" t="s">
        <v>559</v>
      </c>
      <c r="O9" s="192" t="s">
        <v>559</v>
      </c>
      <c r="P9" s="192" t="s">
        <v>559</v>
      </c>
      <c r="Q9" s="192" t="s">
        <v>559</v>
      </c>
      <c r="R9" s="192" t="s">
        <v>559</v>
      </c>
    </row>
    <row r="10" spans="1:18" s="103" customFormat="1" ht="41.25" customHeight="1">
      <c r="A10" s="104">
        <v>2004</v>
      </c>
      <c r="B10" s="192">
        <v>12</v>
      </c>
      <c r="C10" s="192" t="s">
        <v>555</v>
      </c>
      <c r="D10" s="192" t="s">
        <v>555</v>
      </c>
      <c r="E10" s="192">
        <v>12</v>
      </c>
      <c r="F10" s="192" t="s">
        <v>555</v>
      </c>
      <c r="G10" s="192" t="s">
        <v>559</v>
      </c>
      <c r="H10" s="192" t="s">
        <v>559</v>
      </c>
      <c r="I10" s="192" t="s">
        <v>559</v>
      </c>
      <c r="J10" s="192"/>
      <c r="K10" s="192" t="s">
        <v>559</v>
      </c>
      <c r="L10" s="192" t="s">
        <v>559</v>
      </c>
      <c r="M10" s="192" t="s">
        <v>559</v>
      </c>
      <c r="N10" s="192" t="s">
        <v>559</v>
      </c>
      <c r="O10" s="192" t="s">
        <v>559</v>
      </c>
      <c r="P10" s="192" t="s">
        <v>559</v>
      </c>
      <c r="Q10" s="192" t="s">
        <v>559</v>
      </c>
      <c r="R10" s="192" t="s">
        <v>559</v>
      </c>
    </row>
    <row r="11" spans="1:18" s="103" customFormat="1" ht="41.25" customHeight="1">
      <c r="A11" s="107">
        <v>2005</v>
      </c>
      <c r="B11" s="249">
        <v>3</v>
      </c>
      <c r="C11" s="249">
        <v>1</v>
      </c>
      <c r="D11" s="249">
        <v>2</v>
      </c>
      <c r="E11" s="249" t="s">
        <v>559</v>
      </c>
      <c r="F11" s="249" t="s">
        <v>559</v>
      </c>
      <c r="G11" s="249" t="s">
        <v>559</v>
      </c>
      <c r="H11" s="249" t="s">
        <v>559</v>
      </c>
      <c r="I11" s="249" t="s">
        <v>559</v>
      </c>
      <c r="J11" s="249"/>
      <c r="K11" s="249" t="s">
        <v>559</v>
      </c>
      <c r="L11" s="249" t="s">
        <v>559</v>
      </c>
      <c r="M11" s="249" t="s">
        <v>559</v>
      </c>
      <c r="N11" s="249" t="s">
        <v>559</v>
      </c>
      <c r="O11" s="249">
        <v>3</v>
      </c>
      <c r="P11" s="249">
        <v>1</v>
      </c>
      <c r="Q11" s="249">
        <v>2</v>
      </c>
      <c r="R11" s="249" t="s">
        <v>559</v>
      </c>
    </row>
    <row r="12" spans="1:18" s="103" customFormat="1" ht="41.25" customHeight="1">
      <c r="A12" s="111" t="s">
        <v>562</v>
      </c>
      <c r="B12" s="192">
        <v>1</v>
      </c>
      <c r="C12" s="192" t="s">
        <v>559</v>
      </c>
      <c r="D12" s="192">
        <v>1</v>
      </c>
      <c r="E12" s="192" t="s">
        <v>559</v>
      </c>
      <c r="F12" s="192" t="s">
        <v>559</v>
      </c>
      <c r="G12" s="192" t="s">
        <v>559</v>
      </c>
      <c r="H12" s="192" t="s">
        <v>559</v>
      </c>
      <c r="I12" s="192" t="s">
        <v>559</v>
      </c>
      <c r="J12" s="192"/>
      <c r="K12" s="192" t="s">
        <v>559</v>
      </c>
      <c r="L12" s="192" t="s">
        <v>559</v>
      </c>
      <c r="M12" s="192" t="s">
        <v>559</v>
      </c>
      <c r="N12" s="192" t="s">
        <v>559</v>
      </c>
      <c r="O12" s="192">
        <v>1</v>
      </c>
      <c r="P12" s="192" t="s">
        <v>559</v>
      </c>
      <c r="Q12" s="192">
        <v>1</v>
      </c>
      <c r="R12" s="192" t="s">
        <v>559</v>
      </c>
    </row>
    <row r="13" spans="1:18" s="103" customFormat="1" ht="41.25" customHeight="1">
      <c r="A13" s="111" t="s">
        <v>563</v>
      </c>
      <c r="B13" s="192" t="s">
        <v>559</v>
      </c>
      <c r="C13" s="192" t="s">
        <v>559</v>
      </c>
      <c r="D13" s="192" t="s">
        <v>559</v>
      </c>
      <c r="E13" s="192" t="s">
        <v>559</v>
      </c>
      <c r="F13" s="192" t="s">
        <v>559</v>
      </c>
      <c r="G13" s="192" t="s">
        <v>559</v>
      </c>
      <c r="H13" s="192" t="s">
        <v>559</v>
      </c>
      <c r="I13" s="192" t="s">
        <v>559</v>
      </c>
      <c r="J13" s="192"/>
      <c r="K13" s="192" t="s">
        <v>559</v>
      </c>
      <c r="L13" s="192" t="s">
        <v>559</v>
      </c>
      <c r="M13" s="192" t="s">
        <v>559</v>
      </c>
      <c r="N13" s="192" t="s">
        <v>559</v>
      </c>
      <c r="O13" s="192" t="s">
        <v>559</v>
      </c>
      <c r="P13" s="192" t="s">
        <v>559</v>
      </c>
      <c r="Q13" s="192" t="s">
        <v>559</v>
      </c>
      <c r="R13" s="192" t="s">
        <v>559</v>
      </c>
    </row>
    <row r="14" spans="1:18" s="103" customFormat="1" ht="41.25" customHeight="1">
      <c r="A14" s="111" t="s">
        <v>564</v>
      </c>
      <c r="B14" s="192" t="s">
        <v>559</v>
      </c>
      <c r="C14" s="192" t="s">
        <v>559</v>
      </c>
      <c r="D14" s="192" t="s">
        <v>559</v>
      </c>
      <c r="E14" s="192" t="s">
        <v>559</v>
      </c>
      <c r="F14" s="192" t="s">
        <v>559</v>
      </c>
      <c r="G14" s="192" t="s">
        <v>559</v>
      </c>
      <c r="H14" s="192" t="s">
        <v>559</v>
      </c>
      <c r="I14" s="192" t="s">
        <v>559</v>
      </c>
      <c r="J14" s="192"/>
      <c r="K14" s="192" t="s">
        <v>559</v>
      </c>
      <c r="L14" s="192" t="s">
        <v>559</v>
      </c>
      <c r="M14" s="192" t="s">
        <v>559</v>
      </c>
      <c r="N14" s="192" t="s">
        <v>559</v>
      </c>
      <c r="O14" s="192" t="s">
        <v>559</v>
      </c>
      <c r="P14" s="192" t="s">
        <v>559</v>
      </c>
      <c r="Q14" s="192" t="s">
        <v>559</v>
      </c>
      <c r="R14" s="192" t="s">
        <v>559</v>
      </c>
    </row>
    <row r="15" spans="1:18" s="110" customFormat="1" ht="41.25" customHeight="1">
      <c r="A15" s="111" t="s">
        <v>565</v>
      </c>
      <c r="B15" s="192">
        <v>2</v>
      </c>
      <c r="C15" s="192">
        <v>1</v>
      </c>
      <c r="D15" s="192">
        <v>1</v>
      </c>
      <c r="E15" s="249" t="s">
        <v>559</v>
      </c>
      <c r="F15" s="249" t="s">
        <v>559</v>
      </c>
      <c r="G15" s="249" t="s">
        <v>559</v>
      </c>
      <c r="H15" s="249" t="s">
        <v>559</v>
      </c>
      <c r="I15" s="249" t="s">
        <v>559</v>
      </c>
      <c r="J15" s="249"/>
      <c r="K15" s="249" t="s">
        <v>559</v>
      </c>
      <c r="L15" s="249" t="s">
        <v>559</v>
      </c>
      <c r="M15" s="249" t="s">
        <v>559</v>
      </c>
      <c r="N15" s="249" t="s">
        <v>559</v>
      </c>
      <c r="O15" s="192">
        <v>2</v>
      </c>
      <c r="P15" s="192">
        <v>1</v>
      </c>
      <c r="Q15" s="192">
        <v>1</v>
      </c>
      <c r="R15" s="249" t="s">
        <v>559</v>
      </c>
    </row>
    <row r="16" spans="1:18" s="359" customFormat="1" ht="41.25" customHeight="1">
      <c r="A16" s="111" t="s">
        <v>566</v>
      </c>
      <c r="B16" s="356" t="s">
        <v>559</v>
      </c>
      <c r="C16" s="356" t="s">
        <v>559</v>
      </c>
      <c r="D16" s="356" t="s">
        <v>559</v>
      </c>
      <c r="E16" s="356" t="s">
        <v>559</v>
      </c>
      <c r="F16" s="356" t="s">
        <v>559</v>
      </c>
      <c r="G16" s="356" t="s">
        <v>559</v>
      </c>
      <c r="H16" s="356" t="s">
        <v>559</v>
      </c>
      <c r="I16" s="356" t="s">
        <v>559</v>
      </c>
      <c r="J16" s="356"/>
      <c r="K16" s="356" t="s">
        <v>559</v>
      </c>
      <c r="L16" s="356" t="s">
        <v>559</v>
      </c>
      <c r="M16" s="356" t="s">
        <v>559</v>
      </c>
      <c r="N16" s="356" t="s">
        <v>559</v>
      </c>
      <c r="O16" s="356" t="s">
        <v>559</v>
      </c>
      <c r="P16" s="356" t="s">
        <v>559</v>
      </c>
      <c r="Q16" s="356" t="s">
        <v>559</v>
      </c>
      <c r="R16" s="356" t="s">
        <v>559</v>
      </c>
    </row>
    <row r="17" spans="1:18" ht="41.25" customHeight="1">
      <c r="A17" s="111" t="s">
        <v>567</v>
      </c>
      <c r="B17" s="192" t="s">
        <v>559</v>
      </c>
      <c r="C17" s="192" t="s">
        <v>559</v>
      </c>
      <c r="D17" s="192" t="s">
        <v>559</v>
      </c>
      <c r="E17" s="192" t="s">
        <v>559</v>
      </c>
      <c r="F17" s="192" t="s">
        <v>559</v>
      </c>
      <c r="G17" s="197" t="s">
        <v>559</v>
      </c>
      <c r="H17" s="197" t="s">
        <v>559</v>
      </c>
      <c r="I17" s="197" t="s">
        <v>559</v>
      </c>
      <c r="J17" s="192"/>
      <c r="K17" s="197" t="s">
        <v>559</v>
      </c>
      <c r="L17" s="197" t="s">
        <v>559</v>
      </c>
      <c r="M17" s="197" t="s">
        <v>559</v>
      </c>
      <c r="N17" s="197" t="s">
        <v>559</v>
      </c>
      <c r="O17" s="192" t="s">
        <v>559</v>
      </c>
      <c r="P17" s="197" t="s">
        <v>559</v>
      </c>
      <c r="Q17" s="197" t="s">
        <v>559</v>
      </c>
      <c r="R17" s="197" t="s">
        <v>559</v>
      </c>
    </row>
    <row r="18" spans="1:18" ht="41.25" customHeight="1" thickBot="1">
      <c r="A18" s="118" t="s">
        <v>568</v>
      </c>
      <c r="B18" s="200" t="s">
        <v>559</v>
      </c>
      <c r="C18" s="200" t="s">
        <v>559</v>
      </c>
      <c r="D18" s="200" t="s">
        <v>559</v>
      </c>
      <c r="E18" s="200" t="s">
        <v>559</v>
      </c>
      <c r="F18" s="200" t="s">
        <v>559</v>
      </c>
      <c r="G18" s="199" t="s">
        <v>559</v>
      </c>
      <c r="H18" s="199" t="s">
        <v>559</v>
      </c>
      <c r="I18" s="199" t="s">
        <v>559</v>
      </c>
      <c r="J18" s="192"/>
      <c r="K18" s="199" t="s">
        <v>559</v>
      </c>
      <c r="L18" s="199" t="s">
        <v>559</v>
      </c>
      <c r="M18" s="199" t="s">
        <v>559</v>
      </c>
      <c r="N18" s="199" t="s">
        <v>559</v>
      </c>
      <c r="O18" s="200" t="s">
        <v>559</v>
      </c>
      <c r="P18" s="199" t="s">
        <v>559</v>
      </c>
      <c r="Q18" s="199" t="s">
        <v>559</v>
      </c>
      <c r="R18" s="199" t="s">
        <v>559</v>
      </c>
    </row>
    <row r="19" spans="1:18" ht="19.5" customHeight="1" thickTop="1">
      <c r="A19" s="103" t="s">
        <v>865</v>
      </c>
      <c r="G19" s="129"/>
      <c r="H19" s="115"/>
      <c r="J19" s="115"/>
      <c r="K19" s="361"/>
      <c r="N19" s="128"/>
      <c r="O19" s="115"/>
      <c r="P19" s="115"/>
      <c r="Q19" s="115"/>
      <c r="R19" s="115"/>
    </row>
    <row r="20" ht="14.25">
      <c r="A20" s="115"/>
    </row>
    <row r="21" ht="14.25">
      <c r="A21" s="115"/>
    </row>
    <row r="22" ht="14.25">
      <c r="A22" s="115"/>
    </row>
    <row r="23" ht="14.25">
      <c r="A23" s="115"/>
    </row>
    <row r="24" ht="14.25">
      <c r="A24" s="115"/>
    </row>
    <row r="25" ht="14.25">
      <c r="A25" s="115"/>
    </row>
    <row r="26" ht="14.25">
      <c r="A26" s="115"/>
    </row>
    <row r="27" ht="14.25">
      <c r="A27" s="115"/>
    </row>
    <row r="28" ht="14.25">
      <c r="A28" s="115"/>
    </row>
  </sheetData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R108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28" customWidth="1"/>
    <col min="2" max="9" width="8.3359375" style="128" customWidth="1"/>
    <col min="10" max="10" width="2.77734375" style="129" customWidth="1"/>
    <col min="11" max="16" width="8.88671875" style="128" customWidth="1"/>
    <col min="17" max="16384" width="8.88671875" style="115" customWidth="1"/>
  </cols>
  <sheetData>
    <row r="1" spans="1:18" s="99" customFormat="1" ht="45" customHeight="1">
      <c r="A1" s="581" t="s">
        <v>1115</v>
      </c>
      <c r="B1" s="581"/>
      <c r="C1" s="581"/>
      <c r="D1" s="581"/>
      <c r="E1" s="581"/>
      <c r="F1" s="581"/>
      <c r="G1" s="581"/>
      <c r="H1" s="581"/>
      <c r="I1" s="581"/>
      <c r="J1" s="286"/>
      <c r="K1" s="581" t="s">
        <v>866</v>
      </c>
      <c r="L1" s="581"/>
      <c r="M1" s="581"/>
      <c r="N1" s="581"/>
      <c r="O1" s="581"/>
      <c r="P1" s="581"/>
      <c r="Q1" s="581"/>
      <c r="R1" s="581"/>
    </row>
    <row r="2" spans="1:18" s="103" customFormat="1" ht="25.5" customHeight="1" thickBot="1">
      <c r="A2" s="100" t="s">
        <v>298</v>
      </c>
      <c r="B2" s="100"/>
      <c r="C2" s="100"/>
      <c r="D2" s="100"/>
      <c r="E2" s="100"/>
      <c r="F2" s="100"/>
      <c r="G2" s="100"/>
      <c r="H2" s="100"/>
      <c r="I2" s="100"/>
      <c r="J2" s="101"/>
      <c r="K2" s="100"/>
      <c r="L2" s="100"/>
      <c r="M2" s="100"/>
      <c r="N2" s="100"/>
      <c r="O2" s="100"/>
      <c r="R2" s="102" t="s">
        <v>64</v>
      </c>
    </row>
    <row r="3" spans="1:18" s="103" customFormat="1" ht="16.5" customHeight="1" thickTop="1">
      <c r="A3" s="104" t="s">
        <v>79</v>
      </c>
      <c r="B3" s="577" t="s">
        <v>228</v>
      </c>
      <c r="C3" s="579"/>
      <c r="D3" s="577" t="s">
        <v>255</v>
      </c>
      <c r="E3" s="579"/>
      <c r="F3" s="577" t="s">
        <v>256</v>
      </c>
      <c r="G3" s="579"/>
      <c r="H3" s="577" t="s">
        <v>257</v>
      </c>
      <c r="I3" s="578"/>
      <c r="J3" s="130"/>
      <c r="K3" s="578" t="s">
        <v>258</v>
      </c>
      <c r="L3" s="579"/>
      <c r="M3" s="577" t="s">
        <v>259</v>
      </c>
      <c r="N3" s="579"/>
      <c r="O3" s="577" t="s">
        <v>260</v>
      </c>
      <c r="P3" s="579"/>
      <c r="Q3" s="578" t="s">
        <v>63</v>
      </c>
      <c r="R3" s="578"/>
    </row>
    <row r="4" spans="1:18" s="103" customFormat="1" ht="16.5" customHeight="1">
      <c r="A4" s="104" t="s">
        <v>729</v>
      </c>
      <c r="B4" s="585" t="s">
        <v>591</v>
      </c>
      <c r="C4" s="586"/>
      <c r="D4" s="585" t="s">
        <v>65</v>
      </c>
      <c r="E4" s="586"/>
      <c r="F4" s="585" t="s">
        <v>425</v>
      </c>
      <c r="G4" s="586"/>
      <c r="H4" s="585" t="s">
        <v>592</v>
      </c>
      <c r="I4" s="566"/>
      <c r="J4" s="130"/>
      <c r="K4" s="566" t="s">
        <v>66</v>
      </c>
      <c r="L4" s="586"/>
      <c r="M4" s="585" t="s">
        <v>303</v>
      </c>
      <c r="N4" s="586"/>
      <c r="O4" s="585" t="s">
        <v>426</v>
      </c>
      <c r="P4" s="586"/>
      <c r="Q4" s="566" t="s">
        <v>62</v>
      </c>
      <c r="R4" s="566"/>
    </row>
    <row r="5" spans="1:18" s="103" customFormat="1" ht="16.5" customHeight="1">
      <c r="A5" s="104" t="s">
        <v>387</v>
      </c>
      <c r="B5" s="133" t="s">
        <v>261</v>
      </c>
      <c r="C5" s="134" t="s">
        <v>593</v>
      </c>
      <c r="D5" s="133" t="s">
        <v>261</v>
      </c>
      <c r="E5" s="134" t="s">
        <v>593</v>
      </c>
      <c r="F5" s="133" t="s">
        <v>261</v>
      </c>
      <c r="G5" s="134" t="s">
        <v>593</v>
      </c>
      <c r="H5" s="133" t="s">
        <v>261</v>
      </c>
      <c r="I5" s="135" t="s">
        <v>593</v>
      </c>
      <c r="J5" s="130"/>
      <c r="K5" s="134" t="s">
        <v>261</v>
      </c>
      <c r="L5" s="133" t="s">
        <v>593</v>
      </c>
      <c r="M5" s="134" t="s">
        <v>261</v>
      </c>
      <c r="N5" s="135" t="s">
        <v>593</v>
      </c>
      <c r="O5" s="133" t="s">
        <v>261</v>
      </c>
      <c r="P5" s="135" t="s">
        <v>593</v>
      </c>
      <c r="Q5" s="133" t="s">
        <v>261</v>
      </c>
      <c r="R5" s="135" t="s">
        <v>593</v>
      </c>
    </row>
    <row r="6" spans="1:18" s="103" customFormat="1" ht="16.5" customHeight="1">
      <c r="A6" s="136" t="s">
        <v>475</v>
      </c>
      <c r="B6" s="137" t="s">
        <v>304</v>
      </c>
      <c r="C6" s="132" t="s">
        <v>305</v>
      </c>
      <c r="D6" s="137" t="s">
        <v>304</v>
      </c>
      <c r="E6" s="132" t="s">
        <v>305</v>
      </c>
      <c r="F6" s="137" t="s">
        <v>304</v>
      </c>
      <c r="G6" s="132" t="s">
        <v>305</v>
      </c>
      <c r="H6" s="137" t="s">
        <v>304</v>
      </c>
      <c r="I6" s="132" t="s">
        <v>305</v>
      </c>
      <c r="J6" s="130"/>
      <c r="K6" s="131" t="s">
        <v>304</v>
      </c>
      <c r="L6" s="137" t="s">
        <v>305</v>
      </c>
      <c r="M6" s="131" t="s">
        <v>304</v>
      </c>
      <c r="N6" s="132" t="s">
        <v>305</v>
      </c>
      <c r="O6" s="137" t="s">
        <v>304</v>
      </c>
      <c r="P6" s="132" t="s">
        <v>305</v>
      </c>
      <c r="Q6" s="137" t="s">
        <v>304</v>
      </c>
      <c r="R6" s="132" t="s">
        <v>305</v>
      </c>
    </row>
    <row r="7" spans="1:18" s="103" customFormat="1" ht="41.25" customHeight="1">
      <c r="A7" s="104">
        <v>2001</v>
      </c>
      <c r="B7" s="105">
        <f aca="true" t="shared" si="0" ref="B7:C10">SUM(D7,F7,H7,K7,M7,O7,Q7)</f>
        <v>1</v>
      </c>
      <c r="C7" s="105">
        <f t="shared" si="0"/>
        <v>33</v>
      </c>
      <c r="D7" s="106" t="s">
        <v>555</v>
      </c>
      <c r="E7" s="106" t="s">
        <v>555</v>
      </c>
      <c r="F7" s="105">
        <v>1</v>
      </c>
      <c r="G7" s="105">
        <v>33</v>
      </c>
      <c r="H7" s="106" t="s">
        <v>555</v>
      </c>
      <c r="I7" s="106" t="s">
        <v>555</v>
      </c>
      <c r="J7" s="106"/>
      <c r="K7" s="106" t="s">
        <v>555</v>
      </c>
      <c r="L7" s="106" t="s">
        <v>555</v>
      </c>
      <c r="M7" s="106" t="s">
        <v>555</v>
      </c>
      <c r="N7" s="106" t="s">
        <v>555</v>
      </c>
      <c r="O7" s="106" t="s">
        <v>555</v>
      </c>
      <c r="P7" s="106" t="s">
        <v>555</v>
      </c>
      <c r="Q7" s="106" t="s">
        <v>555</v>
      </c>
      <c r="R7" s="106" t="s">
        <v>555</v>
      </c>
    </row>
    <row r="8" spans="1:18" s="103" customFormat="1" ht="41.25" customHeight="1">
      <c r="A8" s="104">
        <v>2002</v>
      </c>
      <c r="B8" s="105">
        <f t="shared" si="0"/>
        <v>1</v>
      </c>
      <c r="C8" s="105">
        <f t="shared" si="0"/>
        <v>30</v>
      </c>
      <c r="D8" s="106" t="s">
        <v>555</v>
      </c>
      <c r="E8" s="106" t="s">
        <v>555</v>
      </c>
      <c r="F8" s="105">
        <v>1</v>
      </c>
      <c r="G8" s="105">
        <v>30</v>
      </c>
      <c r="H8" s="106" t="s">
        <v>555</v>
      </c>
      <c r="I8" s="106" t="s">
        <v>555</v>
      </c>
      <c r="J8" s="106"/>
      <c r="K8" s="106" t="s">
        <v>555</v>
      </c>
      <c r="L8" s="106" t="s">
        <v>555</v>
      </c>
      <c r="M8" s="106" t="s">
        <v>555</v>
      </c>
      <c r="N8" s="106" t="s">
        <v>555</v>
      </c>
      <c r="O8" s="106" t="s">
        <v>555</v>
      </c>
      <c r="P8" s="106" t="s">
        <v>555</v>
      </c>
      <c r="Q8" s="106" t="s">
        <v>555</v>
      </c>
      <c r="R8" s="106" t="s">
        <v>555</v>
      </c>
    </row>
    <row r="9" spans="1:18" s="103" customFormat="1" ht="41.25" customHeight="1">
      <c r="A9" s="104">
        <v>2003</v>
      </c>
      <c r="B9" s="105">
        <f t="shared" si="0"/>
        <v>1</v>
      </c>
      <c r="C9" s="105">
        <f t="shared" si="0"/>
        <v>37</v>
      </c>
      <c r="D9" s="106" t="s">
        <v>555</v>
      </c>
      <c r="E9" s="106" t="s">
        <v>555</v>
      </c>
      <c r="F9" s="105">
        <v>1</v>
      </c>
      <c r="G9" s="105">
        <v>37</v>
      </c>
      <c r="H9" s="106" t="s">
        <v>555</v>
      </c>
      <c r="I9" s="106" t="s">
        <v>555</v>
      </c>
      <c r="J9" s="106"/>
      <c r="K9" s="106" t="s">
        <v>555</v>
      </c>
      <c r="L9" s="106" t="s">
        <v>555</v>
      </c>
      <c r="M9" s="106" t="s">
        <v>555</v>
      </c>
      <c r="N9" s="106" t="s">
        <v>555</v>
      </c>
      <c r="O9" s="106" t="s">
        <v>555</v>
      </c>
      <c r="P9" s="106" t="s">
        <v>555</v>
      </c>
      <c r="Q9" s="106" t="s">
        <v>555</v>
      </c>
      <c r="R9" s="106" t="s">
        <v>555</v>
      </c>
    </row>
    <row r="10" spans="1:18" s="103" customFormat="1" ht="41.25" customHeight="1">
      <c r="A10" s="104">
        <v>2004</v>
      </c>
      <c r="B10" s="105">
        <f t="shared" si="0"/>
        <v>1</v>
      </c>
      <c r="C10" s="105">
        <f t="shared" si="0"/>
        <v>40</v>
      </c>
      <c r="D10" s="106" t="s">
        <v>555</v>
      </c>
      <c r="E10" s="106" t="s">
        <v>555</v>
      </c>
      <c r="F10" s="105">
        <v>1</v>
      </c>
      <c r="G10" s="105">
        <v>40</v>
      </c>
      <c r="H10" s="106" t="s">
        <v>555</v>
      </c>
      <c r="I10" s="106" t="s">
        <v>555</v>
      </c>
      <c r="J10" s="106"/>
      <c r="K10" s="106" t="s">
        <v>555</v>
      </c>
      <c r="L10" s="106" t="s">
        <v>555</v>
      </c>
      <c r="M10" s="106" t="s">
        <v>555</v>
      </c>
      <c r="N10" s="106" t="s">
        <v>555</v>
      </c>
      <c r="O10" s="106" t="s">
        <v>555</v>
      </c>
      <c r="P10" s="106" t="s">
        <v>555</v>
      </c>
      <c r="Q10" s="106" t="s">
        <v>555</v>
      </c>
      <c r="R10" s="106" t="s">
        <v>555</v>
      </c>
    </row>
    <row r="11" spans="1:18" s="110" customFormat="1" ht="41.25" customHeight="1">
      <c r="A11" s="107">
        <v>2005</v>
      </c>
      <c r="B11" s="108">
        <v>3</v>
      </c>
      <c r="C11" s="108">
        <v>62</v>
      </c>
      <c r="D11" s="109" t="s">
        <v>555</v>
      </c>
      <c r="E11" s="109" t="s">
        <v>555</v>
      </c>
      <c r="F11" s="108">
        <v>1</v>
      </c>
      <c r="G11" s="108">
        <v>44</v>
      </c>
      <c r="H11" s="108">
        <v>2</v>
      </c>
      <c r="I11" s="108">
        <v>18</v>
      </c>
      <c r="J11" s="108"/>
      <c r="K11" s="109" t="s">
        <v>555</v>
      </c>
      <c r="L11" s="109" t="s">
        <v>555</v>
      </c>
      <c r="M11" s="109" t="s">
        <v>555</v>
      </c>
      <c r="N11" s="109" t="s">
        <v>555</v>
      </c>
      <c r="O11" s="109" t="s">
        <v>555</v>
      </c>
      <c r="P11" s="109" t="s">
        <v>555</v>
      </c>
      <c r="Q11" s="109" t="s">
        <v>555</v>
      </c>
      <c r="R11" s="109" t="s">
        <v>555</v>
      </c>
    </row>
    <row r="12" spans="1:18" ht="41.25" customHeight="1">
      <c r="A12" s="111" t="s">
        <v>562</v>
      </c>
      <c r="B12" s="112">
        <v>1</v>
      </c>
      <c r="C12" s="112">
        <v>44</v>
      </c>
      <c r="D12" s="113" t="s">
        <v>555</v>
      </c>
      <c r="E12" s="113" t="s">
        <v>555</v>
      </c>
      <c r="F12" s="114">
        <v>1</v>
      </c>
      <c r="G12" s="114">
        <v>44</v>
      </c>
      <c r="H12" s="113" t="s">
        <v>555</v>
      </c>
      <c r="I12" s="113" t="s">
        <v>555</v>
      </c>
      <c r="J12" s="114"/>
      <c r="K12" s="113" t="s">
        <v>555</v>
      </c>
      <c r="L12" s="113" t="s">
        <v>555</v>
      </c>
      <c r="M12" s="113" t="s">
        <v>555</v>
      </c>
      <c r="N12" s="113" t="s">
        <v>555</v>
      </c>
      <c r="O12" s="113" t="s">
        <v>555</v>
      </c>
      <c r="P12" s="113" t="s">
        <v>555</v>
      </c>
      <c r="Q12" s="113" t="s">
        <v>555</v>
      </c>
      <c r="R12" s="113" t="s">
        <v>555</v>
      </c>
    </row>
    <row r="13" spans="1:18" ht="41.25" customHeight="1">
      <c r="A13" s="111" t="s">
        <v>563</v>
      </c>
      <c r="B13" s="116" t="s">
        <v>555</v>
      </c>
      <c r="C13" s="116" t="s">
        <v>555</v>
      </c>
      <c r="D13" s="113" t="s">
        <v>555</v>
      </c>
      <c r="E13" s="113" t="s">
        <v>555</v>
      </c>
      <c r="F13" s="113" t="s">
        <v>555</v>
      </c>
      <c r="G13" s="113" t="s">
        <v>555</v>
      </c>
      <c r="H13" s="113" t="s">
        <v>555</v>
      </c>
      <c r="I13" s="113" t="s">
        <v>555</v>
      </c>
      <c r="J13" s="114"/>
      <c r="K13" s="113" t="s">
        <v>555</v>
      </c>
      <c r="L13" s="113" t="s">
        <v>555</v>
      </c>
      <c r="M13" s="113" t="s">
        <v>555</v>
      </c>
      <c r="N13" s="113" t="s">
        <v>555</v>
      </c>
      <c r="O13" s="113" t="s">
        <v>555</v>
      </c>
      <c r="P13" s="113" t="s">
        <v>555</v>
      </c>
      <c r="Q13" s="113" t="s">
        <v>555</v>
      </c>
      <c r="R13" s="113" t="s">
        <v>555</v>
      </c>
    </row>
    <row r="14" spans="1:18" ht="41.25" customHeight="1">
      <c r="A14" s="111" t="s">
        <v>564</v>
      </c>
      <c r="B14" s="116" t="s">
        <v>555</v>
      </c>
      <c r="C14" s="116" t="s">
        <v>555</v>
      </c>
      <c r="D14" s="113" t="s">
        <v>555</v>
      </c>
      <c r="E14" s="113" t="s">
        <v>555</v>
      </c>
      <c r="F14" s="113" t="s">
        <v>555</v>
      </c>
      <c r="G14" s="113" t="s">
        <v>555</v>
      </c>
      <c r="H14" s="113">
        <v>1</v>
      </c>
      <c r="I14" s="113">
        <v>15</v>
      </c>
      <c r="J14" s="114"/>
      <c r="K14" s="113" t="s">
        <v>555</v>
      </c>
      <c r="L14" s="113" t="s">
        <v>555</v>
      </c>
      <c r="M14" s="113" t="s">
        <v>555</v>
      </c>
      <c r="N14" s="113" t="s">
        <v>555</v>
      </c>
      <c r="O14" s="113" t="s">
        <v>555</v>
      </c>
      <c r="P14" s="113" t="s">
        <v>555</v>
      </c>
      <c r="Q14" s="113" t="s">
        <v>555</v>
      </c>
      <c r="R14" s="113" t="s">
        <v>555</v>
      </c>
    </row>
    <row r="15" spans="1:18" ht="41.25" customHeight="1">
      <c r="A15" s="111" t="s">
        <v>565</v>
      </c>
      <c r="B15" s="116" t="s">
        <v>555</v>
      </c>
      <c r="C15" s="116" t="s">
        <v>555</v>
      </c>
      <c r="D15" s="113" t="s">
        <v>555</v>
      </c>
      <c r="E15" s="113" t="s">
        <v>555</v>
      </c>
      <c r="F15" s="113" t="s">
        <v>555</v>
      </c>
      <c r="G15" s="113" t="s">
        <v>555</v>
      </c>
      <c r="H15" s="113">
        <v>1</v>
      </c>
      <c r="I15" s="113">
        <v>3</v>
      </c>
      <c r="J15" s="114"/>
      <c r="K15" s="113" t="s">
        <v>555</v>
      </c>
      <c r="L15" s="113" t="s">
        <v>555</v>
      </c>
      <c r="M15" s="113" t="s">
        <v>555</v>
      </c>
      <c r="N15" s="113" t="s">
        <v>555</v>
      </c>
      <c r="O15" s="113" t="s">
        <v>555</v>
      </c>
      <c r="P15" s="113" t="s">
        <v>555</v>
      </c>
      <c r="Q15" s="113" t="s">
        <v>555</v>
      </c>
      <c r="R15" s="113" t="s">
        <v>555</v>
      </c>
    </row>
    <row r="16" spans="1:18" ht="41.25" customHeight="1">
      <c r="A16" s="111" t="s">
        <v>566</v>
      </c>
      <c r="B16" s="116" t="s">
        <v>555</v>
      </c>
      <c r="C16" s="116" t="s">
        <v>555</v>
      </c>
      <c r="D16" s="113" t="s">
        <v>555</v>
      </c>
      <c r="E16" s="113" t="s">
        <v>555</v>
      </c>
      <c r="F16" s="113" t="s">
        <v>555</v>
      </c>
      <c r="G16" s="117" t="s">
        <v>555</v>
      </c>
      <c r="H16" s="113" t="s">
        <v>555</v>
      </c>
      <c r="I16" s="113" t="s">
        <v>555</v>
      </c>
      <c r="J16" s="114"/>
      <c r="K16" s="113" t="s">
        <v>555</v>
      </c>
      <c r="L16" s="113" t="s">
        <v>555</v>
      </c>
      <c r="M16" s="113" t="s">
        <v>555</v>
      </c>
      <c r="N16" s="113" t="s">
        <v>555</v>
      </c>
      <c r="O16" s="113" t="s">
        <v>555</v>
      </c>
      <c r="P16" s="113" t="s">
        <v>555</v>
      </c>
      <c r="Q16" s="113" t="s">
        <v>555</v>
      </c>
      <c r="R16" s="113" t="s">
        <v>555</v>
      </c>
    </row>
    <row r="17" spans="1:18" ht="41.25" customHeight="1">
      <c r="A17" s="111" t="s">
        <v>567</v>
      </c>
      <c r="B17" s="116" t="s">
        <v>555</v>
      </c>
      <c r="C17" s="116" t="s">
        <v>555</v>
      </c>
      <c r="D17" s="113" t="s">
        <v>555</v>
      </c>
      <c r="E17" s="113" t="s">
        <v>555</v>
      </c>
      <c r="F17" s="113" t="s">
        <v>555</v>
      </c>
      <c r="G17" s="113" t="s">
        <v>555</v>
      </c>
      <c r="H17" s="113" t="s">
        <v>555</v>
      </c>
      <c r="I17" s="113" t="s">
        <v>555</v>
      </c>
      <c r="J17" s="114"/>
      <c r="K17" s="113" t="s">
        <v>555</v>
      </c>
      <c r="L17" s="113" t="s">
        <v>555</v>
      </c>
      <c r="M17" s="113" t="s">
        <v>555</v>
      </c>
      <c r="N17" s="113" t="s">
        <v>555</v>
      </c>
      <c r="O17" s="113" t="s">
        <v>555</v>
      </c>
      <c r="P17" s="113" t="s">
        <v>555</v>
      </c>
      <c r="Q17" s="113" t="s">
        <v>555</v>
      </c>
      <c r="R17" s="113" t="s">
        <v>555</v>
      </c>
    </row>
    <row r="18" spans="1:18" ht="41.25" customHeight="1" thickBot="1">
      <c r="A18" s="118" t="s">
        <v>568</v>
      </c>
      <c r="B18" s="119" t="s">
        <v>555</v>
      </c>
      <c r="C18" s="119" t="s">
        <v>555</v>
      </c>
      <c r="D18" s="120" t="s">
        <v>555</v>
      </c>
      <c r="E18" s="120" t="s">
        <v>555</v>
      </c>
      <c r="F18" s="120" t="s">
        <v>555</v>
      </c>
      <c r="G18" s="120" t="s">
        <v>555</v>
      </c>
      <c r="H18" s="120" t="s">
        <v>555</v>
      </c>
      <c r="I18" s="120" t="s">
        <v>555</v>
      </c>
      <c r="J18" s="114"/>
      <c r="K18" s="120" t="s">
        <v>555</v>
      </c>
      <c r="L18" s="120" t="s">
        <v>555</v>
      </c>
      <c r="M18" s="120" t="s">
        <v>555</v>
      </c>
      <c r="N18" s="120" t="s">
        <v>555</v>
      </c>
      <c r="O18" s="120" t="s">
        <v>555</v>
      </c>
      <c r="P18" s="120" t="s">
        <v>555</v>
      </c>
      <c r="Q18" s="120" t="s">
        <v>555</v>
      </c>
      <c r="R18" s="120" t="s">
        <v>555</v>
      </c>
    </row>
    <row r="19" spans="1:16" s="124" customFormat="1" ht="19.5" customHeight="1" thickTop="1">
      <c r="A19" s="121" t="s">
        <v>476</v>
      </c>
      <c r="B19" s="122"/>
      <c r="C19" s="122"/>
      <c r="D19" s="122"/>
      <c r="E19" s="122"/>
      <c r="F19" s="122"/>
      <c r="G19" s="122" t="s">
        <v>395</v>
      </c>
      <c r="H19" s="122"/>
      <c r="I19" s="122"/>
      <c r="J19" s="123"/>
      <c r="K19" s="122"/>
      <c r="L19" s="122"/>
      <c r="M19" s="122"/>
      <c r="N19" s="122"/>
      <c r="O19" s="122"/>
      <c r="P19" s="122"/>
    </row>
    <row r="20" spans="1:16" s="124" customFormat="1" ht="14.25">
      <c r="A20" s="125" t="s">
        <v>594</v>
      </c>
      <c r="B20" s="122"/>
      <c r="C20" s="122"/>
      <c r="D20" s="122"/>
      <c r="E20" s="122"/>
      <c r="F20" s="122"/>
      <c r="G20" s="122"/>
      <c r="H20" s="122"/>
      <c r="I20" s="122"/>
      <c r="J20" s="123"/>
      <c r="K20" s="122"/>
      <c r="L20" s="122"/>
      <c r="M20" s="122"/>
      <c r="N20" s="122"/>
      <c r="O20" s="122"/>
      <c r="P20" s="126"/>
    </row>
    <row r="21" spans="1:16" s="124" customFormat="1" ht="14.25">
      <c r="A21" s="127"/>
      <c r="B21" s="122"/>
      <c r="C21" s="122"/>
      <c r="D21" s="122"/>
      <c r="E21" s="122"/>
      <c r="F21" s="122"/>
      <c r="G21" s="122"/>
      <c r="H21" s="122"/>
      <c r="I21" s="122"/>
      <c r="J21" s="123"/>
      <c r="K21" s="122"/>
      <c r="L21" s="122"/>
      <c r="M21" s="122"/>
      <c r="N21" s="122"/>
      <c r="O21" s="122"/>
      <c r="P21" s="122"/>
    </row>
    <row r="22" spans="1:16" s="124" customFormat="1" ht="14.25">
      <c r="A22" s="127"/>
      <c r="B22" s="122"/>
      <c r="C22" s="122"/>
      <c r="D22" s="122"/>
      <c r="E22" s="122"/>
      <c r="F22" s="122"/>
      <c r="G22" s="122"/>
      <c r="H22" s="122"/>
      <c r="I22" s="122"/>
      <c r="J22" s="123"/>
      <c r="K22" s="122"/>
      <c r="L22" s="122"/>
      <c r="M22" s="122"/>
      <c r="N22" s="122"/>
      <c r="O22" s="122"/>
      <c r="P22" s="122"/>
    </row>
    <row r="23" spans="1:16" s="124" customFormat="1" ht="14.25">
      <c r="A23" s="127"/>
      <c r="B23" s="122"/>
      <c r="C23" s="122"/>
      <c r="D23" s="122"/>
      <c r="E23" s="122"/>
      <c r="F23" s="122"/>
      <c r="G23" s="122"/>
      <c r="H23" s="122"/>
      <c r="I23" s="122"/>
      <c r="J23" s="123"/>
      <c r="K23" s="122"/>
      <c r="L23" s="122"/>
      <c r="M23" s="122"/>
      <c r="N23" s="122"/>
      <c r="O23" s="122"/>
      <c r="P23" s="122"/>
    </row>
    <row r="24" spans="1:16" s="124" customFormat="1" ht="14.25">
      <c r="A24" s="127"/>
      <c r="B24" s="122"/>
      <c r="C24" s="122"/>
      <c r="D24" s="122"/>
      <c r="E24" s="122"/>
      <c r="F24" s="122"/>
      <c r="G24" s="122"/>
      <c r="H24" s="122"/>
      <c r="I24" s="122"/>
      <c r="J24" s="123"/>
      <c r="K24" s="122"/>
      <c r="L24" s="122"/>
      <c r="M24" s="122"/>
      <c r="N24" s="122"/>
      <c r="O24" s="122"/>
      <c r="P24" s="122"/>
    </row>
    <row r="25" spans="1:16" s="124" customFormat="1" ht="14.25">
      <c r="A25" s="127"/>
      <c r="B25" s="122"/>
      <c r="C25" s="122"/>
      <c r="D25" s="122"/>
      <c r="E25" s="122"/>
      <c r="F25" s="122"/>
      <c r="G25" s="122"/>
      <c r="H25" s="122"/>
      <c r="I25" s="122"/>
      <c r="J25" s="123"/>
      <c r="K25" s="122"/>
      <c r="L25" s="122"/>
      <c r="M25" s="122"/>
      <c r="N25" s="122"/>
      <c r="O25" s="122"/>
      <c r="P25" s="122"/>
    </row>
    <row r="26" spans="1:16" s="124" customFormat="1" ht="14.25">
      <c r="A26" s="127"/>
      <c r="B26" s="122"/>
      <c r="C26" s="122"/>
      <c r="D26" s="122"/>
      <c r="E26" s="122"/>
      <c r="F26" s="122"/>
      <c r="G26" s="122"/>
      <c r="H26" s="122"/>
      <c r="I26" s="122"/>
      <c r="J26" s="123"/>
      <c r="K26" s="122"/>
      <c r="L26" s="122"/>
      <c r="M26" s="122"/>
      <c r="N26" s="122"/>
      <c r="O26" s="122"/>
      <c r="P26" s="122"/>
    </row>
    <row r="27" spans="1:16" s="124" customFormat="1" ht="14.25">
      <c r="A27" s="127"/>
      <c r="B27" s="122"/>
      <c r="C27" s="122"/>
      <c r="D27" s="122"/>
      <c r="E27" s="122"/>
      <c r="F27" s="122"/>
      <c r="G27" s="122"/>
      <c r="H27" s="122"/>
      <c r="I27" s="122"/>
      <c r="J27" s="123"/>
      <c r="K27" s="122"/>
      <c r="L27" s="122"/>
      <c r="M27" s="122"/>
      <c r="N27" s="122"/>
      <c r="O27" s="122"/>
      <c r="P27" s="122"/>
    </row>
    <row r="28" spans="1:16" s="124" customFormat="1" ht="14.25">
      <c r="A28" s="127"/>
      <c r="B28" s="122"/>
      <c r="C28" s="122"/>
      <c r="D28" s="122"/>
      <c r="E28" s="122"/>
      <c r="F28" s="122"/>
      <c r="G28" s="122"/>
      <c r="H28" s="122"/>
      <c r="I28" s="122"/>
      <c r="J28" s="123"/>
      <c r="K28" s="122"/>
      <c r="L28" s="122"/>
      <c r="M28" s="122"/>
      <c r="N28" s="122"/>
      <c r="O28" s="122"/>
      <c r="P28" s="122"/>
    </row>
    <row r="29" spans="1:16" s="124" customFormat="1" ht="14.25">
      <c r="A29" s="127"/>
      <c r="B29" s="122"/>
      <c r="C29" s="122"/>
      <c r="D29" s="122"/>
      <c r="E29" s="122"/>
      <c r="F29" s="122"/>
      <c r="G29" s="122"/>
      <c r="H29" s="122"/>
      <c r="I29" s="122"/>
      <c r="J29" s="123"/>
      <c r="K29" s="122"/>
      <c r="L29" s="122"/>
      <c r="M29" s="122"/>
      <c r="N29" s="122"/>
      <c r="O29" s="122"/>
      <c r="P29" s="122"/>
    </row>
    <row r="30" spans="1:16" s="124" customFormat="1" ht="14.25">
      <c r="A30" s="127"/>
      <c r="B30" s="122"/>
      <c r="C30" s="122"/>
      <c r="D30" s="122"/>
      <c r="E30" s="122"/>
      <c r="F30" s="122"/>
      <c r="G30" s="122"/>
      <c r="H30" s="122"/>
      <c r="I30" s="122"/>
      <c r="J30" s="123"/>
      <c r="K30" s="122"/>
      <c r="L30" s="122"/>
      <c r="M30" s="122"/>
      <c r="N30" s="122"/>
      <c r="O30" s="122"/>
      <c r="P30" s="122"/>
    </row>
    <row r="31" spans="1:16" s="124" customFormat="1" ht="14.25">
      <c r="A31" s="127"/>
      <c r="B31" s="127"/>
      <c r="C31" s="127"/>
      <c r="D31" s="127"/>
      <c r="E31" s="127"/>
      <c r="F31" s="127"/>
      <c r="G31" s="127"/>
      <c r="H31" s="127"/>
      <c r="I31" s="127"/>
      <c r="J31" s="123"/>
      <c r="K31" s="127"/>
      <c r="L31" s="127"/>
      <c r="M31" s="127"/>
      <c r="N31" s="127"/>
      <c r="O31" s="127"/>
      <c r="P31" s="127"/>
    </row>
    <row r="32" spans="1:16" s="124" customFormat="1" ht="14.25">
      <c r="A32" s="127"/>
      <c r="B32" s="127"/>
      <c r="C32" s="127"/>
      <c r="D32" s="127"/>
      <c r="E32" s="127"/>
      <c r="F32" s="127"/>
      <c r="G32" s="127"/>
      <c r="H32" s="127"/>
      <c r="I32" s="127"/>
      <c r="J32" s="123"/>
      <c r="K32" s="127"/>
      <c r="L32" s="127"/>
      <c r="M32" s="127"/>
      <c r="N32" s="127"/>
      <c r="O32" s="127"/>
      <c r="P32" s="127"/>
    </row>
    <row r="33" spans="1:16" s="124" customFormat="1" ht="14.25">
      <c r="A33" s="127"/>
      <c r="B33" s="127"/>
      <c r="C33" s="127"/>
      <c r="D33" s="127"/>
      <c r="E33" s="127"/>
      <c r="F33" s="127"/>
      <c r="G33" s="127"/>
      <c r="H33" s="127"/>
      <c r="I33" s="127"/>
      <c r="J33" s="123"/>
      <c r="K33" s="127"/>
      <c r="L33" s="127"/>
      <c r="M33" s="127"/>
      <c r="N33" s="127"/>
      <c r="O33" s="127"/>
      <c r="P33" s="127"/>
    </row>
    <row r="34" spans="1:16" s="124" customFormat="1" ht="14.25">
      <c r="A34" s="127"/>
      <c r="B34" s="127"/>
      <c r="C34" s="127"/>
      <c r="D34" s="127"/>
      <c r="E34" s="127"/>
      <c r="F34" s="127"/>
      <c r="G34" s="127"/>
      <c r="H34" s="127"/>
      <c r="I34" s="127"/>
      <c r="J34" s="123"/>
      <c r="K34" s="127"/>
      <c r="L34" s="127"/>
      <c r="M34" s="127"/>
      <c r="N34" s="127"/>
      <c r="O34" s="127"/>
      <c r="P34" s="127"/>
    </row>
    <row r="35" spans="1:16" s="124" customFormat="1" ht="14.25">
      <c r="A35" s="127"/>
      <c r="B35" s="127"/>
      <c r="C35" s="127"/>
      <c r="D35" s="127"/>
      <c r="E35" s="127"/>
      <c r="F35" s="127"/>
      <c r="G35" s="127"/>
      <c r="H35" s="127"/>
      <c r="I35" s="127"/>
      <c r="J35" s="123"/>
      <c r="K35" s="127"/>
      <c r="L35" s="127"/>
      <c r="M35" s="127"/>
      <c r="N35" s="127"/>
      <c r="O35" s="127"/>
      <c r="P35" s="127"/>
    </row>
    <row r="36" spans="1:16" s="124" customFormat="1" ht="14.25">
      <c r="A36" s="127"/>
      <c r="B36" s="127"/>
      <c r="C36" s="127"/>
      <c r="D36" s="127"/>
      <c r="E36" s="127"/>
      <c r="F36" s="127"/>
      <c r="G36" s="127"/>
      <c r="H36" s="127"/>
      <c r="I36" s="127"/>
      <c r="J36" s="123"/>
      <c r="K36" s="127"/>
      <c r="L36" s="127"/>
      <c r="M36" s="127"/>
      <c r="N36" s="127"/>
      <c r="O36" s="127"/>
      <c r="P36" s="127"/>
    </row>
    <row r="37" spans="1:16" s="124" customFormat="1" ht="14.25">
      <c r="A37" s="127"/>
      <c r="B37" s="127"/>
      <c r="C37" s="127"/>
      <c r="D37" s="127"/>
      <c r="E37" s="127"/>
      <c r="F37" s="127"/>
      <c r="G37" s="127"/>
      <c r="H37" s="127"/>
      <c r="I37" s="127"/>
      <c r="J37" s="123"/>
      <c r="K37" s="127"/>
      <c r="L37" s="127"/>
      <c r="M37" s="127"/>
      <c r="N37" s="127"/>
      <c r="O37" s="127"/>
      <c r="P37" s="127"/>
    </row>
    <row r="38" spans="1:16" s="124" customFormat="1" ht="14.25">
      <c r="A38" s="127"/>
      <c r="B38" s="127"/>
      <c r="C38" s="127"/>
      <c r="D38" s="127"/>
      <c r="E38" s="127"/>
      <c r="F38" s="127"/>
      <c r="G38" s="127"/>
      <c r="H38" s="127"/>
      <c r="I38" s="127"/>
      <c r="J38" s="123"/>
      <c r="K38" s="127"/>
      <c r="L38" s="127"/>
      <c r="M38" s="127"/>
      <c r="N38" s="127"/>
      <c r="O38" s="127"/>
      <c r="P38" s="127"/>
    </row>
    <row r="39" spans="1:16" s="124" customFormat="1" ht="14.25">
      <c r="A39" s="127"/>
      <c r="B39" s="127"/>
      <c r="C39" s="127"/>
      <c r="D39" s="127"/>
      <c r="E39" s="127"/>
      <c r="F39" s="127"/>
      <c r="G39" s="127"/>
      <c r="H39" s="127"/>
      <c r="I39" s="127"/>
      <c r="J39" s="123"/>
      <c r="K39" s="127"/>
      <c r="L39" s="127"/>
      <c r="M39" s="127"/>
      <c r="N39" s="127"/>
      <c r="O39" s="127"/>
      <c r="P39" s="127"/>
    </row>
    <row r="40" spans="1:16" s="124" customFormat="1" ht="14.25">
      <c r="A40" s="127"/>
      <c r="B40" s="127"/>
      <c r="C40" s="127"/>
      <c r="D40" s="127"/>
      <c r="E40" s="127"/>
      <c r="F40" s="127"/>
      <c r="G40" s="127"/>
      <c r="H40" s="127"/>
      <c r="I40" s="127"/>
      <c r="J40" s="123"/>
      <c r="K40" s="127"/>
      <c r="L40" s="127"/>
      <c r="M40" s="127"/>
      <c r="N40" s="127"/>
      <c r="O40" s="127"/>
      <c r="P40" s="127"/>
    </row>
    <row r="41" spans="1:16" s="124" customFormat="1" ht="14.25">
      <c r="A41" s="127"/>
      <c r="B41" s="127"/>
      <c r="C41" s="127"/>
      <c r="D41" s="127"/>
      <c r="E41" s="127"/>
      <c r="F41" s="127"/>
      <c r="G41" s="127"/>
      <c r="H41" s="127"/>
      <c r="I41" s="127"/>
      <c r="J41" s="123"/>
      <c r="K41" s="127"/>
      <c r="L41" s="127"/>
      <c r="M41" s="127"/>
      <c r="N41" s="127"/>
      <c r="O41" s="127"/>
      <c r="P41" s="127"/>
    </row>
    <row r="42" spans="1:16" s="124" customFormat="1" ht="14.25">
      <c r="A42" s="127"/>
      <c r="B42" s="127"/>
      <c r="C42" s="127"/>
      <c r="D42" s="127"/>
      <c r="E42" s="127"/>
      <c r="F42" s="127"/>
      <c r="G42" s="127"/>
      <c r="H42" s="127"/>
      <c r="I42" s="127"/>
      <c r="J42" s="123"/>
      <c r="K42" s="127"/>
      <c r="L42" s="127"/>
      <c r="M42" s="127"/>
      <c r="N42" s="127"/>
      <c r="O42" s="127"/>
      <c r="P42" s="127"/>
    </row>
    <row r="43" spans="1:16" s="124" customFormat="1" ht="14.25">
      <c r="A43" s="127"/>
      <c r="B43" s="127"/>
      <c r="C43" s="127"/>
      <c r="D43" s="127"/>
      <c r="E43" s="127"/>
      <c r="F43" s="127"/>
      <c r="G43" s="127"/>
      <c r="H43" s="127"/>
      <c r="I43" s="127"/>
      <c r="J43" s="123"/>
      <c r="K43" s="127"/>
      <c r="L43" s="127"/>
      <c r="M43" s="127"/>
      <c r="N43" s="127"/>
      <c r="O43" s="127"/>
      <c r="P43" s="127"/>
    </row>
    <row r="44" spans="1:16" s="124" customFormat="1" ht="14.25">
      <c r="A44" s="127"/>
      <c r="B44" s="127"/>
      <c r="C44" s="127"/>
      <c r="D44" s="127"/>
      <c r="E44" s="127"/>
      <c r="F44" s="127"/>
      <c r="G44" s="127"/>
      <c r="H44" s="127"/>
      <c r="I44" s="127"/>
      <c r="J44" s="123"/>
      <c r="K44" s="127"/>
      <c r="L44" s="127"/>
      <c r="M44" s="127"/>
      <c r="N44" s="127"/>
      <c r="O44" s="127"/>
      <c r="P44" s="127"/>
    </row>
    <row r="45" spans="1:16" s="124" customFormat="1" ht="14.25">
      <c r="A45" s="127"/>
      <c r="B45" s="127"/>
      <c r="C45" s="127"/>
      <c r="D45" s="127"/>
      <c r="E45" s="127"/>
      <c r="F45" s="127"/>
      <c r="G45" s="127"/>
      <c r="H45" s="127"/>
      <c r="I45" s="127"/>
      <c r="J45" s="123"/>
      <c r="K45" s="127"/>
      <c r="L45" s="127"/>
      <c r="M45" s="127"/>
      <c r="N45" s="127"/>
      <c r="O45" s="127"/>
      <c r="P45" s="127"/>
    </row>
    <row r="46" spans="1:16" s="124" customFormat="1" ht="14.25">
      <c r="A46" s="127"/>
      <c r="B46" s="127"/>
      <c r="C46" s="127"/>
      <c r="D46" s="127"/>
      <c r="E46" s="127"/>
      <c r="F46" s="127"/>
      <c r="G46" s="127"/>
      <c r="H46" s="127"/>
      <c r="I46" s="127"/>
      <c r="J46" s="123"/>
      <c r="K46" s="127"/>
      <c r="L46" s="127"/>
      <c r="M46" s="127"/>
      <c r="N46" s="127"/>
      <c r="O46" s="127"/>
      <c r="P46" s="127"/>
    </row>
    <row r="47" spans="1:16" s="124" customFormat="1" ht="14.25">
      <c r="A47" s="127"/>
      <c r="B47" s="127"/>
      <c r="C47" s="127"/>
      <c r="D47" s="127"/>
      <c r="E47" s="127"/>
      <c r="F47" s="127"/>
      <c r="G47" s="127"/>
      <c r="H47" s="127"/>
      <c r="I47" s="127"/>
      <c r="J47" s="123"/>
      <c r="K47" s="127"/>
      <c r="L47" s="127"/>
      <c r="M47" s="127"/>
      <c r="N47" s="127"/>
      <c r="O47" s="127"/>
      <c r="P47" s="127"/>
    </row>
    <row r="48" spans="1:16" s="124" customFormat="1" ht="14.25">
      <c r="A48" s="127"/>
      <c r="B48" s="127"/>
      <c r="C48" s="127"/>
      <c r="D48" s="127"/>
      <c r="E48" s="127"/>
      <c r="F48" s="127"/>
      <c r="G48" s="127"/>
      <c r="H48" s="127"/>
      <c r="I48" s="127"/>
      <c r="J48" s="123"/>
      <c r="K48" s="127"/>
      <c r="L48" s="127"/>
      <c r="M48" s="127"/>
      <c r="N48" s="127"/>
      <c r="O48" s="127"/>
      <c r="P48" s="127"/>
    </row>
    <row r="49" spans="1:16" s="124" customFormat="1" ht="14.25">
      <c r="A49" s="127"/>
      <c r="B49" s="127"/>
      <c r="C49" s="127"/>
      <c r="D49" s="127"/>
      <c r="E49" s="127"/>
      <c r="F49" s="127"/>
      <c r="G49" s="127"/>
      <c r="H49" s="127"/>
      <c r="I49" s="127"/>
      <c r="J49" s="123"/>
      <c r="K49" s="127"/>
      <c r="L49" s="127"/>
      <c r="M49" s="127"/>
      <c r="N49" s="127"/>
      <c r="O49" s="127"/>
      <c r="P49" s="127"/>
    </row>
    <row r="50" spans="1:16" s="124" customFormat="1" ht="14.25">
      <c r="A50" s="127"/>
      <c r="B50" s="127"/>
      <c r="C50" s="127"/>
      <c r="D50" s="127"/>
      <c r="E50" s="127"/>
      <c r="F50" s="127"/>
      <c r="G50" s="127"/>
      <c r="H50" s="127"/>
      <c r="I50" s="127"/>
      <c r="J50" s="123"/>
      <c r="K50" s="127"/>
      <c r="L50" s="127"/>
      <c r="M50" s="127"/>
      <c r="N50" s="127"/>
      <c r="O50" s="127"/>
      <c r="P50" s="127"/>
    </row>
    <row r="51" spans="1:16" s="124" customFormat="1" ht="14.25">
      <c r="A51" s="127"/>
      <c r="B51" s="127"/>
      <c r="C51" s="127"/>
      <c r="D51" s="127"/>
      <c r="E51" s="127"/>
      <c r="F51" s="127"/>
      <c r="G51" s="127"/>
      <c r="H51" s="127"/>
      <c r="I51" s="127"/>
      <c r="J51" s="123"/>
      <c r="K51" s="127"/>
      <c r="L51" s="127"/>
      <c r="M51" s="127"/>
      <c r="N51" s="127"/>
      <c r="O51" s="127"/>
      <c r="P51" s="127"/>
    </row>
    <row r="52" spans="1:16" s="124" customFormat="1" ht="14.25">
      <c r="A52" s="127"/>
      <c r="B52" s="127"/>
      <c r="C52" s="127"/>
      <c r="D52" s="127"/>
      <c r="E52" s="127"/>
      <c r="F52" s="127"/>
      <c r="G52" s="127"/>
      <c r="H52" s="127"/>
      <c r="I52" s="127"/>
      <c r="J52" s="123"/>
      <c r="K52" s="127"/>
      <c r="L52" s="127"/>
      <c r="M52" s="127"/>
      <c r="N52" s="127"/>
      <c r="O52" s="127"/>
      <c r="P52" s="127"/>
    </row>
    <row r="53" spans="1:16" s="124" customFormat="1" ht="14.25">
      <c r="A53" s="127"/>
      <c r="B53" s="127"/>
      <c r="C53" s="127"/>
      <c r="D53" s="127"/>
      <c r="E53" s="127"/>
      <c r="F53" s="127"/>
      <c r="G53" s="127"/>
      <c r="H53" s="127"/>
      <c r="I53" s="127"/>
      <c r="J53" s="123"/>
      <c r="K53" s="127"/>
      <c r="L53" s="127"/>
      <c r="M53" s="127"/>
      <c r="N53" s="127"/>
      <c r="O53" s="127"/>
      <c r="P53" s="127"/>
    </row>
    <row r="54" spans="1:16" s="124" customFormat="1" ht="14.25">
      <c r="A54" s="127"/>
      <c r="B54" s="127"/>
      <c r="C54" s="127"/>
      <c r="D54" s="127"/>
      <c r="E54" s="127"/>
      <c r="F54" s="127"/>
      <c r="G54" s="127"/>
      <c r="H54" s="127"/>
      <c r="I54" s="127"/>
      <c r="J54" s="123"/>
      <c r="K54" s="127"/>
      <c r="L54" s="127"/>
      <c r="M54" s="127"/>
      <c r="N54" s="127"/>
      <c r="O54" s="127"/>
      <c r="P54" s="127"/>
    </row>
    <row r="55" spans="1:16" s="124" customFormat="1" ht="14.25">
      <c r="A55" s="127"/>
      <c r="B55" s="127"/>
      <c r="C55" s="127"/>
      <c r="D55" s="127"/>
      <c r="E55" s="127"/>
      <c r="F55" s="127"/>
      <c r="G55" s="127"/>
      <c r="H55" s="127"/>
      <c r="I55" s="127"/>
      <c r="J55" s="123"/>
      <c r="K55" s="127"/>
      <c r="L55" s="127"/>
      <c r="M55" s="127"/>
      <c r="N55" s="127"/>
      <c r="O55" s="127"/>
      <c r="P55" s="127"/>
    </row>
    <row r="56" spans="1:16" s="124" customFormat="1" ht="14.25">
      <c r="A56" s="127"/>
      <c r="B56" s="127"/>
      <c r="C56" s="127"/>
      <c r="D56" s="127"/>
      <c r="E56" s="127"/>
      <c r="F56" s="127"/>
      <c r="G56" s="127"/>
      <c r="H56" s="127"/>
      <c r="I56" s="127"/>
      <c r="J56" s="123"/>
      <c r="K56" s="127"/>
      <c r="L56" s="127"/>
      <c r="M56" s="127"/>
      <c r="N56" s="127"/>
      <c r="O56" s="127"/>
      <c r="P56" s="127"/>
    </row>
    <row r="57" spans="1:16" s="124" customFormat="1" ht="14.25">
      <c r="A57" s="127"/>
      <c r="B57" s="127"/>
      <c r="C57" s="127"/>
      <c r="D57" s="127"/>
      <c r="E57" s="127"/>
      <c r="F57" s="127"/>
      <c r="G57" s="127"/>
      <c r="H57" s="127"/>
      <c r="I57" s="127"/>
      <c r="J57" s="123"/>
      <c r="K57" s="127"/>
      <c r="L57" s="127"/>
      <c r="M57" s="127"/>
      <c r="N57" s="127"/>
      <c r="O57" s="127"/>
      <c r="P57" s="127"/>
    </row>
    <row r="58" spans="1:16" s="124" customFormat="1" ht="14.25">
      <c r="A58" s="127"/>
      <c r="B58" s="127"/>
      <c r="C58" s="127"/>
      <c r="D58" s="127"/>
      <c r="E58" s="127"/>
      <c r="F58" s="127"/>
      <c r="G58" s="127"/>
      <c r="H58" s="127"/>
      <c r="I58" s="127"/>
      <c r="J58" s="123"/>
      <c r="K58" s="127"/>
      <c r="L58" s="127"/>
      <c r="M58" s="127"/>
      <c r="N58" s="127"/>
      <c r="O58" s="127"/>
      <c r="P58" s="127"/>
    </row>
    <row r="59" spans="1:16" s="124" customFormat="1" ht="14.25">
      <c r="A59" s="127"/>
      <c r="B59" s="127"/>
      <c r="C59" s="127"/>
      <c r="D59" s="127"/>
      <c r="E59" s="127"/>
      <c r="F59" s="127"/>
      <c r="G59" s="127"/>
      <c r="H59" s="127"/>
      <c r="I59" s="127"/>
      <c r="J59" s="123"/>
      <c r="K59" s="127"/>
      <c r="L59" s="127"/>
      <c r="M59" s="127"/>
      <c r="N59" s="127"/>
      <c r="O59" s="127"/>
      <c r="P59" s="127"/>
    </row>
    <row r="60" spans="1:16" s="124" customFormat="1" ht="14.25">
      <c r="A60" s="127"/>
      <c r="B60" s="127"/>
      <c r="C60" s="127"/>
      <c r="D60" s="127"/>
      <c r="E60" s="127"/>
      <c r="F60" s="127"/>
      <c r="G60" s="127"/>
      <c r="H60" s="127"/>
      <c r="I60" s="127"/>
      <c r="J60" s="123"/>
      <c r="K60" s="127"/>
      <c r="L60" s="127"/>
      <c r="M60" s="127"/>
      <c r="N60" s="127"/>
      <c r="O60" s="127"/>
      <c r="P60" s="127"/>
    </row>
    <row r="61" spans="1:16" s="124" customFormat="1" ht="14.25">
      <c r="A61" s="127"/>
      <c r="B61" s="127"/>
      <c r="C61" s="127"/>
      <c r="D61" s="127"/>
      <c r="E61" s="127"/>
      <c r="F61" s="127"/>
      <c r="G61" s="127"/>
      <c r="H61" s="127"/>
      <c r="I61" s="127"/>
      <c r="J61" s="123"/>
      <c r="K61" s="127"/>
      <c r="L61" s="127"/>
      <c r="M61" s="127"/>
      <c r="N61" s="127"/>
      <c r="O61" s="127"/>
      <c r="P61" s="127"/>
    </row>
    <row r="62" spans="1:16" s="124" customFormat="1" ht="14.25">
      <c r="A62" s="127"/>
      <c r="B62" s="127"/>
      <c r="C62" s="127"/>
      <c r="D62" s="127"/>
      <c r="E62" s="127"/>
      <c r="F62" s="127"/>
      <c r="G62" s="127"/>
      <c r="H62" s="127"/>
      <c r="I62" s="127"/>
      <c r="J62" s="123"/>
      <c r="K62" s="127"/>
      <c r="L62" s="127"/>
      <c r="M62" s="127"/>
      <c r="N62" s="127"/>
      <c r="O62" s="127"/>
      <c r="P62" s="127"/>
    </row>
    <row r="63" spans="1:16" s="124" customFormat="1" ht="14.25">
      <c r="A63" s="127"/>
      <c r="B63" s="127"/>
      <c r="C63" s="127"/>
      <c r="D63" s="127"/>
      <c r="E63" s="127"/>
      <c r="F63" s="127"/>
      <c r="G63" s="127"/>
      <c r="H63" s="127"/>
      <c r="I63" s="127"/>
      <c r="J63" s="123"/>
      <c r="K63" s="127"/>
      <c r="L63" s="127"/>
      <c r="M63" s="127"/>
      <c r="N63" s="127"/>
      <c r="O63" s="127"/>
      <c r="P63" s="127"/>
    </row>
    <row r="64" spans="1:16" s="124" customFormat="1" ht="14.25">
      <c r="A64" s="127"/>
      <c r="B64" s="127"/>
      <c r="C64" s="127"/>
      <c r="D64" s="127"/>
      <c r="E64" s="127"/>
      <c r="F64" s="127"/>
      <c r="G64" s="127"/>
      <c r="H64" s="127"/>
      <c r="I64" s="127"/>
      <c r="J64" s="123"/>
      <c r="K64" s="127"/>
      <c r="L64" s="127"/>
      <c r="M64" s="127"/>
      <c r="N64" s="127"/>
      <c r="O64" s="127"/>
      <c r="P64" s="127"/>
    </row>
    <row r="65" spans="1:16" s="124" customFormat="1" ht="14.25">
      <c r="A65" s="127"/>
      <c r="B65" s="127"/>
      <c r="C65" s="127"/>
      <c r="D65" s="127"/>
      <c r="E65" s="127"/>
      <c r="F65" s="127"/>
      <c r="G65" s="127"/>
      <c r="H65" s="127"/>
      <c r="I65" s="127"/>
      <c r="J65" s="123"/>
      <c r="K65" s="127"/>
      <c r="L65" s="127"/>
      <c r="M65" s="127"/>
      <c r="N65" s="127"/>
      <c r="O65" s="127"/>
      <c r="P65" s="127"/>
    </row>
    <row r="66" spans="1:16" s="124" customFormat="1" ht="14.25">
      <c r="A66" s="127"/>
      <c r="B66" s="127"/>
      <c r="C66" s="127"/>
      <c r="D66" s="127"/>
      <c r="E66" s="127"/>
      <c r="F66" s="127"/>
      <c r="G66" s="127"/>
      <c r="H66" s="127"/>
      <c r="I66" s="127"/>
      <c r="J66" s="123"/>
      <c r="K66" s="127"/>
      <c r="L66" s="127"/>
      <c r="M66" s="127"/>
      <c r="N66" s="127"/>
      <c r="O66" s="127"/>
      <c r="P66" s="127"/>
    </row>
    <row r="67" spans="1:16" s="124" customFormat="1" ht="14.25">
      <c r="A67" s="127"/>
      <c r="B67" s="127"/>
      <c r="C67" s="127"/>
      <c r="D67" s="127"/>
      <c r="E67" s="127"/>
      <c r="F67" s="127"/>
      <c r="G67" s="127"/>
      <c r="H67" s="127"/>
      <c r="I67" s="127"/>
      <c r="J67" s="123"/>
      <c r="K67" s="127"/>
      <c r="L67" s="127"/>
      <c r="M67" s="127"/>
      <c r="N67" s="127"/>
      <c r="O67" s="127"/>
      <c r="P67" s="127"/>
    </row>
    <row r="68" spans="1:16" s="124" customFormat="1" ht="14.25">
      <c r="A68" s="127"/>
      <c r="B68" s="127"/>
      <c r="C68" s="127"/>
      <c r="D68" s="127"/>
      <c r="E68" s="127"/>
      <c r="F68" s="127"/>
      <c r="G68" s="127"/>
      <c r="H68" s="127"/>
      <c r="I68" s="127"/>
      <c r="J68" s="123"/>
      <c r="K68" s="127"/>
      <c r="L68" s="127"/>
      <c r="M68" s="127"/>
      <c r="N68" s="127"/>
      <c r="O68" s="127"/>
      <c r="P68" s="127"/>
    </row>
    <row r="69" spans="1:16" s="124" customFormat="1" ht="14.25">
      <c r="A69" s="127"/>
      <c r="B69" s="127"/>
      <c r="C69" s="127"/>
      <c r="D69" s="127"/>
      <c r="E69" s="127"/>
      <c r="F69" s="127"/>
      <c r="G69" s="127"/>
      <c r="H69" s="127"/>
      <c r="I69" s="127"/>
      <c r="J69" s="123"/>
      <c r="K69" s="127"/>
      <c r="L69" s="127"/>
      <c r="M69" s="127"/>
      <c r="N69" s="127"/>
      <c r="O69" s="127"/>
      <c r="P69" s="127"/>
    </row>
    <row r="70" spans="1:16" s="124" customFormat="1" ht="14.25">
      <c r="A70" s="127"/>
      <c r="B70" s="127"/>
      <c r="C70" s="127"/>
      <c r="D70" s="127"/>
      <c r="E70" s="127"/>
      <c r="F70" s="127"/>
      <c r="G70" s="127"/>
      <c r="H70" s="127"/>
      <c r="I70" s="127"/>
      <c r="J70" s="123"/>
      <c r="K70" s="127"/>
      <c r="L70" s="127"/>
      <c r="M70" s="127"/>
      <c r="N70" s="127"/>
      <c r="O70" s="127"/>
      <c r="P70" s="127"/>
    </row>
    <row r="71" spans="1:16" s="124" customFormat="1" ht="14.25">
      <c r="A71" s="127"/>
      <c r="B71" s="127"/>
      <c r="C71" s="127"/>
      <c r="D71" s="127"/>
      <c r="E71" s="127"/>
      <c r="F71" s="127"/>
      <c r="G71" s="127"/>
      <c r="H71" s="127"/>
      <c r="I71" s="127"/>
      <c r="J71" s="123"/>
      <c r="K71" s="127"/>
      <c r="L71" s="127"/>
      <c r="M71" s="127"/>
      <c r="N71" s="127"/>
      <c r="O71" s="127"/>
      <c r="P71" s="127"/>
    </row>
    <row r="72" spans="1:16" s="124" customFormat="1" ht="14.25">
      <c r="A72" s="127"/>
      <c r="B72" s="127"/>
      <c r="C72" s="127"/>
      <c r="D72" s="127"/>
      <c r="E72" s="127"/>
      <c r="F72" s="127"/>
      <c r="G72" s="127"/>
      <c r="H72" s="127"/>
      <c r="I72" s="127"/>
      <c r="J72" s="123"/>
      <c r="K72" s="127"/>
      <c r="L72" s="127"/>
      <c r="M72" s="127"/>
      <c r="N72" s="127"/>
      <c r="O72" s="127"/>
      <c r="P72" s="127"/>
    </row>
    <row r="73" spans="1:16" s="124" customFormat="1" ht="14.25">
      <c r="A73" s="127"/>
      <c r="B73" s="127"/>
      <c r="C73" s="127"/>
      <c r="D73" s="127"/>
      <c r="E73" s="127"/>
      <c r="F73" s="127"/>
      <c r="G73" s="127"/>
      <c r="H73" s="127"/>
      <c r="I73" s="127"/>
      <c r="J73" s="123"/>
      <c r="K73" s="127"/>
      <c r="L73" s="127"/>
      <c r="M73" s="127"/>
      <c r="N73" s="127"/>
      <c r="O73" s="127"/>
      <c r="P73" s="127"/>
    </row>
    <row r="74" spans="1:16" s="124" customFormat="1" ht="14.25">
      <c r="A74" s="127"/>
      <c r="B74" s="127"/>
      <c r="C74" s="127"/>
      <c r="D74" s="127"/>
      <c r="E74" s="127"/>
      <c r="F74" s="127"/>
      <c r="G74" s="127"/>
      <c r="H74" s="127"/>
      <c r="I74" s="127"/>
      <c r="J74" s="123"/>
      <c r="K74" s="127"/>
      <c r="L74" s="127"/>
      <c r="M74" s="127"/>
      <c r="N74" s="127"/>
      <c r="O74" s="127"/>
      <c r="P74" s="127"/>
    </row>
    <row r="75" spans="1:16" s="124" customFormat="1" ht="14.25">
      <c r="A75" s="127"/>
      <c r="B75" s="127"/>
      <c r="C75" s="127"/>
      <c r="D75" s="127"/>
      <c r="E75" s="127"/>
      <c r="F75" s="127"/>
      <c r="G75" s="127"/>
      <c r="H75" s="127"/>
      <c r="I75" s="127"/>
      <c r="J75" s="123"/>
      <c r="K75" s="127"/>
      <c r="L75" s="127"/>
      <c r="M75" s="127"/>
      <c r="N75" s="127"/>
      <c r="O75" s="127"/>
      <c r="P75" s="127"/>
    </row>
    <row r="76" spans="1:16" s="124" customFormat="1" ht="14.25">
      <c r="A76" s="127"/>
      <c r="B76" s="127"/>
      <c r="C76" s="127"/>
      <c r="D76" s="127"/>
      <c r="E76" s="127"/>
      <c r="F76" s="127"/>
      <c r="G76" s="127"/>
      <c r="H76" s="127"/>
      <c r="I76" s="127"/>
      <c r="J76" s="123"/>
      <c r="K76" s="127"/>
      <c r="L76" s="127"/>
      <c r="M76" s="127"/>
      <c r="N76" s="127"/>
      <c r="O76" s="127"/>
      <c r="P76" s="127"/>
    </row>
    <row r="77" spans="1:16" s="124" customFormat="1" ht="14.25">
      <c r="A77" s="127"/>
      <c r="B77" s="127"/>
      <c r="C77" s="127"/>
      <c r="D77" s="127"/>
      <c r="E77" s="127"/>
      <c r="F77" s="127"/>
      <c r="G77" s="127"/>
      <c r="H77" s="127"/>
      <c r="I77" s="127"/>
      <c r="J77" s="123"/>
      <c r="K77" s="127"/>
      <c r="L77" s="127"/>
      <c r="M77" s="127"/>
      <c r="N77" s="127"/>
      <c r="O77" s="127"/>
      <c r="P77" s="127"/>
    </row>
    <row r="78" spans="1:16" s="124" customFormat="1" ht="14.25">
      <c r="A78" s="127"/>
      <c r="B78" s="127"/>
      <c r="C78" s="127"/>
      <c r="D78" s="127"/>
      <c r="E78" s="127"/>
      <c r="F78" s="127"/>
      <c r="G78" s="127"/>
      <c r="H78" s="127"/>
      <c r="I78" s="127"/>
      <c r="J78" s="123"/>
      <c r="K78" s="127"/>
      <c r="L78" s="127"/>
      <c r="M78" s="127"/>
      <c r="N78" s="127"/>
      <c r="O78" s="127"/>
      <c r="P78" s="127"/>
    </row>
    <row r="79" spans="1:16" s="124" customFormat="1" ht="14.25">
      <c r="A79" s="127"/>
      <c r="B79" s="127"/>
      <c r="C79" s="127"/>
      <c r="D79" s="127"/>
      <c r="E79" s="127"/>
      <c r="F79" s="127"/>
      <c r="G79" s="127"/>
      <c r="H79" s="127"/>
      <c r="I79" s="127"/>
      <c r="J79" s="123"/>
      <c r="K79" s="127"/>
      <c r="L79" s="127"/>
      <c r="M79" s="127"/>
      <c r="N79" s="127"/>
      <c r="O79" s="127"/>
      <c r="P79" s="127"/>
    </row>
    <row r="80" spans="1:16" s="124" customFormat="1" ht="14.25">
      <c r="A80" s="127"/>
      <c r="B80" s="127"/>
      <c r="C80" s="127"/>
      <c r="D80" s="127"/>
      <c r="E80" s="127"/>
      <c r="F80" s="127"/>
      <c r="G80" s="127"/>
      <c r="H80" s="127"/>
      <c r="I80" s="127"/>
      <c r="J80" s="123"/>
      <c r="K80" s="127"/>
      <c r="L80" s="127"/>
      <c r="M80" s="127"/>
      <c r="N80" s="127"/>
      <c r="O80" s="127"/>
      <c r="P80" s="127"/>
    </row>
    <row r="81" spans="1:16" s="124" customFormat="1" ht="14.25">
      <c r="A81" s="127"/>
      <c r="B81" s="127"/>
      <c r="C81" s="127"/>
      <c r="D81" s="127"/>
      <c r="E81" s="127"/>
      <c r="F81" s="127"/>
      <c r="G81" s="127"/>
      <c r="H81" s="127"/>
      <c r="I81" s="127"/>
      <c r="J81" s="123"/>
      <c r="K81" s="127"/>
      <c r="L81" s="127"/>
      <c r="M81" s="127"/>
      <c r="N81" s="127"/>
      <c r="O81" s="127"/>
      <c r="P81" s="127"/>
    </row>
    <row r="82" spans="1:16" s="124" customFormat="1" ht="14.25">
      <c r="A82" s="127"/>
      <c r="B82" s="127"/>
      <c r="C82" s="127"/>
      <c r="D82" s="127"/>
      <c r="E82" s="127"/>
      <c r="F82" s="127"/>
      <c r="G82" s="127"/>
      <c r="H82" s="127"/>
      <c r="I82" s="127"/>
      <c r="J82" s="123"/>
      <c r="K82" s="127"/>
      <c r="L82" s="127"/>
      <c r="M82" s="127"/>
      <c r="N82" s="127"/>
      <c r="O82" s="127"/>
      <c r="P82" s="127"/>
    </row>
    <row r="83" spans="1:16" s="124" customFormat="1" ht="14.25">
      <c r="A83" s="127"/>
      <c r="B83" s="127"/>
      <c r="C83" s="127"/>
      <c r="D83" s="127"/>
      <c r="E83" s="127"/>
      <c r="F83" s="127"/>
      <c r="G83" s="127"/>
      <c r="H83" s="127"/>
      <c r="I83" s="127"/>
      <c r="J83" s="123"/>
      <c r="K83" s="127"/>
      <c r="L83" s="127"/>
      <c r="M83" s="127"/>
      <c r="N83" s="127"/>
      <c r="O83" s="127"/>
      <c r="P83" s="127"/>
    </row>
    <row r="84" spans="1:16" s="124" customFormat="1" ht="14.25">
      <c r="A84" s="127"/>
      <c r="B84" s="127"/>
      <c r="C84" s="127"/>
      <c r="D84" s="127"/>
      <c r="E84" s="127"/>
      <c r="F84" s="127"/>
      <c r="G84" s="127"/>
      <c r="H84" s="127"/>
      <c r="I84" s="127"/>
      <c r="J84" s="123"/>
      <c r="K84" s="127"/>
      <c r="L84" s="127"/>
      <c r="M84" s="127"/>
      <c r="N84" s="127"/>
      <c r="O84" s="127"/>
      <c r="P84" s="127"/>
    </row>
    <row r="85" spans="1:16" s="124" customFormat="1" ht="14.25">
      <c r="A85" s="127"/>
      <c r="B85" s="127"/>
      <c r="C85" s="127"/>
      <c r="D85" s="127"/>
      <c r="E85" s="127"/>
      <c r="F85" s="127"/>
      <c r="G85" s="127"/>
      <c r="H85" s="127"/>
      <c r="I85" s="127"/>
      <c r="J85" s="123"/>
      <c r="K85" s="127"/>
      <c r="L85" s="127"/>
      <c r="M85" s="127"/>
      <c r="N85" s="127"/>
      <c r="O85" s="127"/>
      <c r="P85" s="127"/>
    </row>
    <row r="86" spans="1:16" s="124" customFormat="1" ht="14.25">
      <c r="A86" s="127"/>
      <c r="B86" s="127"/>
      <c r="C86" s="127"/>
      <c r="D86" s="127"/>
      <c r="E86" s="127"/>
      <c r="F86" s="127"/>
      <c r="G86" s="127"/>
      <c r="H86" s="127"/>
      <c r="I86" s="127"/>
      <c r="J86" s="123"/>
      <c r="K86" s="127"/>
      <c r="L86" s="127"/>
      <c r="M86" s="127"/>
      <c r="N86" s="127"/>
      <c r="O86" s="127"/>
      <c r="P86" s="127"/>
    </row>
    <row r="87" spans="1:16" s="124" customFormat="1" ht="14.25">
      <c r="A87" s="127"/>
      <c r="B87" s="127"/>
      <c r="C87" s="127"/>
      <c r="D87" s="127"/>
      <c r="E87" s="127"/>
      <c r="F87" s="127"/>
      <c r="G87" s="127"/>
      <c r="H87" s="127"/>
      <c r="I87" s="127"/>
      <c r="J87" s="123"/>
      <c r="K87" s="127"/>
      <c r="L87" s="127"/>
      <c r="M87" s="127"/>
      <c r="N87" s="127"/>
      <c r="O87" s="127"/>
      <c r="P87" s="127"/>
    </row>
    <row r="88" spans="1:16" s="124" customFormat="1" ht="14.25">
      <c r="A88" s="127"/>
      <c r="B88" s="127"/>
      <c r="C88" s="127"/>
      <c r="D88" s="127"/>
      <c r="E88" s="127"/>
      <c r="F88" s="127"/>
      <c r="G88" s="127"/>
      <c r="H88" s="127"/>
      <c r="I88" s="127"/>
      <c r="J88" s="123"/>
      <c r="K88" s="127"/>
      <c r="L88" s="127"/>
      <c r="M88" s="127"/>
      <c r="N88" s="127"/>
      <c r="O88" s="127"/>
      <c r="P88" s="127"/>
    </row>
    <row r="89" spans="1:16" s="124" customFormat="1" ht="14.25">
      <c r="A89" s="127"/>
      <c r="B89" s="127"/>
      <c r="C89" s="127"/>
      <c r="D89" s="127"/>
      <c r="E89" s="127"/>
      <c r="F89" s="127"/>
      <c r="G89" s="127"/>
      <c r="H89" s="127"/>
      <c r="I89" s="127"/>
      <c r="J89" s="123"/>
      <c r="K89" s="127"/>
      <c r="L89" s="127"/>
      <c r="M89" s="127"/>
      <c r="N89" s="127"/>
      <c r="O89" s="127"/>
      <c r="P89" s="127"/>
    </row>
    <row r="90" spans="1:16" s="124" customFormat="1" ht="14.25">
      <c r="A90" s="127"/>
      <c r="B90" s="127"/>
      <c r="C90" s="127"/>
      <c r="D90" s="127"/>
      <c r="E90" s="127"/>
      <c r="F90" s="127"/>
      <c r="G90" s="127"/>
      <c r="H90" s="127"/>
      <c r="I90" s="127"/>
      <c r="J90" s="123"/>
      <c r="K90" s="127"/>
      <c r="L90" s="127"/>
      <c r="M90" s="127"/>
      <c r="N90" s="127"/>
      <c r="O90" s="127"/>
      <c r="P90" s="127"/>
    </row>
    <row r="91" spans="1:16" s="124" customFormat="1" ht="14.25">
      <c r="A91" s="127"/>
      <c r="B91" s="127"/>
      <c r="C91" s="127"/>
      <c r="D91" s="127"/>
      <c r="E91" s="127"/>
      <c r="F91" s="127"/>
      <c r="G91" s="127"/>
      <c r="H91" s="127"/>
      <c r="I91" s="127"/>
      <c r="J91" s="123"/>
      <c r="K91" s="127"/>
      <c r="L91" s="127"/>
      <c r="M91" s="127"/>
      <c r="N91" s="127"/>
      <c r="O91" s="127"/>
      <c r="P91" s="127"/>
    </row>
    <row r="92" spans="1:16" s="124" customFormat="1" ht="14.25">
      <c r="A92" s="127"/>
      <c r="B92" s="127"/>
      <c r="C92" s="127"/>
      <c r="D92" s="127"/>
      <c r="E92" s="127"/>
      <c r="F92" s="127"/>
      <c r="G92" s="127"/>
      <c r="H92" s="127"/>
      <c r="I92" s="127"/>
      <c r="J92" s="123"/>
      <c r="K92" s="127"/>
      <c r="L92" s="127"/>
      <c r="M92" s="127"/>
      <c r="N92" s="127"/>
      <c r="O92" s="127"/>
      <c r="P92" s="127"/>
    </row>
    <row r="93" spans="1:16" s="124" customFormat="1" ht="14.25">
      <c r="A93" s="127"/>
      <c r="B93" s="127"/>
      <c r="C93" s="127"/>
      <c r="D93" s="127"/>
      <c r="E93" s="127"/>
      <c r="F93" s="127"/>
      <c r="G93" s="127"/>
      <c r="H93" s="127"/>
      <c r="I93" s="127"/>
      <c r="J93" s="123"/>
      <c r="K93" s="127"/>
      <c r="L93" s="127"/>
      <c r="M93" s="127"/>
      <c r="N93" s="127"/>
      <c r="O93" s="127"/>
      <c r="P93" s="127"/>
    </row>
    <row r="94" spans="1:16" s="124" customFormat="1" ht="14.25">
      <c r="A94" s="127"/>
      <c r="B94" s="127"/>
      <c r="C94" s="127"/>
      <c r="D94" s="127"/>
      <c r="E94" s="127"/>
      <c r="F94" s="127"/>
      <c r="G94" s="127"/>
      <c r="H94" s="127"/>
      <c r="I94" s="127"/>
      <c r="J94" s="123"/>
      <c r="K94" s="127"/>
      <c r="L94" s="127"/>
      <c r="M94" s="127"/>
      <c r="N94" s="127"/>
      <c r="O94" s="127"/>
      <c r="P94" s="127"/>
    </row>
    <row r="95" spans="1:16" s="124" customFormat="1" ht="14.25">
      <c r="A95" s="127"/>
      <c r="B95" s="127"/>
      <c r="C95" s="127"/>
      <c r="D95" s="127"/>
      <c r="E95" s="127"/>
      <c r="F95" s="127"/>
      <c r="G95" s="127"/>
      <c r="H95" s="127"/>
      <c r="I95" s="127"/>
      <c r="J95" s="123"/>
      <c r="K95" s="127"/>
      <c r="L95" s="127"/>
      <c r="M95" s="127"/>
      <c r="N95" s="127"/>
      <c r="O95" s="127"/>
      <c r="P95" s="127"/>
    </row>
    <row r="96" spans="1:16" s="124" customFormat="1" ht="14.25">
      <c r="A96" s="127"/>
      <c r="B96" s="127"/>
      <c r="C96" s="127"/>
      <c r="D96" s="127"/>
      <c r="E96" s="127"/>
      <c r="F96" s="127"/>
      <c r="G96" s="127"/>
      <c r="H96" s="127"/>
      <c r="I96" s="127"/>
      <c r="J96" s="123"/>
      <c r="K96" s="127"/>
      <c r="L96" s="127"/>
      <c r="M96" s="127"/>
      <c r="N96" s="127"/>
      <c r="O96" s="127"/>
      <c r="P96" s="127"/>
    </row>
    <row r="97" spans="1:16" s="124" customFormat="1" ht="14.25">
      <c r="A97" s="127"/>
      <c r="B97" s="127"/>
      <c r="C97" s="127"/>
      <c r="D97" s="127"/>
      <c r="E97" s="127"/>
      <c r="F97" s="127"/>
      <c r="G97" s="127"/>
      <c r="H97" s="127"/>
      <c r="I97" s="127"/>
      <c r="J97" s="123"/>
      <c r="K97" s="127"/>
      <c r="L97" s="127"/>
      <c r="M97" s="127"/>
      <c r="N97" s="127"/>
      <c r="O97" s="127"/>
      <c r="P97" s="127"/>
    </row>
    <row r="98" spans="1:16" s="124" customFormat="1" ht="14.25">
      <c r="A98" s="127"/>
      <c r="B98" s="127"/>
      <c r="C98" s="127"/>
      <c r="D98" s="127"/>
      <c r="E98" s="127"/>
      <c r="F98" s="127"/>
      <c r="G98" s="127"/>
      <c r="H98" s="127"/>
      <c r="I98" s="127"/>
      <c r="J98" s="123"/>
      <c r="K98" s="127"/>
      <c r="L98" s="127"/>
      <c r="M98" s="127"/>
      <c r="N98" s="127"/>
      <c r="O98" s="127"/>
      <c r="P98" s="127"/>
    </row>
    <row r="99" spans="1:16" s="124" customFormat="1" ht="14.25">
      <c r="A99" s="127"/>
      <c r="B99" s="127"/>
      <c r="C99" s="127"/>
      <c r="D99" s="127"/>
      <c r="E99" s="127"/>
      <c r="F99" s="127"/>
      <c r="G99" s="127"/>
      <c r="H99" s="127"/>
      <c r="I99" s="127"/>
      <c r="J99" s="123"/>
      <c r="K99" s="127"/>
      <c r="L99" s="127"/>
      <c r="M99" s="127"/>
      <c r="N99" s="127"/>
      <c r="O99" s="127"/>
      <c r="P99" s="127"/>
    </row>
    <row r="100" spans="1:16" s="124" customFormat="1" ht="14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3"/>
      <c r="K100" s="127"/>
      <c r="L100" s="127"/>
      <c r="M100" s="127"/>
      <c r="N100" s="127"/>
      <c r="O100" s="127"/>
      <c r="P100" s="127"/>
    </row>
    <row r="101" spans="1:16" s="124" customFormat="1" ht="14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3"/>
      <c r="K101" s="127"/>
      <c r="L101" s="127"/>
      <c r="M101" s="127"/>
      <c r="N101" s="127"/>
      <c r="O101" s="127"/>
      <c r="P101" s="127"/>
    </row>
    <row r="102" spans="1:16" s="124" customFormat="1" ht="14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3"/>
      <c r="K102" s="127"/>
      <c r="L102" s="127"/>
      <c r="M102" s="127"/>
      <c r="N102" s="127"/>
      <c r="O102" s="127"/>
      <c r="P102" s="127"/>
    </row>
    <row r="103" spans="1:16" s="124" customFormat="1" ht="14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3"/>
      <c r="K103" s="127"/>
      <c r="L103" s="127"/>
      <c r="M103" s="127"/>
      <c r="N103" s="127"/>
      <c r="O103" s="127"/>
      <c r="P103" s="127"/>
    </row>
    <row r="104" spans="1:16" s="124" customFormat="1" ht="14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3"/>
      <c r="K104" s="127"/>
      <c r="L104" s="127"/>
      <c r="M104" s="127"/>
      <c r="N104" s="127"/>
      <c r="O104" s="127"/>
      <c r="P104" s="127"/>
    </row>
    <row r="105" spans="1:16" s="124" customFormat="1" ht="14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3"/>
      <c r="K105" s="127"/>
      <c r="L105" s="127"/>
      <c r="M105" s="127"/>
      <c r="N105" s="127"/>
      <c r="O105" s="127"/>
      <c r="P105" s="127"/>
    </row>
    <row r="106" spans="1:16" s="124" customFormat="1" ht="14.25">
      <c r="A106" s="127"/>
      <c r="B106" s="127"/>
      <c r="C106" s="127"/>
      <c r="D106" s="127"/>
      <c r="E106" s="127"/>
      <c r="F106" s="127"/>
      <c r="G106" s="127"/>
      <c r="H106" s="127"/>
      <c r="I106" s="127"/>
      <c r="J106" s="123"/>
      <c r="K106" s="127"/>
      <c r="L106" s="127"/>
      <c r="M106" s="127"/>
      <c r="N106" s="127"/>
      <c r="O106" s="127"/>
      <c r="P106" s="127"/>
    </row>
    <row r="107" spans="1:16" s="124" customFormat="1" ht="14.25">
      <c r="A107" s="127"/>
      <c r="B107" s="127"/>
      <c r="C107" s="127"/>
      <c r="D107" s="127"/>
      <c r="E107" s="127"/>
      <c r="F107" s="127"/>
      <c r="G107" s="127"/>
      <c r="H107" s="127"/>
      <c r="I107" s="127"/>
      <c r="J107" s="123"/>
      <c r="K107" s="127"/>
      <c r="L107" s="127"/>
      <c r="M107" s="127"/>
      <c r="N107" s="127"/>
      <c r="O107" s="127"/>
      <c r="P107" s="127"/>
    </row>
    <row r="108" spans="1:16" s="124" customFormat="1" ht="14.25">
      <c r="A108" s="127"/>
      <c r="B108" s="127"/>
      <c r="C108" s="127"/>
      <c r="D108" s="127"/>
      <c r="E108" s="127"/>
      <c r="F108" s="127"/>
      <c r="G108" s="127"/>
      <c r="H108" s="127"/>
      <c r="I108" s="127"/>
      <c r="J108" s="123"/>
      <c r="K108" s="127"/>
      <c r="L108" s="127"/>
      <c r="M108" s="127"/>
      <c r="N108" s="127"/>
      <c r="O108" s="127"/>
      <c r="P108" s="127"/>
    </row>
  </sheetData>
  <mergeCells count="18">
    <mergeCell ref="D3:E3"/>
    <mergeCell ref="F3:G3"/>
    <mergeCell ref="O3:P3"/>
    <mergeCell ref="O4:P4"/>
    <mergeCell ref="H3:I3"/>
    <mergeCell ref="K3:L3"/>
    <mergeCell ref="M3:N3"/>
    <mergeCell ref="M4:N4"/>
    <mergeCell ref="A1:I1"/>
    <mergeCell ref="K1:R1"/>
    <mergeCell ref="Q3:R3"/>
    <mergeCell ref="Q4:R4"/>
    <mergeCell ref="B4:C4"/>
    <mergeCell ref="D4:E4"/>
    <mergeCell ref="F4:G4"/>
    <mergeCell ref="H4:I4"/>
    <mergeCell ref="K4:L4"/>
    <mergeCell ref="B3:C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O72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28" customWidth="1"/>
    <col min="2" max="5" width="16.10546875" style="128" customWidth="1"/>
    <col min="6" max="6" width="2.77734375" style="128" customWidth="1"/>
    <col min="7" max="9" width="24.6640625" style="128" customWidth="1"/>
    <col min="10" max="16384" width="8.88671875" style="115" customWidth="1"/>
  </cols>
  <sheetData>
    <row r="1" spans="1:9" s="99" customFormat="1" ht="45" customHeight="1">
      <c r="A1" s="581" t="s">
        <v>1116</v>
      </c>
      <c r="B1" s="581"/>
      <c r="C1" s="581"/>
      <c r="D1" s="581"/>
      <c r="E1" s="581"/>
      <c r="F1" s="283"/>
      <c r="G1" s="581" t="s">
        <v>302</v>
      </c>
      <c r="H1" s="581"/>
      <c r="I1" s="581"/>
    </row>
    <row r="2" spans="1:9" s="103" customFormat="1" ht="25.5" customHeight="1" thickBot="1">
      <c r="A2" s="100" t="s">
        <v>262</v>
      </c>
      <c r="B2" s="100"/>
      <c r="C2" s="100"/>
      <c r="D2" s="100"/>
      <c r="E2" s="100"/>
      <c r="G2" s="100"/>
      <c r="H2" s="100"/>
      <c r="I2" s="102" t="s">
        <v>71</v>
      </c>
    </row>
    <row r="3" spans="1:9" s="103" customFormat="1" ht="16.5" customHeight="1" thickTop="1">
      <c r="A3" s="104" t="s">
        <v>79</v>
      </c>
      <c r="B3" s="255" t="s">
        <v>435</v>
      </c>
      <c r="C3" s="577" t="s">
        <v>870</v>
      </c>
      <c r="D3" s="578"/>
      <c r="E3" s="578"/>
      <c r="F3" s="130"/>
      <c r="G3" s="578" t="s">
        <v>70</v>
      </c>
      <c r="H3" s="652"/>
      <c r="I3" s="130" t="s">
        <v>871</v>
      </c>
    </row>
    <row r="4" spans="1:9" s="103" customFormat="1" ht="16.5" customHeight="1">
      <c r="A4" s="104" t="s">
        <v>749</v>
      </c>
      <c r="B4" s="255"/>
      <c r="C4" s="566" t="s">
        <v>872</v>
      </c>
      <c r="D4" s="566"/>
      <c r="E4" s="566"/>
      <c r="F4" s="130"/>
      <c r="G4" s="566" t="s">
        <v>69</v>
      </c>
      <c r="H4" s="586"/>
      <c r="I4" s="305" t="s">
        <v>68</v>
      </c>
    </row>
    <row r="5" spans="1:9" s="103" customFormat="1" ht="16.5" customHeight="1">
      <c r="A5" s="104" t="s">
        <v>387</v>
      </c>
      <c r="B5" s="255" t="s">
        <v>873</v>
      </c>
      <c r="C5" s="134" t="s">
        <v>435</v>
      </c>
      <c r="D5" s="133" t="s">
        <v>427</v>
      </c>
      <c r="E5" s="135" t="s">
        <v>428</v>
      </c>
      <c r="F5" s="130"/>
      <c r="G5" s="134" t="s">
        <v>435</v>
      </c>
      <c r="H5" s="133" t="s">
        <v>436</v>
      </c>
      <c r="I5" s="130" t="s">
        <v>435</v>
      </c>
    </row>
    <row r="6" spans="1:9" s="103" customFormat="1" ht="16.5" customHeight="1">
      <c r="A6" s="136" t="s">
        <v>475</v>
      </c>
      <c r="B6" s="137" t="s">
        <v>304</v>
      </c>
      <c r="C6" s="131" t="s">
        <v>304</v>
      </c>
      <c r="D6" s="137" t="s">
        <v>430</v>
      </c>
      <c r="E6" s="142" t="s">
        <v>429</v>
      </c>
      <c r="F6" s="130"/>
      <c r="G6" s="131" t="s">
        <v>304</v>
      </c>
      <c r="H6" s="137" t="s">
        <v>305</v>
      </c>
      <c r="I6" s="132" t="s">
        <v>67</v>
      </c>
    </row>
    <row r="7" spans="1:9" s="103" customFormat="1" ht="41.25" customHeight="1">
      <c r="A7" s="104">
        <v>2001</v>
      </c>
      <c r="B7" s="106">
        <v>247</v>
      </c>
      <c r="C7" s="106">
        <v>247</v>
      </c>
      <c r="D7" s="106">
        <v>247</v>
      </c>
      <c r="E7" s="106" t="s">
        <v>555</v>
      </c>
      <c r="F7" s="106"/>
      <c r="G7" s="106" t="s">
        <v>555</v>
      </c>
      <c r="H7" s="106" t="s">
        <v>555</v>
      </c>
      <c r="I7" s="106" t="s">
        <v>555</v>
      </c>
    </row>
    <row r="8" spans="1:9" s="110" customFormat="1" ht="41.25" customHeight="1">
      <c r="A8" s="104">
        <v>2002</v>
      </c>
      <c r="B8" s="106">
        <v>237</v>
      </c>
      <c r="C8" s="105">
        <v>237</v>
      </c>
      <c r="D8" s="105">
        <v>237</v>
      </c>
      <c r="E8" s="106" t="s">
        <v>555</v>
      </c>
      <c r="F8" s="105"/>
      <c r="G8" s="106" t="s">
        <v>555</v>
      </c>
      <c r="H8" s="106" t="s">
        <v>555</v>
      </c>
      <c r="I8" s="106" t="s">
        <v>555</v>
      </c>
    </row>
    <row r="9" spans="1:15" ht="41.25" customHeight="1">
      <c r="A9" s="104">
        <v>2003</v>
      </c>
      <c r="B9" s="106">
        <v>246</v>
      </c>
      <c r="C9" s="106">
        <v>246</v>
      </c>
      <c r="D9" s="372">
        <v>246</v>
      </c>
      <c r="E9" s="372" t="s">
        <v>555</v>
      </c>
      <c r="F9" s="373"/>
      <c r="G9" s="372" t="s">
        <v>555</v>
      </c>
      <c r="H9" s="372" t="s">
        <v>555</v>
      </c>
      <c r="I9" s="372" t="s">
        <v>555</v>
      </c>
      <c r="J9" s="103"/>
      <c r="K9" s="103"/>
      <c r="L9" s="103"/>
      <c r="M9" s="103"/>
      <c r="N9" s="103"/>
      <c r="O9" s="103"/>
    </row>
    <row r="10" spans="1:15" ht="41.25" customHeight="1">
      <c r="A10" s="104">
        <v>2004</v>
      </c>
      <c r="B10" s="106">
        <v>258</v>
      </c>
      <c r="C10" s="106">
        <v>258</v>
      </c>
      <c r="D10" s="372">
        <v>258</v>
      </c>
      <c r="E10" s="372" t="s">
        <v>555</v>
      </c>
      <c r="F10" s="373"/>
      <c r="G10" s="372" t="s">
        <v>555</v>
      </c>
      <c r="H10" s="372" t="s">
        <v>555</v>
      </c>
      <c r="I10" s="372" t="s">
        <v>555</v>
      </c>
      <c r="J10" s="103"/>
      <c r="K10" s="103"/>
      <c r="L10" s="103"/>
      <c r="M10" s="103"/>
      <c r="N10" s="103"/>
      <c r="O10" s="103"/>
    </row>
    <row r="11" spans="1:15" ht="41.25" customHeight="1">
      <c r="A11" s="107">
        <v>2005</v>
      </c>
      <c r="B11" s="374">
        <v>262</v>
      </c>
      <c r="C11" s="109">
        <v>262</v>
      </c>
      <c r="D11" s="375">
        <v>262</v>
      </c>
      <c r="E11" s="375" t="s">
        <v>555</v>
      </c>
      <c r="F11" s="374"/>
      <c r="G11" s="375" t="s">
        <v>555</v>
      </c>
      <c r="H11" s="375" t="s">
        <v>555</v>
      </c>
      <c r="I11" s="375" t="s">
        <v>555</v>
      </c>
      <c r="J11" s="103"/>
      <c r="K11" s="103"/>
      <c r="L11" s="103"/>
      <c r="M11" s="103"/>
      <c r="N11" s="103"/>
      <c r="O11" s="103"/>
    </row>
    <row r="12" spans="1:15" ht="41.25" customHeight="1">
      <c r="A12" s="111" t="s">
        <v>562</v>
      </c>
      <c r="B12" s="373">
        <v>53</v>
      </c>
      <c r="C12" s="106">
        <v>53</v>
      </c>
      <c r="D12" s="373">
        <v>53</v>
      </c>
      <c r="E12" s="372" t="s">
        <v>555</v>
      </c>
      <c r="F12" s="373"/>
      <c r="G12" s="372" t="s">
        <v>555</v>
      </c>
      <c r="H12" s="372" t="s">
        <v>555</v>
      </c>
      <c r="I12" s="372" t="s">
        <v>555</v>
      </c>
      <c r="J12" s="103"/>
      <c r="K12" s="103"/>
      <c r="L12" s="103"/>
      <c r="M12" s="103"/>
      <c r="N12" s="103"/>
      <c r="O12" s="103"/>
    </row>
    <row r="13" spans="1:15" ht="41.25" customHeight="1">
      <c r="A13" s="111" t="s">
        <v>563</v>
      </c>
      <c r="B13" s="373">
        <v>40</v>
      </c>
      <c r="C13" s="106">
        <v>40</v>
      </c>
      <c r="D13" s="373">
        <v>40</v>
      </c>
      <c r="E13" s="372" t="s">
        <v>555</v>
      </c>
      <c r="F13" s="373"/>
      <c r="G13" s="372" t="s">
        <v>555</v>
      </c>
      <c r="H13" s="372" t="s">
        <v>555</v>
      </c>
      <c r="I13" s="372" t="s">
        <v>555</v>
      </c>
      <c r="J13" s="103"/>
      <c r="K13" s="103"/>
      <c r="L13" s="103"/>
      <c r="M13" s="103"/>
      <c r="N13" s="103"/>
      <c r="O13" s="103"/>
    </row>
    <row r="14" spans="1:15" ht="41.25" customHeight="1">
      <c r="A14" s="111" t="s">
        <v>564</v>
      </c>
      <c r="B14" s="373">
        <v>36</v>
      </c>
      <c r="C14" s="106">
        <v>36</v>
      </c>
      <c r="D14" s="373">
        <v>36</v>
      </c>
      <c r="E14" s="372" t="s">
        <v>555</v>
      </c>
      <c r="F14" s="373"/>
      <c r="G14" s="372" t="s">
        <v>555</v>
      </c>
      <c r="H14" s="372" t="s">
        <v>555</v>
      </c>
      <c r="I14" s="372" t="s">
        <v>555</v>
      </c>
      <c r="J14" s="103"/>
      <c r="K14" s="103"/>
      <c r="L14" s="103"/>
      <c r="M14" s="103"/>
      <c r="N14" s="103"/>
      <c r="O14" s="103"/>
    </row>
    <row r="15" spans="1:9" s="103" customFormat="1" ht="41.25" customHeight="1">
      <c r="A15" s="111" t="s">
        <v>565</v>
      </c>
      <c r="B15" s="373">
        <v>45</v>
      </c>
      <c r="C15" s="106">
        <v>45</v>
      </c>
      <c r="D15" s="373">
        <v>45</v>
      </c>
      <c r="E15" s="372" t="s">
        <v>555</v>
      </c>
      <c r="F15" s="373"/>
      <c r="G15" s="372" t="s">
        <v>555</v>
      </c>
      <c r="H15" s="372" t="s">
        <v>555</v>
      </c>
      <c r="I15" s="372" t="s">
        <v>555</v>
      </c>
    </row>
    <row r="16" spans="1:15" ht="41.25" customHeight="1">
      <c r="A16" s="111" t="s">
        <v>566</v>
      </c>
      <c r="B16" s="373">
        <v>32</v>
      </c>
      <c r="C16" s="106">
        <v>32</v>
      </c>
      <c r="D16" s="373">
        <v>32</v>
      </c>
      <c r="E16" s="372" t="s">
        <v>555</v>
      </c>
      <c r="F16" s="373"/>
      <c r="G16" s="372" t="s">
        <v>555</v>
      </c>
      <c r="H16" s="372" t="s">
        <v>555</v>
      </c>
      <c r="I16" s="372" t="s">
        <v>555</v>
      </c>
      <c r="J16" s="103"/>
      <c r="K16" s="103"/>
      <c r="L16" s="103"/>
      <c r="M16" s="103"/>
      <c r="N16" s="103"/>
      <c r="O16" s="103"/>
    </row>
    <row r="17" spans="1:15" ht="41.25" customHeight="1">
      <c r="A17" s="111" t="s">
        <v>567</v>
      </c>
      <c r="B17" s="373">
        <v>30</v>
      </c>
      <c r="C17" s="106">
        <v>30</v>
      </c>
      <c r="D17" s="373">
        <v>30</v>
      </c>
      <c r="E17" s="372" t="s">
        <v>555</v>
      </c>
      <c r="F17" s="373"/>
      <c r="G17" s="372" t="s">
        <v>555</v>
      </c>
      <c r="H17" s="372" t="s">
        <v>555</v>
      </c>
      <c r="I17" s="372" t="s">
        <v>555</v>
      </c>
      <c r="J17" s="103"/>
      <c r="K17" s="103"/>
      <c r="L17" s="103"/>
      <c r="M17" s="103"/>
      <c r="N17" s="103"/>
      <c r="O17" s="103"/>
    </row>
    <row r="18" spans="1:15" ht="41.25" customHeight="1" thickBot="1">
      <c r="A18" s="118" t="s">
        <v>568</v>
      </c>
      <c r="B18" s="376">
        <v>26</v>
      </c>
      <c r="C18" s="341">
        <v>26</v>
      </c>
      <c r="D18" s="376">
        <v>26</v>
      </c>
      <c r="E18" s="377" t="s">
        <v>555</v>
      </c>
      <c r="F18" s="373"/>
      <c r="G18" s="377" t="s">
        <v>555</v>
      </c>
      <c r="H18" s="377" t="s">
        <v>555</v>
      </c>
      <c r="I18" s="377" t="s">
        <v>555</v>
      </c>
      <c r="J18" s="103"/>
      <c r="K18" s="103"/>
      <c r="L18" s="103"/>
      <c r="M18" s="103"/>
      <c r="N18" s="103"/>
      <c r="O18" s="103"/>
    </row>
    <row r="19" spans="1:9" ht="19.5" customHeight="1" thickTop="1">
      <c r="A19" s="125" t="s">
        <v>488</v>
      </c>
      <c r="B19" s="125"/>
      <c r="C19" s="125"/>
      <c r="D19" s="125"/>
      <c r="E19" s="125"/>
      <c r="F19" s="125"/>
      <c r="G19" s="127"/>
      <c r="I19" s="165"/>
    </row>
    <row r="20" spans="1:9" ht="15.75" customHeight="1">
      <c r="A20" s="125"/>
      <c r="B20" s="125"/>
      <c r="C20" s="125"/>
      <c r="D20" s="125"/>
      <c r="E20" s="125"/>
      <c r="F20" s="125"/>
      <c r="G20" s="127"/>
      <c r="I20" s="165"/>
    </row>
    <row r="21" spans="7:9" ht="14.25">
      <c r="G21" s="127"/>
      <c r="I21" s="165"/>
    </row>
    <row r="22" spans="7:9" ht="14.25">
      <c r="G22" s="127"/>
      <c r="I22" s="165"/>
    </row>
    <row r="23" spans="7:9" ht="14.25">
      <c r="G23" s="127"/>
      <c r="I23" s="165"/>
    </row>
    <row r="24" spans="7:9" ht="14.25">
      <c r="G24" s="127"/>
      <c r="I24" s="165"/>
    </row>
    <row r="25" spans="7:9" ht="14.25">
      <c r="G25" s="127"/>
      <c r="I25" s="165"/>
    </row>
    <row r="26" spans="7:9" ht="14.25">
      <c r="G26" s="127"/>
      <c r="I26" s="165"/>
    </row>
    <row r="27" spans="7:9" ht="14.25">
      <c r="G27" s="127"/>
      <c r="I27" s="165"/>
    </row>
    <row r="28" spans="7:9" ht="14.25">
      <c r="G28" s="127"/>
      <c r="I28" s="165"/>
    </row>
    <row r="29" spans="7:9" ht="14.25">
      <c r="G29" s="127"/>
      <c r="I29" s="165"/>
    </row>
    <row r="30" spans="7:9" ht="14.25">
      <c r="G30" s="127"/>
      <c r="I30" s="165"/>
    </row>
    <row r="31" spans="7:9" ht="14.25">
      <c r="G31" s="127"/>
      <c r="I31" s="165"/>
    </row>
    <row r="32" spans="7:9" ht="14.25">
      <c r="G32" s="127"/>
      <c r="I32" s="165"/>
    </row>
    <row r="33" spans="7:9" ht="14.25">
      <c r="G33" s="127"/>
      <c r="I33" s="165"/>
    </row>
    <row r="34" spans="7:9" ht="14.25">
      <c r="G34" s="127"/>
      <c r="I34" s="165"/>
    </row>
    <row r="35" spans="7:9" ht="14.25">
      <c r="G35" s="127"/>
      <c r="I35" s="165"/>
    </row>
    <row r="36" spans="7:9" ht="14.25">
      <c r="G36" s="127"/>
      <c r="I36" s="165"/>
    </row>
    <row r="37" spans="7:9" ht="14.25">
      <c r="G37" s="127"/>
      <c r="I37" s="165"/>
    </row>
    <row r="38" spans="7:9" ht="14.25">
      <c r="G38" s="127"/>
      <c r="I38" s="165"/>
    </row>
    <row r="39" spans="7:9" ht="14.25">
      <c r="G39" s="127"/>
      <c r="I39" s="165"/>
    </row>
    <row r="40" spans="7:9" ht="14.25">
      <c r="G40" s="127"/>
      <c r="I40" s="165"/>
    </row>
    <row r="41" spans="7:9" ht="14.25">
      <c r="G41" s="127"/>
      <c r="I41" s="165"/>
    </row>
    <row r="42" spans="7:9" ht="14.25">
      <c r="G42" s="127"/>
      <c r="I42" s="165"/>
    </row>
    <row r="43" spans="7:9" ht="14.25">
      <c r="G43" s="127"/>
      <c r="I43" s="165"/>
    </row>
    <row r="44" spans="7:9" ht="14.25">
      <c r="G44" s="127"/>
      <c r="I44" s="165"/>
    </row>
    <row r="45" spans="7:9" ht="14.25">
      <c r="G45" s="127"/>
      <c r="I45" s="165"/>
    </row>
    <row r="46" spans="7:9" ht="14.25">
      <c r="G46" s="127"/>
      <c r="I46" s="165"/>
    </row>
    <row r="47" spans="7:9" ht="14.25">
      <c r="G47" s="127"/>
      <c r="I47" s="165"/>
    </row>
    <row r="48" spans="7:9" ht="14.25">
      <c r="G48" s="127"/>
      <c r="I48" s="165"/>
    </row>
    <row r="49" spans="7:9" ht="14.25">
      <c r="G49" s="127"/>
      <c r="I49" s="165"/>
    </row>
    <row r="50" spans="7:9" ht="14.25">
      <c r="G50" s="127"/>
      <c r="I50" s="165"/>
    </row>
    <row r="51" spans="7:9" ht="14.25">
      <c r="G51" s="127"/>
      <c r="I51" s="165"/>
    </row>
    <row r="52" spans="7:9" ht="14.25">
      <c r="G52" s="127"/>
      <c r="I52" s="165"/>
    </row>
    <row r="53" spans="7:9" ht="14.25">
      <c r="G53" s="127"/>
      <c r="I53" s="165"/>
    </row>
    <row r="54" spans="7:9" ht="14.25">
      <c r="G54" s="127"/>
      <c r="I54" s="165"/>
    </row>
    <row r="55" spans="7:9" ht="14.25">
      <c r="G55" s="127"/>
      <c r="I55" s="165"/>
    </row>
    <row r="56" spans="7:9" ht="14.25">
      <c r="G56" s="127"/>
      <c r="I56" s="165"/>
    </row>
    <row r="57" spans="7:9" ht="14.25">
      <c r="G57" s="127"/>
      <c r="I57" s="165"/>
    </row>
    <row r="58" spans="7:9" ht="14.25">
      <c r="G58" s="127"/>
      <c r="I58" s="165"/>
    </row>
    <row r="59" spans="7:9" ht="14.25">
      <c r="G59" s="127"/>
      <c r="I59" s="165"/>
    </row>
    <row r="60" spans="7:9" ht="14.25">
      <c r="G60" s="127"/>
      <c r="I60" s="165"/>
    </row>
    <row r="61" spans="7:9" ht="14.25">
      <c r="G61" s="127"/>
      <c r="I61" s="165"/>
    </row>
    <row r="62" spans="7:9" ht="14.25">
      <c r="G62" s="127"/>
      <c r="I62" s="165"/>
    </row>
    <row r="63" ht="14.25">
      <c r="G63" s="127"/>
    </row>
    <row r="64" ht="14.25">
      <c r="G64" s="127"/>
    </row>
    <row r="65" ht="14.25">
      <c r="G65" s="127"/>
    </row>
    <row r="66" ht="14.25">
      <c r="G66" s="127"/>
    </row>
    <row r="67" ht="14.25">
      <c r="G67" s="127"/>
    </row>
    <row r="68" ht="14.25">
      <c r="G68" s="127"/>
    </row>
    <row r="69" ht="14.25">
      <c r="G69" s="127"/>
    </row>
    <row r="70" ht="14.25">
      <c r="G70" s="127"/>
    </row>
    <row r="71" ht="14.25">
      <c r="G71" s="127"/>
    </row>
    <row r="72" ht="14.25">
      <c r="G72" s="127"/>
    </row>
  </sheetData>
  <mergeCells count="6">
    <mergeCell ref="G3:H3"/>
    <mergeCell ref="C4:E4"/>
    <mergeCell ref="G4:H4"/>
    <mergeCell ref="A1:E1"/>
    <mergeCell ref="G1:I1"/>
    <mergeCell ref="C3:E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AZ50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28" customWidth="1"/>
    <col min="2" max="13" width="5.5546875" style="128" customWidth="1"/>
    <col min="14" max="14" width="2.77734375" style="128" customWidth="1"/>
    <col min="15" max="17" width="4.6640625" style="128" customWidth="1"/>
    <col min="18" max="18" width="4.6640625" style="129" customWidth="1"/>
    <col min="19" max="22" width="4.88671875" style="128" customWidth="1"/>
    <col min="23" max="30" width="4.6640625" style="128" customWidth="1"/>
    <col min="31" max="31" width="14.5546875" style="128" customWidth="1"/>
    <col min="32" max="32" width="8.4453125" style="115" customWidth="1"/>
    <col min="33" max="33" width="8.4453125" style="128" customWidth="1"/>
    <col min="34" max="39" width="8.4453125" style="115" customWidth="1"/>
    <col min="40" max="40" width="2.77734375" style="115" customWidth="1"/>
    <col min="41" max="52" width="6.21484375" style="115" customWidth="1"/>
    <col min="53" max="16384" width="8.88671875" style="115" customWidth="1"/>
  </cols>
  <sheetData>
    <row r="1" spans="1:52" s="99" customFormat="1" ht="45" customHeight="1">
      <c r="A1" s="581" t="s">
        <v>1117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378"/>
      <c r="O1" s="581" t="s">
        <v>296</v>
      </c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81" t="s">
        <v>492</v>
      </c>
      <c r="AF1" s="581"/>
      <c r="AG1" s="581"/>
      <c r="AH1" s="581"/>
      <c r="AI1" s="581"/>
      <c r="AJ1" s="581"/>
      <c r="AK1" s="581"/>
      <c r="AL1" s="581"/>
      <c r="AM1" s="581"/>
      <c r="AN1" s="286"/>
      <c r="AO1" s="580" t="s">
        <v>867</v>
      </c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</row>
    <row r="2" spans="1:52" s="103" customFormat="1" ht="25.5" customHeight="1" thickBot="1">
      <c r="A2" s="100" t="s">
        <v>298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O2" s="100"/>
      <c r="P2" s="100"/>
      <c r="Q2" s="100"/>
      <c r="R2" s="364"/>
      <c r="S2" s="100"/>
      <c r="T2" s="100"/>
      <c r="U2" s="100"/>
      <c r="V2" s="100"/>
      <c r="W2" s="100"/>
      <c r="X2" s="100"/>
      <c r="Y2" s="100"/>
      <c r="Z2" s="145"/>
      <c r="AA2" s="145"/>
      <c r="AB2" s="145"/>
      <c r="AC2" s="145"/>
      <c r="AD2" s="102" t="s">
        <v>297</v>
      </c>
      <c r="AE2" s="145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2" t="s">
        <v>297</v>
      </c>
    </row>
    <row r="3" spans="1:52" s="365" customFormat="1" ht="16.5" customHeight="1" thickTop="1">
      <c r="A3" s="660" t="s">
        <v>885</v>
      </c>
      <c r="B3" s="666" t="s">
        <v>460</v>
      </c>
      <c r="C3" s="667"/>
      <c r="D3" s="667"/>
      <c r="E3" s="668"/>
      <c r="F3" s="657" t="s">
        <v>461</v>
      </c>
      <c r="G3" s="658"/>
      <c r="H3" s="658"/>
      <c r="I3" s="658"/>
      <c r="J3" s="658"/>
      <c r="K3" s="658"/>
      <c r="L3" s="658"/>
      <c r="M3" s="658"/>
      <c r="N3" s="382"/>
      <c r="O3" s="658" t="s">
        <v>877</v>
      </c>
      <c r="P3" s="658"/>
      <c r="Q3" s="658"/>
      <c r="R3" s="658"/>
      <c r="S3" s="658"/>
      <c r="T3" s="658"/>
      <c r="U3" s="658"/>
      <c r="V3" s="659"/>
      <c r="W3" s="657" t="s">
        <v>878</v>
      </c>
      <c r="X3" s="658"/>
      <c r="Y3" s="658"/>
      <c r="Z3" s="658"/>
      <c r="AA3" s="658"/>
      <c r="AB3" s="658"/>
      <c r="AC3" s="658"/>
      <c r="AD3" s="658"/>
      <c r="AE3" s="660" t="s">
        <v>885</v>
      </c>
      <c r="AF3" s="672" t="s">
        <v>467</v>
      </c>
      <c r="AG3" s="673"/>
      <c r="AH3" s="673"/>
      <c r="AI3" s="673"/>
      <c r="AJ3" s="673"/>
      <c r="AK3" s="673"/>
      <c r="AL3" s="673"/>
      <c r="AM3" s="673"/>
      <c r="AN3" s="382"/>
      <c r="AO3" s="658" t="s">
        <v>467</v>
      </c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</row>
    <row r="4" spans="1:52" s="365" customFormat="1" ht="16.5" customHeight="1">
      <c r="A4" s="661"/>
      <c r="B4" s="669" t="s">
        <v>393</v>
      </c>
      <c r="C4" s="670"/>
      <c r="D4" s="670"/>
      <c r="E4" s="671"/>
      <c r="F4" s="663" t="s">
        <v>879</v>
      </c>
      <c r="G4" s="664"/>
      <c r="H4" s="664"/>
      <c r="I4" s="665"/>
      <c r="J4" s="663" t="s">
        <v>880</v>
      </c>
      <c r="K4" s="664"/>
      <c r="L4" s="664"/>
      <c r="M4" s="664"/>
      <c r="N4" s="382"/>
      <c r="O4" s="664" t="s">
        <v>881</v>
      </c>
      <c r="P4" s="664"/>
      <c r="Q4" s="664"/>
      <c r="R4" s="665"/>
      <c r="S4" s="663" t="s">
        <v>30</v>
      </c>
      <c r="T4" s="664"/>
      <c r="U4" s="664"/>
      <c r="V4" s="665"/>
      <c r="W4" s="663" t="s">
        <v>879</v>
      </c>
      <c r="X4" s="664"/>
      <c r="Y4" s="664"/>
      <c r="Z4" s="665"/>
      <c r="AA4" s="663" t="s">
        <v>883</v>
      </c>
      <c r="AB4" s="664"/>
      <c r="AC4" s="664"/>
      <c r="AD4" s="664"/>
      <c r="AE4" s="661"/>
      <c r="AF4" s="663" t="s">
        <v>879</v>
      </c>
      <c r="AG4" s="664"/>
      <c r="AH4" s="664"/>
      <c r="AI4" s="665"/>
      <c r="AJ4" s="663" t="s">
        <v>880</v>
      </c>
      <c r="AK4" s="664"/>
      <c r="AL4" s="664"/>
      <c r="AM4" s="664"/>
      <c r="AN4" s="382"/>
      <c r="AO4" s="664" t="s">
        <v>881</v>
      </c>
      <c r="AP4" s="664"/>
      <c r="AQ4" s="664"/>
      <c r="AR4" s="665"/>
      <c r="AS4" s="663" t="s">
        <v>882</v>
      </c>
      <c r="AT4" s="664"/>
      <c r="AU4" s="664"/>
      <c r="AV4" s="665"/>
      <c r="AW4" s="663" t="s">
        <v>884</v>
      </c>
      <c r="AX4" s="664"/>
      <c r="AY4" s="664"/>
      <c r="AZ4" s="664"/>
    </row>
    <row r="5" spans="1:52" s="365" customFormat="1" ht="16.5" customHeight="1">
      <c r="A5" s="661"/>
      <c r="B5" s="381" t="s">
        <v>382</v>
      </c>
      <c r="C5" s="653" t="s">
        <v>462</v>
      </c>
      <c r="D5" s="654"/>
      <c r="E5" s="381" t="s">
        <v>868</v>
      </c>
      <c r="F5" s="381" t="s">
        <v>382</v>
      </c>
      <c r="G5" s="653" t="s">
        <v>462</v>
      </c>
      <c r="H5" s="654"/>
      <c r="I5" s="381" t="s">
        <v>868</v>
      </c>
      <c r="J5" s="381" t="s">
        <v>382</v>
      </c>
      <c r="K5" s="653" t="s">
        <v>462</v>
      </c>
      <c r="L5" s="654"/>
      <c r="M5" s="379" t="s">
        <v>868</v>
      </c>
      <c r="N5" s="382"/>
      <c r="O5" s="380" t="s">
        <v>382</v>
      </c>
      <c r="P5" s="653" t="s">
        <v>462</v>
      </c>
      <c r="Q5" s="654"/>
      <c r="R5" s="381" t="s">
        <v>868</v>
      </c>
      <c r="S5" s="381" t="s">
        <v>382</v>
      </c>
      <c r="T5" s="653" t="s">
        <v>462</v>
      </c>
      <c r="U5" s="654"/>
      <c r="V5" s="381" t="s">
        <v>868</v>
      </c>
      <c r="W5" s="381" t="s">
        <v>382</v>
      </c>
      <c r="X5" s="653" t="s">
        <v>462</v>
      </c>
      <c r="Y5" s="654"/>
      <c r="Z5" s="381" t="s">
        <v>868</v>
      </c>
      <c r="AA5" s="381" t="s">
        <v>382</v>
      </c>
      <c r="AB5" s="653" t="s">
        <v>462</v>
      </c>
      <c r="AC5" s="654"/>
      <c r="AD5" s="379" t="s">
        <v>868</v>
      </c>
      <c r="AE5" s="661"/>
      <c r="AF5" s="381" t="s">
        <v>382</v>
      </c>
      <c r="AG5" s="653" t="s">
        <v>462</v>
      </c>
      <c r="AH5" s="654"/>
      <c r="AI5" s="381" t="s">
        <v>868</v>
      </c>
      <c r="AJ5" s="381" t="s">
        <v>382</v>
      </c>
      <c r="AK5" s="653" t="s">
        <v>462</v>
      </c>
      <c r="AL5" s="654"/>
      <c r="AM5" s="379" t="s">
        <v>868</v>
      </c>
      <c r="AN5" s="382"/>
      <c r="AO5" s="380" t="s">
        <v>382</v>
      </c>
      <c r="AP5" s="653" t="s">
        <v>462</v>
      </c>
      <c r="AQ5" s="654"/>
      <c r="AR5" s="381" t="s">
        <v>868</v>
      </c>
      <c r="AS5" s="381" t="s">
        <v>382</v>
      </c>
      <c r="AT5" s="653" t="s">
        <v>462</v>
      </c>
      <c r="AU5" s="654"/>
      <c r="AV5" s="381" t="s">
        <v>868</v>
      </c>
      <c r="AW5" s="381" t="s">
        <v>382</v>
      </c>
      <c r="AX5" s="653" t="s">
        <v>462</v>
      </c>
      <c r="AY5" s="654"/>
      <c r="AZ5" s="379" t="s">
        <v>868</v>
      </c>
    </row>
    <row r="6" spans="1:52" s="365" customFormat="1" ht="16.5" customHeight="1">
      <c r="A6" s="661"/>
      <c r="B6" s="383" t="s">
        <v>874</v>
      </c>
      <c r="C6" s="655" t="s">
        <v>463</v>
      </c>
      <c r="D6" s="656"/>
      <c r="E6" s="257" t="s">
        <v>491</v>
      </c>
      <c r="F6" s="383" t="s">
        <v>874</v>
      </c>
      <c r="G6" s="655" t="s">
        <v>463</v>
      </c>
      <c r="H6" s="656"/>
      <c r="I6" s="257" t="s">
        <v>491</v>
      </c>
      <c r="J6" s="383" t="s">
        <v>874</v>
      </c>
      <c r="K6" s="655" t="s">
        <v>463</v>
      </c>
      <c r="L6" s="656"/>
      <c r="M6" s="257" t="s">
        <v>491</v>
      </c>
      <c r="N6" s="382"/>
      <c r="O6" s="386" t="s">
        <v>874</v>
      </c>
      <c r="P6" s="655" t="s">
        <v>463</v>
      </c>
      <c r="Q6" s="656"/>
      <c r="R6" s="257" t="s">
        <v>491</v>
      </c>
      <c r="S6" s="383" t="s">
        <v>874</v>
      </c>
      <c r="T6" s="655" t="s">
        <v>463</v>
      </c>
      <c r="U6" s="656"/>
      <c r="V6" s="257" t="s">
        <v>491</v>
      </c>
      <c r="W6" s="383" t="s">
        <v>874</v>
      </c>
      <c r="X6" s="655" t="s">
        <v>463</v>
      </c>
      <c r="Y6" s="656"/>
      <c r="Z6" s="257" t="s">
        <v>491</v>
      </c>
      <c r="AA6" s="383" t="s">
        <v>874</v>
      </c>
      <c r="AB6" s="655" t="s">
        <v>463</v>
      </c>
      <c r="AC6" s="656"/>
      <c r="AD6" s="257" t="s">
        <v>491</v>
      </c>
      <c r="AE6" s="661"/>
      <c r="AF6" s="383" t="s">
        <v>874</v>
      </c>
      <c r="AG6" s="655" t="s">
        <v>463</v>
      </c>
      <c r="AH6" s="656"/>
      <c r="AI6" s="257" t="s">
        <v>491</v>
      </c>
      <c r="AJ6" s="383" t="s">
        <v>874</v>
      </c>
      <c r="AK6" s="655" t="s">
        <v>463</v>
      </c>
      <c r="AL6" s="656"/>
      <c r="AM6" s="385" t="s">
        <v>491</v>
      </c>
      <c r="AN6" s="382"/>
      <c r="AO6" s="386" t="s">
        <v>874</v>
      </c>
      <c r="AP6" s="655" t="s">
        <v>463</v>
      </c>
      <c r="AQ6" s="656"/>
      <c r="AR6" s="257" t="s">
        <v>491</v>
      </c>
      <c r="AS6" s="383" t="s">
        <v>874</v>
      </c>
      <c r="AT6" s="655" t="s">
        <v>463</v>
      </c>
      <c r="AU6" s="656"/>
      <c r="AV6" s="257" t="s">
        <v>491</v>
      </c>
      <c r="AW6" s="383" t="s">
        <v>874</v>
      </c>
      <c r="AX6" s="655" t="s">
        <v>463</v>
      </c>
      <c r="AY6" s="656"/>
      <c r="AZ6" s="257" t="s">
        <v>491</v>
      </c>
    </row>
    <row r="7" spans="1:52" s="365" customFormat="1" ht="16.5" customHeight="1">
      <c r="A7" s="661"/>
      <c r="B7" s="387" t="s">
        <v>489</v>
      </c>
      <c r="C7" s="381" t="s">
        <v>464</v>
      </c>
      <c r="D7" s="381" t="s">
        <v>466</v>
      </c>
      <c r="E7" s="257" t="s">
        <v>876</v>
      </c>
      <c r="F7" s="387" t="s">
        <v>489</v>
      </c>
      <c r="G7" s="381" t="s">
        <v>464</v>
      </c>
      <c r="H7" s="381" t="s">
        <v>466</v>
      </c>
      <c r="I7" s="257" t="s">
        <v>876</v>
      </c>
      <c r="J7" s="387" t="s">
        <v>489</v>
      </c>
      <c r="K7" s="381" t="s">
        <v>464</v>
      </c>
      <c r="L7" s="381" t="s">
        <v>466</v>
      </c>
      <c r="M7" s="257" t="s">
        <v>876</v>
      </c>
      <c r="N7" s="382"/>
      <c r="O7" s="388" t="s">
        <v>489</v>
      </c>
      <c r="P7" s="381" t="s">
        <v>464</v>
      </c>
      <c r="Q7" s="381" t="s">
        <v>466</v>
      </c>
      <c r="R7" s="257" t="s">
        <v>876</v>
      </c>
      <c r="S7" s="387" t="s">
        <v>489</v>
      </c>
      <c r="T7" s="381" t="s">
        <v>464</v>
      </c>
      <c r="U7" s="381" t="s">
        <v>466</v>
      </c>
      <c r="V7" s="257" t="s">
        <v>876</v>
      </c>
      <c r="W7" s="387" t="s">
        <v>489</v>
      </c>
      <c r="X7" s="381" t="s">
        <v>464</v>
      </c>
      <c r="Y7" s="381" t="s">
        <v>466</v>
      </c>
      <c r="Z7" s="257" t="s">
        <v>876</v>
      </c>
      <c r="AA7" s="387" t="s">
        <v>489</v>
      </c>
      <c r="AB7" s="381" t="s">
        <v>464</v>
      </c>
      <c r="AC7" s="381" t="s">
        <v>466</v>
      </c>
      <c r="AD7" s="257" t="s">
        <v>876</v>
      </c>
      <c r="AE7" s="661"/>
      <c r="AF7" s="387" t="s">
        <v>489</v>
      </c>
      <c r="AG7" s="381" t="s">
        <v>464</v>
      </c>
      <c r="AH7" s="381" t="s">
        <v>466</v>
      </c>
      <c r="AI7" s="257"/>
      <c r="AJ7" s="387" t="s">
        <v>489</v>
      </c>
      <c r="AK7" s="381" t="s">
        <v>464</v>
      </c>
      <c r="AL7" s="381" t="s">
        <v>466</v>
      </c>
      <c r="AM7" s="385"/>
      <c r="AN7" s="382"/>
      <c r="AO7" s="388" t="s">
        <v>489</v>
      </c>
      <c r="AP7" s="381" t="s">
        <v>464</v>
      </c>
      <c r="AQ7" s="381" t="s">
        <v>466</v>
      </c>
      <c r="AR7" s="257" t="s">
        <v>876</v>
      </c>
      <c r="AS7" s="387" t="s">
        <v>489</v>
      </c>
      <c r="AT7" s="381" t="s">
        <v>464</v>
      </c>
      <c r="AU7" s="381" t="s">
        <v>466</v>
      </c>
      <c r="AV7" s="257" t="s">
        <v>876</v>
      </c>
      <c r="AW7" s="387" t="s">
        <v>489</v>
      </c>
      <c r="AX7" s="381" t="s">
        <v>464</v>
      </c>
      <c r="AY7" s="381" t="s">
        <v>466</v>
      </c>
      <c r="AZ7" s="257" t="s">
        <v>876</v>
      </c>
    </row>
    <row r="8" spans="1:52" s="365" customFormat="1" ht="16.5" customHeight="1">
      <c r="A8" s="662"/>
      <c r="B8" s="389" t="s">
        <v>490</v>
      </c>
      <c r="C8" s="390" t="s">
        <v>465</v>
      </c>
      <c r="D8" s="390" t="s">
        <v>263</v>
      </c>
      <c r="E8" s="390" t="s">
        <v>875</v>
      </c>
      <c r="F8" s="389" t="s">
        <v>490</v>
      </c>
      <c r="G8" s="390" t="s">
        <v>465</v>
      </c>
      <c r="H8" s="390" t="s">
        <v>263</v>
      </c>
      <c r="I8" s="390" t="s">
        <v>875</v>
      </c>
      <c r="J8" s="389" t="s">
        <v>490</v>
      </c>
      <c r="K8" s="390" t="s">
        <v>465</v>
      </c>
      <c r="L8" s="390" t="s">
        <v>263</v>
      </c>
      <c r="M8" s="384" t="s">
        <v>875</v>
      </c>
      <c r="N8" s="382"/>
      <c r="O8" s="391" t="s">
        <v>490</v>
      </c>
      <c r="P8" s="390" t="s">
        <v>465</v>
      </c>
      <c r="Q8" s="390" t="s">
        <v>263</v>
      </c>
      <c r="R8" s="390" t="s">
        <v>875</v>
      </c>
      <c r="S8" s="389" t="s">
        <v>490</v>
      </c>
      <c r="T8" s="390" t="s">
        <v>465</v>
      </c>
      <c r="U8" s="390" t="s">
        <v>263</v>
      </c>
      <c r="V8" s="390" t="s">
        <v>875</v>
      </c>
      <c r="W8" s="389" t="s">
        <v>490</v>
      </c>
      <c r="X8" s="390" t="s">
        <v>465</v>
      </c>
      <c r="Y8" s="390" t="s">
        <v>263</v>
      </c>
      <c r="Z8" s="390" t="s">
        <v>875</v>
      </c>
      <c r="AA8" s="389" t="s">
        <v>490</v>
      </c>
      <c r="AB8" s="390" t="s">
        <v>465</v>
      </c>
      <c r="AC8" s="390" t="s">
        <v>263</v>
      </c>
      <c r="AD8" s="384" t="s">
        <v>875</v>
      </c>
      <c r="AE8" s="662"/>
      <c r="AF8" s="389" t="s">
        <v>490</v>
      </c>
      <c r="AG8" s="390" t="s">
        <v>465</v>
      </c>
      <c r="AH8" s="390" t="s">
        <v>263</v>
      </c>
      <c r="AI8" s="390" t="s">
        <v>869</v>
      </c>
      <c r="AJ8" s="389" t="s">
        <v>490</v>
      </c>
      <c r="AK8" s="390" t="s">
        <v>465</v>
      </c>
      <c r="AL8" s="390" t="s">
        <v>263</v>
      </c>
      <c r="AM8" s="384" t="s">
        <v>869</v>
      </c>
      <c r="AN8" s="382"/>
      <c r="AO8" s="391" t="s">
        <v>490</v>
      </c>
      <c r="AP8" s="390" t="s">
        <v>465</v>
      </c>
      <c r="AQ8" s="390" t="s">
        <v>263</v>
      </c>
      <c r="AR8" s="390" t="s">
        <v>875</v>
      </c>
      <c r="AS8" s="389" t="s">
        <v>490</v>
      </c>
      <c r="AT8" s="390" t="s">
        <v>465</v>
      </c>
      <c r="AU8" s="390" t="s">
        <v>263</v>
      </c>
      <c r="AV8" s="390" t="s">
        <v>875</v>
      </c>
      <c r="AW8" s="389" t="s">
        <v>490</v>
      </c>
      <c r="AX8" s="390" t="s">
        <v>465</v>
      </c>
      <c r="AY8" s="390" t="s">
        <v>263</v>
      </c>
      <c r="AZ8" s="384" t="s">
        <v>875</v>
      </c>
    </row>
    <row r="9" spans="1:52" s="110" customFormat="1" ht="39" customHeight="1">
      <c r="A9" s="104">
        <v>2001</v>
      </c>
      <c r="B9" s="192">
        <v>1</v>
      </c>
      <c r="C9" s="192">
        <v>50</v>
      </c>
      <c r="D9" s="192">
        <v>33</v>
      </c>
      <c r="E9" s="366" t="s">
        <v>555</v>
      </c>
      <c r="F9" s="192">
        <v>1</v>
      </c>
      <c r="G9" s="192">
        <v>50</v>
      </c>
      <c r="H9" s="192">
        <v>33</v>
      </c>
      <c r="I9" s="366" t="s">
        <v>555</v>
      </c>
      <c r="J9" s="366" t="s">
        <v>555</v>
      </c>
      <c r="K9" s="366" t="s">
        <v>555</v>
      </c>
      <c r="L9" s="366" t="s">
        <v>555</v>
      </c>
      <c r="M9" s="366" t="s">
        <v>555</v>
      </c>
      <c r="N9" s="366"/>
      <c r="O9" s="192">
        <v>1</v>
      </c>
      <c r="P9" s="192">
        <v>50</v>
      </c>
      <c r="Q9" s="192">
        <v>33</v>
      </c>
      <c r="R9" s="366" t="s">
        <v>555</v>
      </c>
      <c r="S9" s="366" t="s">
        <v>555</v>
      </c>
      <c r="T9" s="366" t="s">
        <v>555</v>
      </c>
      <c r="U9" s="366" t="s">
        <v>555</v>
      </c>
      <c r="V9" s="366" t="s">
        <v>555</v>
      </c>
      <c r="W9" s="366" t="s">
        <v>555</v>
      </c>
      <c r="X9" s="366" t="s">
        <v>555</v>
      </c>
      <c r="Y9" s="366" t="s">
        <v>555</v>
      </c>
      <c r="Z9" s="366" t="s">
        <v>555</v>
      </c>
      <c r="AA9" s="366" t="s">
        <v>555</v>
      </c>
      <c r="AB9" s="366" t="s">
        <v>555</v>
      </c>
      <c r="AC9" s="366" t="s">
        <v>555</v>
      </c>
      <c r="AD9" s="366" t="s">
        <v>555</v>
      </c>
      <c r="AE9" s="104">
        <v>2001</v>
      </c>
      <c r="AF9" s="366" t="s">
        <v>555</v>
      </c>
      <c r="AG9" s="366" t="s">
        <v>555</v>
      </c>
      <c r="AH9" s="366" t="s">
        <v>555</v>
      </c>
      <c r="AI9" s="366" t="s">
        <v>555</v>
      </c>
      <c r="AJ9" s="366" t="s">
        <v>555</v>
      </c>
      <c r="AK9" s="366" t="s">
        <v>555</v>
      </c>
      <c r="AL9" s="366" t="s">
        <v>555</v>
      </c>
      <c r="AM9" s="366" t="s">
        <v>555</v>
      </c>
      <c r="AO9" s="366" t="s">
        <v>555</v>
      </c>
      <c r="AP9" s="366" t="s">
        <v>555</v>
      </c>
      <c r="AQ9" s="366" t="s">
        <v>555</v>
      </c>
      <c r="AR9" s="366" t="s">
        <v>555</v>
      </c>
      <c r="AS9" s="366" t="s">
        <v>555</v>
      </c>
      <c r="AT9" s="366" t="s">
        <v>555</v>
      </c>
      <c r="AU9" s="366" t="s">
        <v>555</v>
      </c>
      <c r="AV9" s="366" t="s">
        <v>555</v>
      </c>
      <c r="AW9" s="366" t="s">
        <v>555</v>
      </c>
      <c r="AX9" s="366" t="s">
        <v>555</v>
      </c>
      <c r="AY9" s="366" t="s">
        <v>555</v>
      </c>
      <c r="AZ9" s="366" t="s">
        <v>555</v>
      </c>
    </row>
    <row r="10" spans="1:52" ht="39" customHeight="1">
      <c r="A10" s="104">
        <v>2002</v>
      </c>
      <c r="B10" s="197">
        <v>1</v>
      </c>
      <c r="C10" s="197">
        <v>50</v>
      </c>
      <c r="D10" s="197">
        <v>30</v>
      </c>
      <c r="E10" s="367" t="s">
        <v>555</v>
      </c>
      <c r="F10" s="197">
        <v>1</v>
      </c>
      <c r="G10" s="197">
        <v>50</v>
      </c>
      <c r="H10" s="197">
        <v>30</v>
      </c>
      <c r="I10" s="368" t="s">
        <v>555</v>
      </c>
      <c r="J10" s="368" t="s">
        <v>555</v>
      </c>
      <c r="K10" s="368" t="s">
        <v>555</v>
      </c>
      <c r="L10" s="368" t="s">
        <v>555</v>
      </c>
      <c r="M10" s="368" t="s">
        <v>555</v>
      </c>
      <c r="N10" s="368"/>
      <c r="O10" s="197">
        <v>1</v>
      </c>
      <c r="P10" s="197">
        <v>50</v>
      </c>
      <c r="Q10" s="197">
        <v>30</v>
      </c>
      <c r="R10" s="368" t="s">
        <v>555</v>
      </c>
      <c r="S10" s="368" t="s">
        <v>555</v>
      </c>
      <c r="T10" s="368" t="s">
        <v>555</v>
      </c>
      <c r="U10" s="368" t="s">
        <v>555</v>
      </c>
      <c r="V10" s="368" t="s">
        <v>555</v>
      </c>
      <c r="W10" s="368" t="s">
        <v>555</v>
      </c>
      <c r="X10" s="368" t="s">
        <v>555</v>
      </c>
      <c r="Y10" s="368" t="s">
        <v>555</v>
      </c>
      <c r="Z10" s="368" t="s">
        <v>555</v>
      </c>
      <c r="AA10" s="368" t="s">
        <v>555</v>
      </c>
      <c r="AB10" s="368" t="s">
        <v>555</v>
      </c>
      <c r="AC10" s="368" t="s">
        <v>555</v>
      </c>
      <c r="AD10" s="368" t="s">
        <v>555</v>
      </c>
      <c r="AE10" s="104">
        <v>2002</v>
      </c>
      <c r="AF10" s="368" t="s">
        <v>555</v>
      </c>
      <c r="AG10" s="368" t="s">
        <v>555</v>
      </c>
      <c r="AH10" s="368" t="s">
        <v>555</v>
      </c>
      <c r="AI10" s="368" t="s">
        <v>555</v>
      </c>
      <c r="AJ10" s="368" t="s">
        <v>555</v>
      </c>
      <c r="AK10" s="368" t="s">
        <v>555</v>
      </c>
      <c r="AL10" s="368" t="s">
        <v>555</v>
      </c>
      <c r="AM10" s="368" t="s">
        <v>555</v>
      </c>
      <c r="AO10" s="368" t="s">
        <v>555</v>
      </c>
      <c r="AP10" s="368" t="s">
        <v>555</v>
      </c>
      <c r="AQ10" s="368" t="s">
        <v>555</v>
      </c>
      <c r="AR10" s="368" t="s">
        <v>555</v>
      </c>
      <c r="AS10" s="368" t="s">
        <v>555</v>
      </c>
      <c r="AT10" s="368" t="s">
        <v>555</v>
      </c>
      <c r="AU10" s="368" t="s">
        <v>555</v>
      </c>
      <c r="AV10" s="368" t="s">
        <v>555</v>
      </c>
      <c r="AW10" s="368" t="s">
        <v>555</v>
      </c>
      <c r="AX10" s="368" t="s">
        <v>555</v>
      </c>
      <c r="AY10" s="368" t="s">
        <v>555</v>
      </c>
      <c r="AZ10" s="368" t="s">
        <v>555</v>
      </c>
    </row>
    <row r="11" spans="1:52" ht="39" customHeight="1">
      <c r="A11" s="104">
        <v>2003</v>
      </c>
      <c r="B11" s="197">
        <v>1</v>
      </c>
      <c r="C11" s="197">
        <v>50</v>
      </c>
      <c r="D11" s="197">
        <v>37</v>
      </c>
      <c r="E11" s="367" t="s">
        <v>555</v>
      </c>
      <c r="F11" s="197">
        <v>1</v>
      </c>
      <c r="G11" s="197">
        <v>50</v>
      </c>
      <c r="H11" s="197">
        <v>37</v>
      </c>
      <c r="I11" s="368" t="s">
        <v>555</v>
      </c>
      <c r="J11" s="368" t="s">
        <v>555</v>
      </c>
      <c r="K11" s="368" t="s">
        <v>555</v>
      </c>
      <c r="L11" s="368" t="s">
        <v>555</v>
      </c>
      <c r="M11" s="368" t="s">
        <v>555</v>
      </c>
      <c r="N11" s="368"/>
      <c r="O11" s="197">
        <v>1</v>
      </c>
      <c r="P11" s="197">
        <v>50</v>
      </c>
      <c r="Q11" s="197">
        <v>37</v>
      </c>
      <c r="R11" s="368" t="s">
        <v>555</v>
      </c>
      <c r="S11" s="368" t="s">
        <v>555</v>
      </c>
      <c r="T11" s="368" t="s">
        <v>555</v>
      </c>
      <c r="U11" s="368" t="s">
        <v>555</v>
      </c>
      <c r="V11" s="368" t="s">
        <v>555</v>
      </c>
      <c r="W11" s="368" t="s">
        <v>555</v>
      </c>
      <c r="X11" s="368" t="s">
        <v>555</v>
      </c>
      <c r="Y11" s="368" t="s">
        <v>555</v>
      </c>
      <c r="Z11" s="368" t="s">
        <v>555</v>
      </c>
      <c r="AA11" s="368" t="s">
        <v>555</v>
      </c>
      <c r="AB11" s="368" t="s">
        <v>555</v>
      </c>
      <c r="AC11" s="368" t="s">
        <v>555</v>
      </c>
      <c r="AD11" s="368" t="s">
        <v>555</v>
      </c>
      <c r="AE11" s="104">
        <v>2003</v>
      </c>
      <c r="AF11" s="368" t="s">
        <v>555</v>
      </c>
      <c r="AG11" s="368" t="s">
        <v>555</v>
      </c>
      <c r="AH11" s="368" t="s">
        <v>555</v>
      </c>
      <c r="AI11" s="368" t="s">
        <v>555</v>
      </c>
      <c r="AJ11" s="368" t="s">
        <v>555</v>
      </c>
      <c r="AK11" s="368" t="s">
        <v>555</v>
      </c>
      <c r="AL11" s="368" t="s">
        <v>555</v>
      </c>
      <c r="AM11" s="368" t="s">
        <v>555</v>
      </c>
      <c r="AO11" s="368" t="s">
        <v>555</v>
      </c>
      <c r="AP11" s="368" t="s">
        <v>555</v>
      </c>
      <c r="AQ11" s="368" t="s">
        <v>555</v>
      </c>
      <c r="AR11" s="368" t="s">
        <v>555</v>
      </c>
      <c r="AS11" s="368" t="s">
        <v>555</v>
      </c>
      <c r="AT11" s="368" t="s">
        <v>555</v>
      </c>
      <c r="AU11" s="368" t="s">
        <v>555</v>
      </c>
      <c r="AV11" s="368" t="s">
        <v>555</v>
      </c>
      <c r="AW11" s="368" t="s">
        <v>555</v>
      </c>
      <c r="AX11" s="368" t="s">
        <v>555</v>
      </c>
      <c r="AY11" s="368" t="s">
        <v>555</v>
      </c>
      <c r="AZ11" s="368" t="s">
        <v>555</v>
      </c>
    </row>
    <row r="12" spans="1:52" ht="39" customHeight="1">
      <c r="A12" s="104">
        <v>2004</v>
      </c>
      <c r="B12" s="197">
        <v>1</v>
      </c>
      <c r="C12" s="197">
        <v>50</v>
      </c>
      <c r="D12" s="197">
        <v>40</v>
      </c>
      <c r="E12" s="367" t="s">
        <v>555</v>
      </c>
      <c r="F12" s="197">
        <v>1</v>
      </c>
      <c r="G12" s="197">
        <v>50</v>
      </c>
      <c r="H12" s="197">
        <v>40</v>
      </c>
      <c r="I12" s="368" t="s">
        <v>555</v>
      </c>
      <c r="J12" s="368" t="s">
        <v>555</v>
      </c>
      <c r="K12" s="368" t="s">
        <v>555</v>
      </c>
      <c r="L12" s="368" t="s">
        <v>555</v>
      </c>
      <c r="M12" s="368" t="s">
        <v>555</v>
      </c>
      <c r="N12" s="368"/>
      <c r="O12" s="197">
        <v>1</v>
      </c>
      <c r="P12" s="197">
        <v>50</v>
      </c>
      <c r="Q12" s="197">
        <v>40</v>
      </c>
      <c r="R12" s="368" t="s">
        <v>555</v>
      </c>
      <c r="S12" s="368" t="s">
        <v>555</v>
      </c>
      <c r="T12" s="368" t="s">
        <v>555</v>
      </c>
      <c r="U12" s="368" t="s">
        <v>555</v>
      </c>
      <c r="V12" s="368" t="s">
        <v>555</v>
      </c>
      <c r="W12" s="368" t="s">
        <v>555</v>
      </c>
      <c r="X12" s="368" t="s">
        <v>555</v>
      </c>
      <c r="Y12" s="368" t="s">
        <v>555</v>
      </c>
      <c r="Z12" s="368" t="s">
        <v>555</v>
      </c>
      <c r="AA12" s="368" t="s">
        <v>555</v>
      </c>
      <c r="AB12" s="368" t="s">
        <v>555</v>
      </c>
      <c r="AC12" s="368" t="s">
        <v>555</v>
      </c>
      <c r="AD12" s="368" t="s">
        <v>555</v>
      </c>
      <c r="AE12" s="104">
        <v>2004</v>
      </c>
      <c r="AF12" s="368" t="s">
        <v>555</v>
      </c>
      <c r="AG12" s="368" t="s">
        <v>555</v>
      </c>
      <c r="AH12" s="368" t="s">
        <v>555</v>
      </c>
      <c r="AI12" s="368" t="s">
        <v>555</v>
      </c>
      <c r="AJ12" s="368" t="s">
        <v>555</v>
      </c>
      <c r="AK12" s="368" t="s">
        <v>555</v>
      </c>
      <c r="AL12" s="368" t="s">
        <v>555</v>
      </c>
      <c r="AM12" s="368" t="s">
        <v>555</v>
      </c>
      <c r="AO12" s="368" t="s">
        <v>555</v>
      </c>
      <c r="AP12" s="368" t="s">
        <v>555</v>
      </c>
      <c r="AQ12" s="368" t="s">
        <v>555</v>
      </c>
      <c r="AR12" s="368" t="s">
        <v>555</v>
      </c>
      <c r="AS12" s="368" t="s">
        <v>555</v>
      </c>
      <c r="AT12" s="368" t="s">
        <v>555</v>
      </c>
      <c r="AU12" s="368" t="s">
        <v>555</v>
      </c>
      <c r="AV12" s="368" t="s">
        <v>555</v>
      </c>
      <c r="AW12" s="368" t="s">
        <v>555</v>
      </c>
      <c r="AX12" s="368" t="s">
        <v>555</v>
      </c>
      <c r="AY12" s="368" t="s">
        <v>555</v>
      </c>
      <c r="AZ12" s="368" t="s">
        <v>555</v>
      </c>
    </row>
    <row r="13" spans="1:52" ht="39" customHeight="1">
      <c r="A13" s="107">
        <v>2005</v>
      </c>
      <c r="B13" s="195">
        <v>1</v>
      </c>
      <c r="C13" s="195">
        <f>SUM(C14:C20)</f>
        <v>50</v>
      </c>
      <c r="D13" s="195">
        <f>SUM(D14:D20)</f>
        <v>44</v>
      </c>
      <c r="E13" s="195">
        <v>16</v>
      </c>
      <c r="F13" s="195">
        <v>1</v>
      </c>
      <c r="G13" s="195">
        <f>SUM(G14:G20)</f>
        <v>50</v>
      </c>
      <c r="H13" s="195">
        <f>SUM(H14:H20)</f>
        <v>44</v>
      </c>
      <c r="I13" s="195">
        <v>16</v>
      </c>
      <c r="J13" s="369" t="s">
        <v>555</v>
      </c>
      <c r="K13" s="369" t="s">
        <v>555</v>
      </c>
      <c r="L13" s="369" t="s">
        <v>555</v>
      </c>
      <c r="M13" s="369" t="s">
        <v>555</v>
      </c>
      <c r="N13" s="370"/>
      <c r="O13" s="195">
        <v>1</v>
      </c>
      <c r="P13" s="195">
        <f>SUM(P14:P20)</f>
        <v>50</v>
      </c>
      <c r="Q13" s="195">
        <f>SUM(Q14:Q20)</f>
        <v>44</v>
      </c>
      <c r="R13" s="195">
        <v>16</v>
      </c>
      <c r="S13" s="369" t="s">
        <v>555</v>
      </c>
      <c r="T13" s="369" t="s">
        <v>555</v>
      </c>
      <c r="U13" s="369" t="s">
        <v>555</v>
      </c>
      <c r="V13" s="369" t="s">
        <v>555</v>
      </c>
      <c r="W13" s="369" t="s">
        <v>555</v>
      </c>
      <c r="X13" s="369" t="s">
        <v>555</v>
      </c>
      <c r="Y13" s="369" t="s">
        <v>555</v>
      </c>
      <c r="Z13" s="369" t="s">
        <v>555</v>
      </c>
      <c r="AA13" s="369" t="s">
        <v>555</v>
      </c>
      <c r="AB13" s="369" t="s">
        <v>555</v>
      </c>
      <c r="AC13" s="369" t="s">
        <v>555</v>
      </c>
      <c r="AD13" s="369" t="s">
        <v>555</v>
      </c>
      <c r="AE13" s="107">
        <v>2005</v>
      </c>
      <c r="AF13" s="369" t="s">
        <v>555</v>
      </c>
      <c r="AG13" s="369" t="s">
        <v>555</v>
      </c>
      <c r="AH13" s="369" t="s">
        <v>555</v>
      </c>
      <c r="AI13" s="369" t="s">
        <v>555</v>
      </c>
      <c r="AJ13" s="369" t="s">
        <v>555</v>
      </c>
      <c r="AK13" s="369" t="s">
        <v>555</v>
      </c>
      <c r="AL13" s="369" t="s">
        <v>555</v>
      </c>
      <c r="AM13" s="369" t="s">
        <v>555</v>
      </c>
      <c r="AO13" s="369" t="s">
        <v>555</v>
      </c>
      <c r="AP13" s="369" t="s">
        <v>555</v>
      </c>
      <c r="AQ13" s="369" t="s">
        <v>555</v>
      </c>
      <c r="AR13" s="369" t="s">
        <v>555</v>
      </c>
      <c r="AS13" s="369" t="s">
        <v>555</v>
      </c>
      <c r="AT13" s="369" t="s">
        <v>555</v>
      </c>
      <c r="AU13" s="369" t="s">
        <v>555</v>
      </c>
      <c r="AV13" s="369" t="s">
        <v>555</v>
      </c>
      <c r="AW13" s="369" t="s">
        <v>555</v>
      </c>
      <c r="AX13" s="369" t="s">
        <v>555</v>
      </c>
      <c r="AY13" s="369" t="s">
        <v>555</v>
      </c>
      <c r="AZ13" s="369" t="s">
        <v>555</v>
      </c>
    </row>
    <row r="14" spans="1:52" ht="39" customHeight="1">
      <c r="A14" s="111" t="s">
        <v>562</v>
      </c>
      <c r="B14" s="322">
        <v>1</v>
      </c>
      <c r="C14" s="322">
        <v>50</v>
      </c>
      <c r="D14" s="322">
        <v>44</v>
      </c>
      <c r="E14" s="130">
        <v>16</v>
      </c>
      <c r="F14" s="322">
        <v>1</v>
      </c>
      <c r="G14" s="322">
        <v>50</v>
      </c>
      <c r="H14" s="322">
        <v>44</v>
      </c>
      <c r="I14" s="130">
        <v>16</v>
      </c>
      <c r="J14" s="322" t="s">
        <v>555</v>
      </c>
      <c r="K14" s="322" t="s">
        <v>555</v>
      </c>
      <c r="L14" s="322" t="s">
        <v>555</v>
      </c>
      <c r="M14" s="322" t="s">
        <v>555</v>
      </c>
      <c r="N14" s="322"/>
      <c r="O14" s="322">
        <v>1</v>
      </c>
      <c r="P14" s="322">
        <v>50</v>
      </c>
      <c r="Q14" s="322">
        <v>44</v>
      </c>
      <c r="R14" s="130">
        <v>16</v>
      </c>
      <c r="S14" s="322" t="s">
        <v>555</v>
      </c>
      <c r="T14" s="322" t="s">
        <v>555</v>
      </c>
      <c r="U14" s="322" t="s">
        <v>555</v>
      </c>
      <c r="V14" s="322" t="s">
        <v>555</v>
      </c>
      <c r="W14" s="322" t="s">
        <v>555</v>
      </c>
      <c r="X14" s="322" t="s">
        <v>555</v>
      </c>
      <c r="Y14" s="322" t="s">
        <v>555</v>
      </c>
      <c r="Z14" s="322" t="s">
        <v>555</v>
      </c>
      <c r="AA14" s="322" t="s">
        <v>555</v>
      </c>
      <c r="AB14" s="322" t="s">
        <v>555</v>
      </c>
      <c r="AC14" s="322" t="s">
        <v>555</v>
      </c>
      <c r="AD14" s="322" t="s">
        <v>555</v>
      </c>
      <c r="AE14" s="111" t="s">
        <v>562</v>
      </c>
      <c r="AF14" s="322" t="s">
        <v>555</v>
      </c>
      <c r="AG14" s="322" t="s">
        <v>555</v>
      </c>
      <c r="AH14" s="322" t="s">
        <v>555</v>
      </c>
      <c r="AI14" s="322" t="s">
        <v>555</v>
      </c>
      <c r="AJ14" s="322" t="s">
        <v>555</v>
      </c>
      <c r="AK14" s="322" t="s">
        <v>555</v>
      </c>
      <c r="AL14" s="322" t="s">
        <v>555</v>
      </c>
      <c r="AM14" s="322" t="s">
        <v>555</v>
      </c>
      <c r="AO14" s="322" t="s">
        <v>555</v>
      </c>
      <c r="AP14" s="322" t="s">
        <v>555</v>
      </c>
      <c r="AQ14" s="322" t="s">
        <v>555</v>
      </c>
      <c r="AR14" s="322" t="s">
        <v>555</v>
      </c>
      <c r="AS14" s="322" t="s">
        <v>555</v>
      </c>
      <c r="AT14" s="322" t="s">
        <v>555</v>
      </c>
      <c r="AU14" s="322" t="s">
        <v>555</v>
      </c>
      <c r="AV14" s="322" t="s">
        <v>555</v>
      </c>
      <c r="AW14" s="322" t="s">
        <v>555</v>
      </c>
      <c r="AX14" s="322" t="s">
        <v>555</v>
      </c>
      <c r="AY14" s="322" t="s">
        <v>555</v>
      </c>
      <c r="AZ14" s="322" t="s">
        <v>555</v>
      </c>
    </row>
    <row r="15" spans="1:52" ht="39" customHeight="1">
      <c r="A15" s="111" t="s">
        <v>563</v>
      </c>
      <c r="B15" s="322" t="s">
        <v>555</v>
      </c>
      <c r="C15" s="322" t="s">
        <v>555</v>
      </c>
      <c r="D15" s="322" t="s">
        <v>555</v>
      </c>
      <c r="E15" s="322" t="s">
        <v>555</v>
      </c>
      <c r="F15" s="322" t="s">
        <v>555</v>
      </c>
      <c r="G15" s="322" t="s">
        <v>555</v>
      </c>
      <c r="H15" s="322" t="s">
        <v>555</v>
      </c>
      <c r="I15" s="322" t="s">
        <v>555</v>
      </c>
      <c r="J15" s="322" t="s">
        <v>555</v>
      </c>
      <c r="K15" s="322" t="s">
        <v>555</v>
      </c>
      <c r="L15" s="322" t="s">
        <v>555</v>
      </c>
      <c r="M15" s="322" t="s">
        <v>555</v>
      </c>
      <c r="N15" s="322"/>
      <c r="O15" s="322" t="s">
        <v>555</v>
      </c>
      <c r="P15" s="322" t="s">
        <v>555</v>
      </c>
      <c r="Q15" s="322" t="s">
        <v>555</v>
      </c>
      <c r="R15" s="130" t="s">
        <v>555</v>
      </c>
      <c r="S15" s="322" t="s">
        <v>555</v>
      </c>
      <c r="T15" s="322" t="s">
        <v>555</v>
      </c>
      <c r="U15" s="322" t="s">
        <v>555</v>
      </c>
      <c r="V15" s="322" t="s">
        <v>555</v>
      </c>
      <c r="W15" s="322" t="s">
        <v>555</v>
      </c>
      <c r="X15" s="322" t="s">
        <v>555</v>
      </c>
      <c r="Y15" s="322" t="s">
        <v>555</v>
      </c>
      <c r="Z15" s="322" t="s">
        <v>555</v>
      </c>
      <c r="AA15" s="322" t="s">
        <v>555</v>
      </c>
      <c r="AB15" s="322" t="s">
        <v>555</v>
      </c>
      <c r="AC15" s="322" t="s">
        <v>555</v>
      </c>
      <c r="AD15" s="322" t="s">
        <v>555</v>
      </c>
      <c r="AE15" s="111" t="s">
        <v>563</v>
      </c>
      <c r="AF15" s="322" t="s">
        <v>555</v>
      </c>
      <c r="AG15" s="322" t="s">
        <v>555</v>
      </c>
      <c r="AH15" s="322" t="s">
        <v>555</v>
      </c>
      <c r="AI15" s="322" t="s">
        <v>555</v>
      </c>
      <c r="AJ15" s="322" t="s">
        <v>555</v>
      </c>
      <c r="AK15" s="322" t="s">
        <v>555</v>
      </c>
      <c r="AL15" s="322" t="s">
        <v>555</v>
      </c>
      <c r="AM15" s="322" t="s">
        <v>555</v>
      </c>
      <c r="AO15" s="322" t="s">
        <v>555</v>
      </c>
      <c r="AP15" s="322" t="s">
        <v>555</v>
      </c>
      <c r="AQ15" s="322" t="s">
        <v>555</v>
      </c>
      <c r="AR15" s="322" t="s">
        <v>555</v>
      </c>
      <c r="AS15" s="322" t="s">
        <v>555</v>
      </c>
      <c r="AT15" s="322" t="s">
        <v>555</v>
      </c>
      <c r="AU15" s="322" t="s">
        <v>555</v>
      </c>
      <c r="AV15" s="322" t="s">
        <v>555</v>
      </c>
      <c r="AW15" s="322" t="s">
        <v>555</v>
      </c>
      <c r="AX15" s="322" t="s">
        <v>555</v>
      </c>
      <c r="AY15" s="322" t="s">
        <v>555</v>
      </c>
      <c r="AZ15" s="322" t="s">
        <v>555</v>
      </c>
    </row>
    <row r="16" spans="1:52" ht="39" customHeight="1">
      <c r="A16" s="111" t="s">
        <v>564</v>
      </c>
      <c r="B16" s="322" t="s">
        <v>555</v>
      </c>
      <c r="C16" s="322" t="s">
        <v>555</v>
      </c>
      <c r="D16" s="322" t="s">
        <v>555</v>
      </c>
      <c r="E16" s="322" t="s">
        <v>555</v>
      </c>
      <c r="F16" s="322" t="s">
        <v>555</v>
      </c>
      <c r="G16" s="322" t="s">
        <v>555</v>
      </c>
      <c r="H16" s="322" t="s">
        <v>555</v>
      </c>
      <c r="I16" s="322" t="s">
        <v>555</v>
      </c>
      <c r="J16" s="322" t="s">
        <v>555</v>
      </c>
      <c r="K16" s="322" t="s">
        <v>555</v>
      </c>
      <c r="L16" s="322" t="s">
        <v>555</v>
      </c>
      <c r="M16" s="322" t="s">
        <v>555</v>
      </c>
      <c r="N16" s="322"/>
      <c r="O16" s="322" t="s">
        <v>555</v>
      </c>
      <c r="P16" s="322" t="s">
        <v>555</v>
      </c>
      <c r="Q16" s="322" t="s">
        <v>555</v>
      </c>
      <c r="R16" s="130" t="s">
        <v>555</v>
      </c>
      <c r="S16" s="322" t="s">
        <v>555</v>
      </c>
      <c r="T16" s="322" t="s">
        <v>555</v>
      </c>
      <c r="U16" s="322" t="s">
        <v>555</v>
      </c>
      <c r="V16" s="322" t="s">
        <v>555</v>
      </c>
      <c r="W16" s="322" t="s">
        <v>555</v>
      </c>
      <c r="X16" s="322" t="s">
        <v>555</v>
      </c>
      <c r="Y16" s="322" t="s">
        <v>555</v>
      </c>
      <c r="Z16" s="322" t="s">
        <v>555</v>
      </c>
      <c r="AA16" s="322" t="s">
        <v>555</v>
      </c>
      <c r="AB16" s="322" t="s">
        <v>555</v>
      </c>
      <c r="AC16" s="322" t="s">
        <v>555</v>
      </c>
      <c r="AD16" s="322" t="s">
        <v>555</v>
      </c>
      <c r="AE16" s="111" t="s">
        <v>564</v>
      </c>
      <c r="AF16" s="322" t="s">
        <v>555</v>
      </c>
      <c r="AG16" s="322" t="s">
        <v>555</v>
      </c>
      <c r="AH16" s="322" t="s">
        <v>555</v>
      </c>
      <c r="AI16" s="322" t="s">
        <v>555</v>
      </c>
      <c r="AJ16" s="322" t="s">
        <v>555</v>
      </c>
      <c r="AK16" s="322" t="s">
        <v>555</v>
      </c>
      <c r="AL16" s="322" t="s">
        <v>555</v>
      </c>
      <c r="AM16" s="322" t="s">
        <v>555</v>
      </c>
      <c r="AO16" s="322" t="s">
        <v>555</v>
      </c>
      <c r="AP16" s="322" t="s">
        <v>555</v>
      </c>
      <c r="AQ16" s="322" t="s">
        <v>555</v>
      </c>
      <c r="AR16" s="322" t="s">
        <v>555</v>
      </c>
      <c r="AS16" s="322" t="s">
        <v>555</v>
      </c>
      <c r="AT16" s="322" t="s">
        <v>555</v>
      </c>
      <c r="AU16" s="322" t="s">
        <v>555</v>
      </c>
      <c r="AV16" s="322" t="s">
        <v>555</v>
      </c>
      <c r="AW16" s="322" t="s">
        <v>555</v>
      </c>
      <c r="AX16" s="322" t="s">
        <v>555</v>
      </c>
      <c r="AY16" s="322" t="s">
        <v>555</v>
      </c>
      <c r="AZ16" s="322" t="s">
        <v>555</v>
      </c>
    </row>
    <row r="17" spans="1:52" ht="39" customHeight="1">
      <c r="A17" s="111" t="s">
        <v>565</v>
      </c>
      <c r="B17" s="322" t="s">
        <v>555</v>
      </c>
      <c r="C17" s="322" t="s">
        <v>555</v>
      </c>
      <c r="D17" s="322" t="s">
        <v>555</v>
      </c>
      <c r="E17" s="322" t="s">
        <v>555</v>
      </c>
      <c r="F17" s="322" t="s">
        <v>555</v>
      </c>
      <c r="G17" s="322" t="s">
        <v>555</v>
      </c>
      <c r="H17" s="322" t="s">
        <v>555</v>
      </c>
      <c r="I17" s="322" t="s">
        <v>555</v>
      </c>
      <c r="J17" s="322" t="s">
        <v>555</v>
      </c>
      <c r="K17" s="322" t="s">
        <v>555</v>
      </c>
      <c r="L17" s="322" t="s">
        <v>555</v>
      </c>
      <c r="M17" s="322" t="s">
        <v>555</v>
      </c>
      <c r="N17" s="322"/>
      <c r="O17" s="322" t="s">
        <v>555</v>
      </c>
      <c r="P17" s="322" t="s">
        <v>555</v>
      </c>
      <c r="Q17" s="322" t="s">
        <v>555</v>
      </c>
      <c r="R17" s="130" t="s">
        <v>555</v>
      </c>
      <c r="S17" s="322" t="s">
        <v>555</v>
      </c>
      <c r="T17" s="322" t="s">
        <v>555</v>
      </c>
      <c r="U17" s="322" t="s">
        <v>555</v>
      </c>
      <c r="V17" s="322" t="s">
        <v>555</v>
      </c>
      <c r="W17" s="322" t="s">
        <v>555</v>
      </c>
      <c r="X17" s="322" t="s">
        <v>555</v>
      </c>
      <c r="Y17" s="322" t="s">
        <v>555</v>
      </c>
      <c r="Z17" s="322" t="s">
        <v>555</v>
      </c>
      <c r="AA17" s="322" t="s">
        <v>555</v>
      </c>
      <c r="AB17" s="322" t="s">
        <v>555</v>
      </c>
      <c r="AC17" s="322" t="s">
        <v>555</v>
      </c>
      <c r="AD17" s="322" t="s">
        <v>555</v>
      </c>
      <c r="AE17" s="111" t="s">
        <v>565</v>
      </c>
      <c r="AF17" s="322" t="s">
        <v>555</v>
      </c>
      <c r="AG17" s="322" t="s">
        <v>555</v>
      </c>
      <c r="AH17" s="322" t="s">
        <v>555</v>
      </c>
      <c r="AI17" s="322" t="s">
        <v>555</v>
      </c>
      <c r="AJ17" s="322" t="s">
        <v>555</v>
      </c>
      <c r="AK17" s="322" t="s">
        <v>555</v>
      </c>
      <c r="AL17" s="322" t="s">
        <v>555</v>
      </c>
      <c r="AM17" s="322" t="s">
        <v>555</v>
      </c>
      <c r="AO17" s="322" t="s">
        <v>555</v>
      </c>
      <c r="AP17" s="322" t="s">
        <v>555</v>
      </c>
      <c r="AQ17" s="322" t="s">
        <v>555</v>
      </c>
      <c r="AR17" s="322" t="s">
        <v>555</v>
      </c>
      <c r="AS17" s="322" t="s">
        <v>555</v>
      </c>
      <c r="AT17" s="322" t="s">
        <v>555</v>
      </c>
      <c r="AU17" s="322" t="s">
        <v>555</v>
      </c>
      <c r="AV17" s="322" t="s">
        <v>555</v>
      </c>
      <c r="AW17" s="322" t="s">
        <v>555</v>
      </c>
      <c r="AX17" s="322" t="s">
        <v>555</v>
      </c>
      <c r="AY17" s="322" t="s">
        <v>555</v>
      </c>
      <c r="AZ17" s="322" t="s">
        <v>555</v>
      </c>
    </row>
    <row r="18" spans="1:52" ht="39" customHeight="1">
      <c r="A18" s="111" t="s">
        <v>566</v>
      </c>
      <c r="B18" s="322" t="s">
        <v>555</v>
      </c>
      <c r="C18" s="322" t="s">
        <v>555</v>
      </c>
      <c r="D18" s="322" t="s">
        <v>555</v>
      </c>
      <c r="E18" s="322" t="s">
        <v>555</v>
      </c>
      <c r="F18" s="322" t="s">
        <v>555</v>
      </c>
      <c r="G18" s="322" t="s">
        <v>555</v>
      </c>
      <c r="H18" s="322" t="s">
        <v>555</v>
      </c>
      <c r="I18" s="322" t="s">
        <v>555</v>
      </c>
      <c r="J18" s="322" t="s">
        <v>555</v>
      </c>
      <c r="K18" s="322" t="s">
        <v>555</v>
      </c>
      <c r="L18" s="322" t="s">
        <v>555</v>
      </c>
      <c r="M18" s="322" t="s">
        <v>555</v>
      </c>
      <c r="N18" s="322"/>
      <c r="O18" s="322" t="s">
        <v>555</v>
      </c>
      <c r="P18" s="322" t="s">
        <v>555</v>
      </c>
      <c r="Q18" s="322" t="s">
        <v>555</v>
      </c>
      <c r="R18" s="130" t="s">
        <v>555</v>
      </c>
      <c r="S18" s="322" t="s">
        <v>555</v>
      </c>
      <c r="T18" s="322" t="s">
        <v>555</v>
      </c>
      <c r="U18" s="322" t="s">
        <v>555</v>
      </c>
      <c r="V18" s="322" t="s">
        <v>555</v>
      </c>
      <c r="W18" s="322" t="s">
        <v>555</v>
      </c>
      <c r="X18" s="322" t="s">
        <v>555</v>
      </c>
      <c r="Y18" s="322" t="s">
        <v>555</v>
      </c>
      <c r="Z18" s="322" t="s">
        <v>555</v>
      </c>
      <c r="AA18" s="322" t="s">
        <v>555</v>
      </c>
      <c r="AB18" s="322" t="s">
        <v>555</v>
      </c>
      <c r="AC18" s="322" t="s">
        <v>555</v>
      </c>
      <c r="AD18" s="322" t="s">
        <v>555</v>
      </c>
      <c r="AE18" s="111" t="s">
        <v>566</v>
      </c>
      <c r="AF18" s="322" t="s">
        <v>555</v>
      </c>
      <c r="AG18" s="322" t="s">
        <v>555</v>
      </c>
      <c r="AH18" s="322" t="s">
        <v>555</v>
      </c>
      <c r="AI18" s="322" t="s">
        <v>555</v>
      </c>
      <c r="AJ18" s="322" t="s">
        <v>555</v>
      </c>
      <c r="AK18" s="322" t="s">
        <v>555</v>
      </c>
      <c r="AL18" s="322" t="s">
        <v>555</v>
      </c>
      <c r="AM18" s="322" t="s">
        <v>555</v>
      </c>
      <c r="AO18" s="322" t="s">
        <v>555</v>
      </c>
      <c r="AP18" s="322" t="s">
        <v>555</v>
      </c>
      <c r="AQ18" s="322" t="s">
        <v>555</v>
      </c>
      <c r="AR18" s="322" t="s">
        <v>555</v>
      </c>
      <c r="AS18" s="322" t="s">
        <v>555</v>
      </c>
      <c r="AT18" s="322" t="s">
        <v>555</v>
      </c>
      <c r="AU18" s="322" t="s">
        <v>555</v>
      </c>
      <c r="AV18" s="322" t="s">
        <v>555</v>
      </c>
      <c r="AW18" s="322" t="s">
        <v>555</v>
      </c>
      <c r="AX18" s="322" t="s">
        <v>555</v>
      </c>
      <c r="AY18" s="322" t="s">
        <v>555</v>
      </c>
      <c r="AZ18" s="322" t="s">
        <v>555</v>
      </c>
    </row>
    <row r="19" spans="1:52" ht="39" customHeight="1">
      <c r="A19" s="111" t="s">
        <v>567</v>
      </c>
      <c r="B19" s="322" t="s">
        <v>555</v>
      </c>
      <c r="C19" s="322" t="s">
        <v>555</v>
      </c>
      <c r="D19" s="322" t="s">
        <v>555</v>
      </c>
      <c r="E19" s="322" t="s">
        <v>555</v>
      </c>
      <c r="F19" s="322" t="s">
        <v>555</v>
      </c>
      <c r="G19" s="322" t="s">
        <v>555</v>
      </c>
      <c r="H19" s="322" t="s">
        <v>555</v>
      </c>
      <c r="I19" s="322" t="s">
        <v>555</v>
      </c>
      <c r="J19" s="322" t="s">
        <v>555</v>
      </c>
      <c r="K19" s="322" t="s">
        <v>555</v>
      </c>
      <c r="L19" s="322" t="s">
        <v>555</v>
      </c>
      <c r="M19" s="322" t="s">
        <v>555</v>
      </c>
      <c r="N19" s="322"/>
      <c r="O19" s="322" t="s">
        <v>555</v>
      </c>
      <c r="P19" s="322" t="s">
        <v>555</v>
      </c>
      <c r="Q19" s="322" t="s">
        <v>555</v>
      </c>
      <c r="R19" s="130" t="s">
        <v>555</v>
      </c>
      <c r="S19" s="322" t="s">
        <v>555</v>
      </c>
      <c r="T19" s="322" t="s">
        <v>555</v>
      </c>
      <c r="U19" s="322" t="s">
        <v>555</v>
      </c>
      <c r="V19" s="322" t="s">
        <v>555</v>
      </c>
      <c r="W19" s="322" t="s">
        <v>555</v>
      </c>
      <c r="X19" s="322" t="s">
        <v>555</v>
      </c>
      <c r="Y19" s="322" t="s">
        <v>555</v>
      </c>
      <c r="Z19" s="322" t="s">
        <v>555</v>
      </c>
      <c r="AA19" s="322" t="s">
        <v>555</v>
      </c>
      <c r="AB19" s="322" t="s">
        <v>555</v>
      </c>
      <c r="AC19" s="322" t="s">
        <v>555</v>
      </c>
      <c r="AD19" s="322" t="s">
        <v>555</v>
      </c>
      <c r="AE19" s="111" t="s">
        <v>567</v>
      </c>
      <c r="AF19" s="322" t="s">
        <v>555</v>
      </c>
      <c r="AG19" s="322" t="s">
        <v>555</v>
      </c>
      <c r="AH19" s="322" t="s">
        <v>555</v>
      </c>
      <c r="AI19" s="322" t="s">
        <v>555</v>
      </c>
      <c r="AJ19" s="322" t="s">
        <v>555</v>
      </c>
      <c r="AK19" s="322" t="s">
        <v>555</v>
      </c>
      <c r="AL19" s="322" t="s">
        <v>555</v>
      </c>
      <c r="AM19" s="322" t="s">
        <v>555</v>
      </c>
      <c r="AO19" s="322" t="s">
        <v>555</v>
      </c>
      <c r="AP19" s="322" t="s">
        <v>555</v>
      </c>
      <c r="AQ19" s="322" t="s">
        <v>555</v>
      </c>
      <c r="AR19" s="322" t="s">
        <v>555</v>
      </c>
      <c r="AS19" s="322" t="s">
        <v>555</v>
      </c>
      <c r="AT19" s="322" t="s">
        <v>555</v>
      </c>
      <c r="AU19" s="322" t="s">
        <v>555</v>
      </c>
      <c r="AV19" s="322" t="s">
        <v>555</v>
      </c>
      <c r="AW19" s="322" t="s">
        <v>555</v>
      </c>
      <c r="AX19" s="322" t="s">
        <v>555</v>
      </c>
      <c r="AY19" s="322" t="s">
        <v>555</v>
      </c>
      <c r="AZ19" s="322" t="s">
        <v>555</v>
      </c>
    </row>
    <row r="20" spans="1:52" ht="39" customHeight="1" thickBot="1">
      <c r="A20" s="118" t="s">
        <v>568</v>
      </c>
      <c r="B20" s="371" t="s">
        <v>555</v>
      </c>
      <c r="C20" s="371" t="s">
        <v>555</v>
      </c>
      <c r="D20" s="371" t="s">
        <v>555</v>
      </c>
      <c r="E20" s="371" t="s">
        <v>555</v>
      </c>
      <c r="F20" s="371" t="s">
        <v>555</v>
      </c>
      <c r="G20" s="371" t="s">
        <v>555</v>
      </c>
      <c r="H20" s="371" t="s">
        <v>555</v>
      </c>
      <c r="I20" s="371" t="s">
        <v>555</v>
      </c>
      <c r="J20" s="371" t="s">
        <v>555</v>
      </c>
      <c r="K20" s="371" t="s">
        <v>555</v>
      </c>
      <c r="L20" s="371" t="s">
        <v>555</v>
      </c>
      <c r="M20" s="371" t="s">
        <v>555</v>
      </c>
      <c r="N20" s="130"/>
      <c r="O20" s="371" t="s">
        <v>555</v>
      </c>
      <c r="P20" s="371" t="s">
        <v>555</v>
      </c>
      <c r="Q20" s="371" t="s">
        <v>555</v>
      </c>
      <c r="R20" s="371" t="s">
        <v>555</v>
      </c>
      <c r="S20" s="371" t="s">
        <v>555</v>
      </c>
      <c r="T20" s="371" t="s">
        <v>555</v>
      </c>
      <c r="U20" s="371" t="s">
        <v>555</v>
      </c>
      <c r="V20" s="371" t="s">
        <v>555</v>
      </c>
      <c r="W20" s="371" t="s">
        <v>555</v>
      </c>
      <c r="X20" s="371" t="s">
        <v>555</v>
      </c>
      <c r="Y20" s="371" t="s">
        <v>555</v>
      </c>
      <c r="Z20" s="371" t="s">
        <v>555</v>
      </c>
      <c r="AA20" s="371" t="s">
        <v>555</v>
      </c>
      <c r="AB20" s="371" t="s">
        <v>555</v>
      </c>
      <c r="AC20" s="371" t="s">
        <v>555</v>
      </c>
      <c r="AD20" s="371" t="s">
        <v>555</v>
      </c>
      <c r="AE20" s="118" t="s">
        <v>568</v>
      </c>
      <c r="AF20" s="371" t="s">
        <v>555</v>
      </c>
      <c r="AG20" s="371" t="s">
        <v>555</v>
      </c>
      <c r="AH20" s="371" t="s">
        <v>555</v>
      </c>
      <c r="AI20" s="371" t="s">
        <v>555</v>
      </c>
      <c r="AJ20" s="371" t="s">
        <v>555</v>
      </c>
      <c r="AK20" s="371" t="s">
        <v>555</v>
      </c>
      <c r="AL20" s="371" t="s">
        <v>555</v>
      </c>
      <c r="AM20" s="371" t="s">
        <v>555</v>
      </c>
      <c r="AO20" s="371" t="s">
        <v>555</v>
      </c>
      <c r="AP20" s="371" t="s">
        <v>555</v>
      </c>
      <c r="AQ20" s="371" t="s">
        <v>555</v>
      </c>
      <c r="AR20" s="371" t="s">
        <v>555</v>
      </c>
      <c r="AS20" s="371" t="s">
        <v>555</v>
      </c>
      <c r="AT20" s="371" t="s">
        <v>555</v>
      </c>
      <c r="AU20" s="371" t="s">
        <v>555</v>
      </c>
      <c r="AV20" s="371" t="s">
        <v>555</v>
      </c>
      <c r="AW20" s="371" t="s">
        <v>555</v>
      </c>
      <c r="AX20" s="371" t="s">
        <v>555</v>
      </c>
      <c r="AY20" s="371" t="s">
        <v>555</v>
      </c>
      <c r="AZ20" s="371" t="s">
        <v>555</v>
      </c>
    </row>
    <row r="21" spans="1:31" ht="14.25" thickTop="1">
      <c r="A21" s="125" t="s">
        <v>488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T21" s="165"/>
      <c r="U21" s="165"/>
      <c r="V21" s="165"/>
      <c r="W21" s="165"/>
      <c r="X21" s="165"/>
      <c r="Z21" s="235"/>
      <c r="AE21" s="125" t="s">
        <v>488</v>
      </c>
    </row>
    <row r="22" spans="2:26" ht="13.5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T22" s="165"/>
      <c r="U22" s="165"/>
      <c r="V22" s="165"/>
      <c r="W22" s="165"/>
      <c r="X22" s="165"/>
      <c r="Z22" s="235"/>
    </row>
    <row r="23" spans="2:26" ht="13.5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T23" s="165"/>
      <c r="U23" s="165"/>
      <c r="V23" s="165"/>
      <c r="W23" s="165"/>
      <c r="X23" s="165"/>
      <c r="Z23" s="235"/>
    </row>
    <row r="24" spans="2:26" ht="13.5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T24" s="165"/>
      <c r="U24" s="165"/>
      <c r="V24" s="165"/>
      <c r="W24" s="165"/>
      <c r="X24" s="165"/>
      <c r="Z24" s="235"/>
    </row>
    <row r="25" spans="2:26" ht="13.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T25" s="165"/>
      <c r="U25" s="165"/>
      <c r="V25" s="165"/>
      <c r="W25" s="165"/>
      <c r="X25" s="165"/>
      <c r="Z25" s="235"/>
    </row>
    <row r="26" spans="2:26" ht="13.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T26" s="165"/>
      <c r="U26" s="165"/>
      <c r="V26" s="165"/>
      <c r="W26" s="165"/>
      <c r="X26" s="165"/>
      <c r="Z26" s="235"/>
    </row>
    <row r="27" spans="2:26" ht="13.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T27" s="165"/>
      <c r="U27" s="165"/>
      <c r="V27" s="165"/>
      <c r="W27" s="165"/>
      <c r="X27" s="165"/>
      <c r="Z27" s="235"/>
    </row>
    <row r="28" spans="2:26" ht="13.5"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T28" s="165"/>
      <c r="U28" s="165"/>
      <c r="V28" s="165"/>
      <c r="W28" s="165"/>
      <c r="X28" s="165"/>
      <c r="Z28" s="235"/>
    </row>
    <row r="29" spans="2:26" ht="13.5"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T29" s="165"/>
      <c r="U29" s="165"/>
      <c r="V29" s="165"/>
      <c r="W29" s="165"/>
      <c r="X29" s="165"/>
      <c r="Z29" s="235"/>
    </row>
    <row r="30" spans="2:26" ht="13.5"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T30" s="165"/>
      <c r="U30" s="165"/>
      <c r="V30" s="165"/>
      <c r="W30" s="165"/>
      <c r="X30" s="165"/>
      <c r="Z30" s="235"/>
    </row>
    <row r="31" spans="2:26" ht="13.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T31" s="165"/>
      <c r="U31" s="165"/>
      <c r="V31" s="165"/>
      <c r="W31" s="165"/>
      <c r="X31" s="165"/>
      <c r="Z31" s="235"/>
    </row>
    <row r="32" spans="2:26" ht="13.5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T32" s="165"/>
      <c r="U32" s="165"/>
      <c r="V32" s="165"/>
      <c r="W32" s="165"/>
      <c r="X32" s="165"/>
      <c r="Z32" s="235"/>
    </row>
    <row r="33" spans="2:26" ht="13.5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T33" s="165"/>
      <c r="U33" s="165"/>
      <c r="V33" s="165"/>
      <c r="W33" s="165"/>
      <c r="X33" s="165"/>
      <c r="Z33" s="235"/>
    </row>
    <row r="34" spans="2:26" ht="13.5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T34" s="165"/>
      <c r="U34" s="165"/>
      <c r="V34" s="165"/>
      <c r="W34" s="165"/>
      <c r="X34" s="165"/>
      <c r="Z34" s="235"/>
    </row>
    <row r="35" spans="2:26" ht="13.5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T35" s="165"/>
      <c r="U35" s="165"/>
      <c r="V35" s="165"/>
      <c r="W35" s="165"/>
      <c r="X35" s="165"/>
      <c r="Z35" s="235"/>
    </row>
    <row r="36" spans="2:26" ht="13.5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T36" s="165"/>
      <c r="U36" s="165"/>
      <c r="V36" s="165"/>
      <c r="W36" s="165"/>
      <c r="X36" s="165"/>
      <c r="Z36" s="235"/>
    </row>
    <row r="37" spans="2:26" ht="13.5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T37" s="165"/>
      <c r="U37" s="165"/>
      <c r="V37" s="165"/>
      <c r="W37" s="165"/>
      <c r="X37" s="165"/>
      <c r="Z37" s="235"/>
    </row>
    <row r="38" spans="2:26" ht="13.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T38" s="165"/>
      <c r="U38" s="165"/>
      <c r="V38" s="165"/>
      <c r="W38" s="165"/>
      <c r="X38" s="165"/>
      <c r="Z38" s="235"/>
    </row>
    <row r="39" spans="2:26" ht="13.5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T39" s="165"/>
      <c r="U39" s="165"/>
      <c r="V39" s="165"/>
      <c r="W39" s="165"/>
      <c r="X39" s="165"/>
      <c r="Z39" s="235"/>
    </row>
    <row r="40" spans="2:24" ht="13.5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T40" s="165"/>
      <c r="U40" s="165"/>
      <c r="V40" s="165"/>
      <c r="W40" s="165"/>
      <c r="X40" s="165"/>
    </row>
    <row r="41" spans="2:24" ht="13.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T41" s="165"/>
      <c r="U41" s="165"/>
      <c r="V41" s="165"/>
      <c r="W41" s="165"/>
      <c r="X41" s="165"/>
    </row>
    <row r="42" spans="2:24" ht="13.5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T42" s="165"/>
      <c r="U42" s="165"/>
      <c r="V42" s="165"/>
      <c r="W42" s="165"/>
      <c r="X42" s="165"/>
    </row>
    <row r="43" spans="2:24" ht="13.5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T43" s="165"/>
      <c r="U43" s="165"/>
      <c r="V43" s="165"/>
      <c r="W43" s="165"/>
      <c r="X43" s="165"/>
    </row>
    <row r="44" spans="2:24" ht="13.5"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T44" s="165"/>
      <c r="U44" s="165"/>
      <c r="V44" s="165"/>
      <c r="W44" s="165"/>
      <c r="X44" s="165"/>
    </row>
    <row r="45" spans="2:24" ht="13.5"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T45" s="165"/>
      <c r="U45" s="165"/>
      <c r="V45" s="165"/>
      <c r="W45" s="165"/>
      <c r="X45" s="165"/>
    </row>
    <row r="46" spans="2:24" ht="13.5"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T46" s="165"/>
      <c r="U46" s="165"/>
      <c r="V46" s="165"/>
      <c r="W46" s="165"/>
      <c r="X46" s="165"/>
    </row>
    <row r="47" spans="2:24" ht="13.5"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T47" s="165"/>
      <c r="U47" s="165"/>
      <c r="V47" s="165"/>
      <c r="W47" s="165"/>
      <c r="X47" s="165"/>
    </row>
    <row r="48" spans="20:24" ht="13.5">
      <c r="T48" s="165"/>
      <c r="U48" s="165"/>
      <c r="V48" s="165"/>
      <c r="W48" s="165"/>
      <c r="X48" s="165"/>
    </row>
    <row r="49" spans="20:24" ht="13.5">
      <c r="T49" s="165"/>
      <c r="U49" s="165"/>
      <c r="V49" s="165"/>
      <c r="W49" s="165"/>
      <c r="X49" s="165"/>
    </row>
    <row r="50" spans="20:24" ht="13.5">
      <c r="T50" s="165"/>
      <c r="U50" s="165"/>
      <c r="V50" s="165"/>
      <c r="W50" s="165"/>
      <c r="X50" s="165"/>
    </row>
  </sheetData>
  <mergeCells count="48">
    <mergeCell ref="W3:AD3"/>
    <mergeCell ref="O1:AD1"/>
    <mergeCell ref="A1:M1"/>
    <mergeCell ref="AE1:AM1"/>
    <mergeCell ref="A3:A8"/>
    <mergeCell ref="C5:D5"/>
    <mergeCell ref="C6:D6"/>
    <mergeCell ref="AG6:AH6"/>
    <mergeCell ref="AK6:AL6"/>
    <mergeCell ref="K5:L5"/>
    <mergeCell ref="AO1:AZ1"/>
    <mergeCell ref="J4:M4"/>
    <mergeCell ref="O4:R4"/>
    <mergeCell ref="F4:I4"/>
    <mergeCell ref="S4:V4"/>
    <mergeCell ref="AW4:AZ4"/>
    <mergeCell ref="AF4:AI4"/>
    <mergeCell ref="AJ4:AM4"/>
    <mergeCell ref="AO4:AR4"/>
    <mergeCell ref="AS4:AV4"/>
    <mergeCell ref="T6:U6"/>
    <mergeCell ref="AT5:AU5"/>
    <mergeCell ref="AT6:AU6"/>
    <mergeCell ref="K6:L6"/>
    <mergeCell ref="P5:Q5"/>
    <mergeCell ref="P6:Q6"/>
    <mergeCell ref="X5:Y5"/>
    <mergeCell ref="X6:Y6"/>
    <mergeCell ref="B3:E3"/>
    <mergeCell ref="B4:E4"/>
    <mergeCell ref="AP5:AQ5"/>
    <mergeCell ref="AP6:AQ6"/>
    <mergeCell ref="G5:H5"/>
    <mergeCell ref="G6:H6"/>
    <mergeCell ref="AK5:AL5"/>
    <mergeCell ref="AG5:AH5"/>
    <mergeCell ref="AO3:AZ3"/>
    <mergeCell ref="AF3:AM3"/>
    <mergeCell ref="AX5:AY5"/>
    <mergeCell ref="AX6:AY6"/>
    <mergeCell ref="T5:U5"/>
    <mergeCell ref="F3:M3"/>
    <mergeCell ref="O3:V3"/>
    <mergeCell ref="AE3:AE8"/>
    <mergeCell ref="AA4:AD4"/>
    <mergeCell ref="W4:Z4"/>
    <mergeCell ref="AB5:AC5"/>
    <mergeCell ref="AB6:AC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454" customWidth="1"/>
    <col min="2" max="12" width="6.6640625" style="454" customWidth="1"/>
    <col min="13" max="13" width="2.77734375" style="454" customWidth="1"/>
    <col min="14" max="25" width="6.3359375" style="454" customWidth="1"/>
    <col min="26" max="16384" width="7.99609375" style="454" customWidth="1"/>
  </cols>
  <sheetData>
    <row r="1" spans="1:25" ht="45" customHeight="1">
      <c r="A1" s="676" t="s">
        <v>1118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465"/>
      <c r="N1" s="676" t="s">
        <v>31</v>
      </c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5" ht="25.5" customHeight="1" thickBot="1">
      <c r="A2" s="464" t="s">
        <v>298</v>
      </c>
      <c r="B2" s="456"/>
      <c r="C2" s="457"/>
      <c r="D2" s="457" t="s">
        <v>928</v>
      </c>
      <c r="E2" s="457"/>
      <c r="F2" s="457"/>
      <c r="G2" s="457"/>
      <c r="H2" s="457"/>
      <c r="I2" s="457"/>
      <c r="J2" s="457"/>
      <c r="K2" s="457"/>
      <c r="L2" s="457"/>
      <c r="M2" s="458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9" t="s">
        <v>927</v>
      </c>
    </row>
    <row r="3" spans="1:25" s="460" customFormat="1" ht="16.5" customHeight="1" thickTop="1">
      <c r="A3" s="582" t="s">
        <v>56</v>
      </c>
      <c r="B3" s="623" t="s">
        <v>51</v>
      </c>
      <c r="C3" s="624"/>
      <c r="D3" s="624"/>
      <c r="E3" s="631"/>
      <c r="F3" s="634" t="s">
        <v>32</v>
      </c>
      <c r="G3" s="635"/>
      <c r="H3" s="635"/>
      <c r="I3" s="635"/>
      <c r="J3" s="635"/>
      <c r="K3" s="635"/>
      <c r="L3" s="635"/>
      <c r="M3" s="329"/>
      <c r="N3" s="624" t="s">
        <v>52</v>
      </c>
      <c r="O3" s="624"/>
      <c r="P3" s="624"/>
      <c r="Q3" s="631"/>
      <c r="R3" s="634" t="s">
        <v>33</v>
      </c>
      <c r="S3" s="681"/>
      <c r="T3" s="681"/>
      <c r="U3" s="682"/>
      <c r="V3" s="623" t="s">
        <v>34</v>
      </c>
      <c r="W3" s="684"/>
      <c r="X3" s="684"/>
      <c r="Y3" s="684"/>
    </row>
    <row r="4" spans="1:25" s="460" customFormat="1" ht="16.5" customHeight="1">
      <c r="A4" s="677"/>
      <c r="B4" s="625" t="s">
        <v>48</v>
      </c>
      <c r="C4" s="629"/>
      <c r="D4" s="629"/>
      <c r="E4" s="675"/>
      <c r="F4" s="625" t="s">
        <v>35</v>
      </c>
      <c r="G4" s="629"/>
      <c r="H4" s="629"/>
      <c r="I4" s="629"/>
      <c r="J4" s="629"/>
      <c r="K4" s="629"/>
      <c r="L4" s="629"/>
      <c r="M4" s="471"/>
      <c r="N4" s="629" t="s">
        <v>53</v>
      </c>
      <c r="O4" s="629"/>
      <c r="P4" s="629"/>
      <c r="Q4" s="675"/>
      <c r="R4" s="625" t="s">
        <v>54</v>
      </c>
      <c r="S4" s="629"/>
      <c r="T4" s="629"/>
      <c r="U4" s="675"/>
      <c r="V4" s="625" t="s">
        <v>55</v>
      </c>
      <c r="W4" s="629"/>
      <c r="X4" s="629"/>
      <c r="Y4" s="629"/>
    </row>
    <row r="5" spans="1:25" s="460" customFormat="1" ht="16.5" customHeight="1">
      <c r="A5" s="677"/>
      <c r="B5" s="331" t="s">
        <v>36</v>
      </c>
      <c r="C5" s="683" t="s">
        <v>37</v>
      </c>
      <c r="D5" s="680"/>
      <c r="E5" s="331" t="s">
        <v>38</v>
      </c>
      <c r="F5" s="331" t="s">
        <v>36</v>
      </c>
      <c r="G5" s="683" t="s">
        <v>37</v>
      </c>
      <c r="H5" s="680"/>
      <c r="I5" s="331" t="s">
        <v>57</v>
      </c>
      <c r="J5" s="683" t="s">
        <v>39</v>
      </c>
      <c r="K5" s="685"/>
      <c r="L5" s="685"/>
      <c r="M5" s="329"/>
      <c r="N5" s="473" t="s">
        <v>36</v>
      </c>
      <c r="O5" s="679" t="s">
        <v>37</v>
      </c>
      <c r="P5" s="680"/>
      <c r="Q5" s="331" t="s">
        <v>38</v>
      </c>
      <c r="R5" s="331" t="s">
        <v>36</v>
      </c>
      <c r="S5" s="683" t="s">
        <v>37</v>
      </c>
      <c r="T5" s="680"/>
      <c r="U5" s="331" t="s">
        <v>38</v>
      </c>
      <c r="V5" s="331" t="s">
        <v>36</v>
      </c>
      <c r="W5" s="683" t="s">
        <v>37</v>
      </c>
      <c r="X5" s="680"/>
      <c r="Y5" s="472" t="s">
        <v>38</v>
      </c>
    </row>
    <row r="6" spans="1:25" s="460" customFormat="1" ht="16.5" customHeight="1">
      <c r="A6" s="677"/>
      <c r="B6" s="474"/>
      <c r="C6" s="625" t="s">
        <v>40</v>
      </c>
      <c r="D6" s="630"/>
      <c r="E6" s="474"/>
      <c r="F6" s="474"/>
      <c r="G6" s="625" t="s">
        <v>40</v>
      </c>
      <c r="H6" s="630"/>
      <c r="I6" s="474"/>
      <c r="J6" s="475" t="s">
        <v>41</v>
      </c>
      <c r="K6" s="330"/>
      <c r="L6" s="330"/>
      <c r="M6" s="327"/>
      <c r="N6" s="332"/>
      <c r="O6" s="629" t="s">
        <v>40</v>
      </c>
      <c r="P6" s="630"/>
      <c r="Q6" s="474"/>
      <c r="R6" s="474"/>
      <c r="S6" s="625" t="s">
        <v>40</v>
      </c>
      <c r="T6" s="630"/>
      <c r="U6" s="474"/>
      <c r="V6" s="474"/>
      <c r="W6" s="625" t="s">
        <v>40</v>
      </c>
      <c r="X6" s="630"/>
      <c r="Y6" s="328"/>
    </row>
    <row r="7" spans="1:25" s="460" customFormat="1" ht="16.5" customHeight="1">
      <c r="A7" s="677"/>
      <c r="B7" s="474" t="s">
        <v>47</v>
      </c>
      <c r="C7" s="474" t="s">
        <v>42</v>
      </c>
      <c r="D7" s="474" t="s">
        <v>43</v>
      </c>
      <c r="E7" s="328"/>
      <c r="F7" s="474" t="s">
        <v>47</v>
      </c>
      <c r="G7" s="474" t="s">
        <v>42</v>
      </c>
      <c r="H7" s="474" t="s">
        <v>43</v>
      </c>
      <c r="I7" s="474"/>
      <c r="J7" s="332" t="s">
        <v>44</v>
      </c>
      <c r="K7" s="474" t="s">
        <v>45</v>
      </c>
      <c r="L7" s="328" t="s">
        <v>46</v>
      </c>
      <c r="M7" s="327"/>
      <c r="N7" s="332" t="s">
        <v>47</v>
      </c>
      <c r="O7" s="474" t="s">
        <v>42</v>
      </c>
      <c r="P7" s="474" t="s">
        <v>43</v>
      </c>
      <c r="Q7" s="328"/>
      <c r="R7" s="474" t="s">
        <v>47</v>
      </c>
      <c r="S7" s="474" t="s">
        <v>42</v>
      </c>
      <c r="T7" s="474" t="s">
        <v>43</v>
      </c>
      <c r="U7" s="328"/>
      <c r="V7" s="474" t="s">
        <v>47</v>
      </c>
      <c r="W7" s="474" t="s">
        <v>42</v>
      </c>
      <c r="X7" s="474" t="s">
        <v>43</v>
      </c>
      <c r="Y7" s="328"/>
    </row>
    <row r="8" spans="1:25" s="460" customFormat="1" ht="16.5" customHeight="1">
      <c r="A8" s="678"/>
      <c r="B8" s="476" t="s">
        <v>61</v>
      </c>
      <c r="C8" s="333" t="s">
        <v>58</v>
      </c>
      <c r="D8" s="333" t="s">
        <v>59</v>
      </c>
      <c r="E8" s="393" t="s">
        <v>60</v>
      </c>
      <c r="F8" s="476" t="s">
        <v>61</v>
      </c>
      <c r="G8" s="333" t="s">
        <v>58</v>
      </c>
      <c r="H8" s="333" t="s">
        <v>59</v>
      </c>
      <c r="I8" s="333" t="s">
        <v>60</v>
      </c>
      <c r="J8" s="334" t="s">
        <v>48</v>
      </c>
      <c r="K8" s="333" t="s">
        <v>49</v>
      </c>
      <c r="L8" s="393" t="s">
        <v>50</v>
      </c>
      <c r="M8" s="327"/>
      <c r="N8" s="394" t="s">
        <v>61</v>
      </c>
      <c r="O8" s="333" t="s">
        <v>58</v>
      </c>
      <c r="P8" s="333" t="s">
        <v>59</v>
      </c>
      <c r="Q8" s="393" t="s">
        <v>60</v>
      </c>
      <c r="R8" s="476" t="s">
        <v>61</v>
      </c>
      <c r="S8" s="333" t="s">
        <v>58</v>
      </c>
      <c r="T8" s="333" t="s">
        <v>59</v>
      </c>
      <c r="U8" s="393" t="s">
        <v>60</v>
      </c>
      <c r="V8" s="476" t="s">
        <v>61</v>
      </c>
      <c r="W8" s="333" t="s">
        <v>58</v>
      </c>
      <c r="X8" s="333" t="s">
        <v>59</v>
      </c>
      <c r="Y8" s="393" t="s">
        <v>60</v>
      </c>
    </row>
    <row r="9" spans="1:25" s="462" customFormat="1" ht="63.75" customHeight="1">
      <c r="A9" s="461">
        <v>2005</v>
      </c>
      <c r="B9" s="469">
        <f>SUM(F9,N9,R9,V9)</f>
        <v>5</v>
      </c>
      <c r="C9" s="469">
        <f>SUM(G9,O9,S9,W9)</f>
        <v>426</v>
      </c>
      <c r="D9" s="469">
        <f>SUM(H9,P9,T9,X9)</f>
        <v>309</v>
      </c>
      <c r="E9" s="469">
        <f>SUM(I9,Q9,U9,Y9)</f>
        <v>27</v>
      </c>
      <c r="F9" s="470">
        <v>5</v>
      </c>
      <c r="G9" s="470">
        <v>426</v>
      </c>
      <c r="H9" s="470">
        <v>309</v>
      </c>
      <c r="I9" s="470">
        <v>27</v>
      </c>
      <c r="J9" s="469">
        <f>SUM(K9:L9)</f>
        <v>75</v>
      </c>
      <c r="K9" s="470">
        <v>16</v>
      </c>
      <c r="L9" s="470">
        <v>59</v>
      </c>
      <c r="M9" s="469"/>
      <c r="N9" s="470" t="s">
        <v>931</v>
      </c>
      <c r="O9" s="470" t="s">
        <v>931</v>
      </c>
      <c r="P9" s="470" t="s">
        <v>931</v>
      </c>
      <c r="Q9" s="470" t="s">
        <v>931</v>
      </c>
      <c r="R9" s="470" t="s">
        <v>931</v>
      </c>
      <c r="S9" s="470" t="s">
        <v>931</v>
      </c>
      <c r="T9" s="470" t="s">
        <v>931</v>
      </c>
      <c r="U9" s="470" t="s">
        <v>931</v>
      </c>
      <c r="V9" s="470" t="s">
        <v>931</v>
      </c>
      <c r="W9" s="470" t="s">
        <v>931</v>
      </c>
      <c r="X9" s="470" t="s">
        <v>931</v>
      </c>
      <c r="Y9" s="470" t="s">
        <v>931</v>
      </c>
    </row>
    <row r="10" spans="1:25" ht="63.75" customHeight="1">
      <c r="A10" s="111" t="s">
        <v>562</v>
      </c>
      <c r="B10" s="466">
        <f>SUM(F10,N10,V10)</f>
        <v>3</v>
      </c>
      <c r="C10" s="466">
        <f>SUM(G10,O10,S10,W10)</f>
        <v>296</v>
      </c>
      <c r="D10" s="466">
        <f>SUM(H10,P10,T10,X10)</f>
        <v>179</v>
      </c>
      <c r="E10" s="466">
        <v>19</v>
      </c>
      <c r="F10" s="467">
        <v>3</v>
      </c>
      <c r="G10" s="467">
        <v>296</v>
      </c>
      <c r="H10" s="467">
        <v>179</v>
      </c>
      <c r="I10" s="467">
        <v>19</v>
      </c>
      <c r="J10" s="466">
        <v>59</v>
      </c>
      <c r="K10" s="467">
        <v>14</v>
      </c>
      <c r="L10" s="467">
        <v>45</v>
      </c>
      <c r="M10" s="466"/>
      <c r="N10" s="467" t="s">
        <v>932</v>
      </c>
      <c r="O10" s="467" t="s">
        <v>932</v>
      </c>
      <c r="P10" s="467" t="s">
        <v>932</v>
      </c>
      <c r="Q10" s="467" t="s">
        <v>932</v>
      </c>
      <c r="R10" s="467" t="s">
        <v>932</v>
      </c>
      <c r="S10" s="467" t="s">
        <v>932</v>
      </c>
      <c r="T10" s="467" t="s">
        <v>932</v>
      </c>
      <c r="U10" s="467" t="s">
        <v>932</v>
      </c>
      <c r="V10" s="467" t="s">
        <v>932</v>
      </c>
      <c r="W10" s="467" t="s">
        <v>932</v>
      </c>
      <c r="X10" s="467" t="s">
        <v>932</v>
      </c>
      <c r="Y10" s="467" t="s">
        <v>932</v>
      </c>
    </row>
    <row r="11" spans="1:25" ht="63.75" customHeight="1">
      <c r="A11" s="111" t="s">
        <v>563</v>
      </c>
      <c r="B11" s="466">
        <f>SUM(F11,N11,V11)</f>
        <v>1</v>
      </c>
      <c r="C11" s="466">
        <f>SUM(G11,O11,S11,W11)</f>
        <v>40</v>
      </c>
      <c r="D11" s="466">
        <f>SUM(H11,P11,T11,X11)</f>
        <v>40</v>
      </c>
      <c r="E11" s="466">
        <v>4</v>
      </c>
      <c r="F11" s="467">
        <v>1</v>
      </c>
      <c r="G11" s="467">
        <v>40</v>
      </c>
      <c r="H11" s="467">
        <v>40</v>
      </c>
      <c r="I11" s="467">
        <v>4</v>
      </c>
      <c r="J11" s="466">
        <v>5</v>
      </c>
      <c r="K11" s="467">
        <v>1</v>
      </c>
      <c r="L11" s="467">
        <v>4</v>
      </c>
      <c r="M11" s="466"/>
      <c r="N11" s="467" t="s">
        <v>931</v>
      </c>
      <c r="O11" s="467" t="s">
        <v>931</v>
      </c>
      <c r="P11" s="467" t="s">
        <v>931</v>
      </c>
      <c r="Q11" s="467" t="s">
        <v>931</v>
      </c>
      <c r="R11" s="467" t="s">
        <v>931</v>
      </c>
      <c r="S11" s="467" t="s">
        <v>931</v>
      </c>
      <c r="T11" s="467" t="s">
        <v>931</v>
      </c>
      <c r="U11" s="467" t="s">
        <v>931</v>
      </c>
      <c r="V11" s="467" t="s">
        <v>931</v>
      </c>
      <c r="W11" s="467" t="s">
        <v>931</v>
      </c>
      <c r="X11" s="467" t="s">
        <v>931</v>
      </c>
      <c r="Y11" s="467" t="s">
        <v>931</v>
      </c>
    </row>
    <row r="12" spans="1:25" ht="63.75" customHeight="1">
      <c r="A12" s="111" t="s">
        <v>564</v>
      </c>
      <c r="B12" s="466" t="s">
        <v>930</v>
      </c>
      <c r="C12" s="466" t="s">
        <v>930</v>
      </c>
      <c r="D12" s="466" t="s">
        <v>929</v>
      </c>
      <c r="E12" s="466" t="s">
        <v>930</v>
      </c>
      <c r="F12" s="467" t="s">
        <v>931</v>
      </c>
      <c r="G12" s="467" t="s">
        <v>931</v>
      </c>
      <c r="H12" s="467" t="s">
        <v>931</v>
      </c>
      <c r="I12" s="467" t="s">
        <v>931</v>
      </c>
      <c r="J12" s="466" t="s">
        <v>931</v>
      </c>
      <c r="K12" s="467" t="s">
        <v>931</v>
      </c>
      <c r="L12" s="467" t="s">
        <v>931</v>
      </c>
      <c r="M12" s="466"/>
      <c r="N12" s="467" t="s">
        <v>931</v>
      </c>
      <c r="O12" s="467" t="s">
        <v>931</v>
      </c>
      <c r="P12" s="467" t="s">
        <v>931</v>
      </c>
      <c r="Q12" s="467" t="s">
        <v>931</v>
      </c>
      <c r="R12" s="467" t="s">
        <v>931</v>
      </c>
      <c r="S12" s="467" t="s">
        <v>931</v>
      </c>
      <c r="T12" s="467" t="s">
        <v>931</v>
      </c>
      <c r="U12" s="467" t="s">
        <v>931</v>
      </c>
      <c r="V12" s="467" t="s">
        <v>931</v>
      </c>
      <c r="W12" s="467" t="s">
        <v>931</v>
      </c>
      <c r="X12" s="467" t="s">
        <v>931</v>
      </c>
      <c r="Y12" s="467" t="s">
        <v>931</v>
      </c>
    </row>
    <row r="13" spans="1:25" ht="63.75" customHeight="1">
      <c r="A13" s="111" t="s">
        <v>565</v>
      </c>
      <c r="B13" s="466">
        <f>SUM(F13,N13,V13)</f>
        <v>1</v>
      </c>
      <c r="C13" s="466">
        <f>SUM(G13,O13,S13,W13)</f>
        <v>90</v>
      </c>
      <c r="D13" s="466">
        <f>SUM(H13,P13,T13,X13)</f>
        <v>90</v>
      </c>
      <c r="E13" s="466">
        <v>4</v>
      </c>
      <c r="F13" s="467">
        <v>1</v>
      </c>
      <c r="G13" s="467">
        <v>90</v>
      </c>
      <c r="H13" s="467">
        <v>90</v>
      </c>
      <c r="I13" s="467">
        <v>4</v>
      </c>
      <c r="J13" s="466">
        <v>11</v>
      </c>
      <c r="K13" s="467">
        <v>1</v>
      </c>
      <c r="L13" s="467">
        <v>10</v>
      </c>
      <c r="M13" s="466"/>
      <c r="N13" s="467" t="s">
        <v>931</v>
      </c>
      <c r="O13" s="467" t="s">
        <v>931</v>
      </c>
      <c r="P13" s="467" t="s">
        <v>931</v>
      </c>
      <c r="Q13" s="467" t="s">
        <v>931</v>
      </c>
      <c r="R13" s="467" t="s">
        <v>931</v>
      </c>
      <c r="S13" s="467" t="s">
        <v>931</v>
      </c>
      <c r="T13" s="467" t="s">
        <v>931</v>
      </c>
      <c r="U13" s="467" t="s">
        <v>931</v>
      </c>
      <c r="V13" s="467" t="s">
        <v>931</v>
      </c>
      <c r="W13" s="467" t="s">
        <v>931</v>
      </c>
      <c r="X13" s="467" t="s">
        <v>931</v>
      </c>
      <c r="Y13" s="467" t="s">
        <v>931</v>
      </c>
    </row>
    <row r="14" spans="1:25" ht="63.75" customHeight="1">
      <c r="A14" s="111" t="s">
        <v>566</v>
      </c>
      <c r="B14" s="466" t="s">
        <v>930</v>
      </c>
      <c r="C14" s="466" t="s">
        <v>931</v>
      </c>
      <c r="D14" s="466" t="s">
        <v>931</v>
      </c>
      <c r="E14" s="466" t="s">
        <v>931</v>
      </c>
      <c r="F14" s="467" t="s">
        <v>931</v>
      </c>
      <c r="G14" s="467" t="s">
        <v>931</v>
      </c>
      <c r="H14" s="467" t="s">
        <v>931</v>
      </c>
      <c r="I14" s="467" t="s">
        <v>931</v>
      </c>
      <c r="J14" s="466" t="s">
        <v>931</v>
      </c>
      <c r="K14" s="467" t="s">
        <v>931</v>
      </c>
      <c r="L14" s="467" t="s">
        <v>931</v>
      </c>
      <c r="M14" s="466"/>
      <c r="N14" s="467" t="s">
        <v>931</v>
      </c>
      <c r="O14" s="467" t="s">
        <v>931</v>
      </c>
      <c r="P14" s="467" t="s">
        <v>931</v>
      </c>
      <c r="Q14" s="467" t="s">
        <v>931</v>
      </c>
      <c r="R14" s="467" t="s">
        <v>931</v>
      </c>
      <c r="S14" s="467" t="s">
        <v>931</v>
      </c>
      <c r="T14" s="467" t="s">
        <v>931</v>
      </c>
      <c r="U14" s="467" t="s">
        <v>931</v>
      </c>
      <c r="V14" s="467" t="s">
        <v>931</v>
      </c>
      <c r="W14" s="467" t="s">
        <v>931</v>
      </c>
      <c r="X14" s="467" t="s">
        <v>931</v>
      </c>
      <c r="Y14" s="467" t="s">
        <v>931</v>
      </c>
    </row>
    <row r="15" spans="1:25" ht="63.75" customHeight="1">
      <c r="A15" s="111" t="s">
        <v>567</v>
      </c>
      <c r="B15" s="466" t="s">
        <v>930</v>
      </c>
      <c r="C15" s="466" t="s">
        <v>931</v>
      </c>
      <c r="D15" s="466" t="s">
        <v>931</v>
      </c>
      <c r="E15" s="466" t="s">
        <v>931</v>
      </c>
      <c r="F15" s="467" t="s">
        <v>931</v>
      </c>
      <c r="G15" s="467" t="s">
        <v>931</v>
      </c>
      <c r="H15" s="467" t="s">
        <v>931</v>
      </c>
      <c r="I15" s="467" t="s">
        <v>931</v>
      </c>
      <c r="J15" s="466" t="s">
        <v>931</v>
      </c>
      <c r="K15" s="467" t="s">
        <v>931</v>
      </c>
      <c r="L15" s="467" t="s">
        <v>931</v>
      </c>
      <c r="M15" s="466"/>
      <c r="N15" s="467" t="s">
        <v>931</v>
      </c>
      <c r="O15" s="467" t="s">
        <v>931</v>
      </c>
      <c r="P15" s="467" t="s">
        <v>931</v>
      </c>
      <c r="Q15" s="467" t="s">
        <v>931</v>
      </c>
      <c r="R15" s="467" t="s">
        <v>931</v>
      </c>
      <c r="S15" s="467" t="s">
        <v>931</v>
      </c>
      <c r="T15" s="467" t="s">
        <v>931</v>
      </c>
      <c r="U15" s="467" t="s">
        <v>931</v>
      </c>
      <c r="V15" s="467" t="s">
        <v>931</v>
      </c>
      <c r="W15" s="467" t="s">
        <v>931</v>
      </c>
      <c r="X15" s="467" t="s">
        <v>931</v>
      </c>
      <c r="Y15" s="467" t="s">
        <v>931</v>
      </c>
    </row>
    <row r="16" spans="1:25" ht="63.75" customHeight="1" thickBot="1">
      <c r="A16" s="118" t="s">
        <v>568</v>
      </c>
      <c r="B16" s="468" t="s">
        <v>930</v>
      </c>
      <c r="C16" s="468" t="s">
        <v>931</v>
      </c>
      <c r="D16" s="468" t="s">
        <v>931</v>
      </c>
      <c r="E16" s="468" t="s">
        <v>931</v>
      </c>
      <c r="F16" s="468" t="s">
        <v>931</v>
      </c>
      <c r="G16" s="468" t="s">
        <v>931</v>
      </c>
      <c r="H16" s="468" t="s">
        <v>931</v>
      </c>
      <c r="I16" s="468" t="s">
        <v>931</v>
      </c>
      <c r="J16" s="468" t="s">
        <v>932</v>
      </c>
      <c r="K16" s="468" t="s">
        <v>931</v>
      </c>
      <c r="L16" s="468" t="s">
        <v>931</v>
      </c>
      <c r="M16" s="466"/>
      <c r="N16" s="468" t="s">
        <v>931</v>
      </c>
      <c r="O16" s="468" t="s">
        <v>931</v>
      </c>
      <c r="P16" s="468" t="s">
        <v>931</v>
      </c>
      <c r="Q16" s="468" t="s">
        <v>931</v>
      </c>
      <c r="R16" s="468" t="s">
        <v>931</v>
      </c>
      <c r="S16" s="468" t="s">
        <v>931</v>
      </c>
      <c r="T16" s="468" t="s">
        <v>931</v>
      </c>
      <c r="U16" s="468" t="s">
        <v>931</v>
      </c>
      <c r="V16" s="468" t="s">
        <v>931</v>
      </c>
      <c r="W16" s="468" t="s">
        <v>931</v>
      </c>
      <c r="X16" s="468" t="s">
        <v>931</v>
      </c>
      <c r="Y16" s="468" t="s">
        <v>931</v>
      </c>
    </row>
    <row r="17" spans="1:25" ht="17.25" customHeight="1" thickTop="1">
      <c r="A17" s="463" t="s">
        <v>476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</row>
  </sheetData>
  <sheetProtection/>
  <protectedRanges>
    <protectedRange sqref="F9:Y16" name="범위1"/>
  </protectedRanges>
  <mergeCells count="24">
    <mergeCell ref="N3:Q3"/>
    <mergeCell ref="C5:D5"/>
    <mergeCell ref="C6:D6"/>
    <mergeCell ref="G5:H5"/>
    <mergeCell ref="G6:H6"/>
    <mergeCell ref="J5:L5"/>
    <mergeCell ref="F3:L3"/>
    <mergeCell ref="N4:Q4"/>
    <mergeCell ref="F4:L4"/>
    <mergeCell ref="B4:E4"/>
    <mergeCell ref="S6:T6"/>
    <mergeCell ref="V3:Y3"/>
    <mergeCell ref="W5:X5"/>
    <mergeCell ref="W6:X6"/>
    <mergeCell ref="B3:E3"/>
    <mergeCell ref="R4:U4"/>
    <mergeCell ref="V4:Y4"/>
    <mergeCell ref="A1:L1"/>
    <mergeCell ref="N1:Y1"/>
    <mergeCell ref="A3:A8"/>
    <mergeCell ref="O5:P5"/>
    <mergeCell ref="O6:P6"/>
    <mergeCell ref="R3:U3"/>
    <mergeCell ref="S5:T5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600" verticalDpi="600" orientation="landscape" paperSize="9" scale="70" r:id="rId1"/>
  <headerFooter alignWithMargins="0">
    <oddHeader>&amp;L&amp;"굴림체,굵게"&amp;12보건 및 사회보장&amp;R&amp;"굴림체,보통"&amp;12Health &amp; Social Security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4"/>
  <dimension ref="A1:Z19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128" customWidth="1"/>
    <col min="2" max="7" width="5.99609375" style="128" customWidth="1"/>
    <col min="8" max="13" width="5.88671875" style="128" customWidth="1"/>
    <col min="14" max="14" width="2.77734375" style="129" customWidth="1"/>
    <col min="15" max="20" width="5.21484375" style="129" customWidth="1"/>
    <col min="21" max="21" width="6.10546875" style="127" customWidth="1"/>
    <col min="22" max="22" width="6.10546875" style="363" customWidth="1"/>
    <col min="23" max="23" width="6.10546875" style="128" customWidth="1"/>
    <col min="24" max="24" width="6.10546875" style="127" customWidth="1"/>
    <col min="25" max="25" width="6.10546875" style="125" customWidth="1"/>
    <col min="26" max="26" width="8.99609375" style="125" customWidth="1"/>
    <col min="27" max="16384" width="8.88671875" style="115" customWidth="1"/>
  </cols>
  <sheetData>
    <row r="1" spans="1:26" s="99" customFormat="1" ht="45" customHeight="1">
      <c r="A1" s="581" t="s">
        <v>1119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286"/>
      <c r="O1" s="581" t="s">
        <v>886</v>
      </c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</row>
    <row r="2" spans="1:26" s="103" customFormat="1" ht="25.5" customHeight="1" thickBot="1">
      <c r="A2" s="100" t="s">
        <v>887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  <c r="P2" s="101"/>
      <c r="Q2" s="101"/>
      <c r="R2" s="101"/>
      <c r="S2" s="101"/>
      <c r="T2" s="364"/>
      <c r="U2" s="100"/>
      <c r="V2" s="364"/>
      <c r="W2" s="100"/>
      <c r="X2" s="100"/>
      <c r="Y2" s="100"/>
      <c r="Z2" s="102" t="s">
        <v>888</v>
      </c>
    </row>
    <row r="3" spans="1:26" s="103" customFormat="1" ht="16.5" customHeight="1" thickTop="1">
      <c r="A3" s="104"/>
      <c r="B3" s="687" t="s">
        <v>962</v>
      </c>
      <c r="C3" s="688"/>
      <c r="D3" s="686" t="s">
        <v>964</v>
      </c>
      <c r="E3" s="579"/>
      <c r="F3" s="686" t="s">
        <v>966</v>
      </c>
      <c r="G3" s="579"/>
      <c r="H3" s="686" t="s">
        <v>975</v>
      </c>
      <c r="I3" s="578"/>
      <c r="J3" s="578"/>
      <c r="K3" s="578"/>
      <c r="L3" s="578"/>
      <c r="M3" s="578"/>
      <c r="N3" s="130"/>
      <c r="O3" s="689" t="s">
        <v>975</v>
      </c>
      <c r="P3" s="578"/>
      <c r="Q3" s="578"/>
      <c r="R3" s="578"/>
      <c r="S3" s="578"/>
      <c r="T3" s="578"/>
      <c r="U3" s="686" t="s">
        <v>976</v>
      </c>
      <c r="V3" s="578"/>
      <c r="W3" s="578"/>
      <c r="X3" s="578"/>
      <c r="Y3" s="578"/>
      <c r="Z3" s="578"/>
    </row>
    <row r="4" spans="1:26" s="103" customFormat="1" ht="16.5" customHeight="1">
      <c r="A4" s="130"/>
      <c r="B4" s="203"/>
      <c r="C4" s="104"/>
      <c r="D4" s="130"/>
      <c r="E4" s="130"/>
      <c r="F4" s="704" t="s">
        <v>973</v>
      </c>
      <c r="G4" s="677"/>
      <c r="H4" s="700" t="s">
        <v>969</v>
      </c>
      <c r="I4" s="701"/>
      <c r="J4" s="700" t="s">
        <v>970</v>
      </c>
      <c r="K4" s="701"/>
      <c r="L4" s="702" t="s">
        <v>894</v>
      </c>
      <c r="M4" s="703"/>
      <c r="N4" s="130"/>
      <c r="O4" s="644" t="s">
        <v>895</v>
      </c>
      <c r="P4" s="645"/>
      <c r="Q4" s="646" t="s">
        <v>896</v>
      </c>
      <c r="R4" s="645"/>
      <c r="S4" s="644" t="s">
        <v>897</v>
      </c>
      <c r="T4" s="645"/>
      <c r="U4" s="134" t="s">
        <v>325</v>
      </c>
      <c r="V4" s="406" t="s">
        <v>959</v>
      </c>
      <c r="W4" s="134" t="s">
        <v>889</v>
      </c>
      <c r="X4" s="134" t="s">
        <v>901</v>
      </c>
      <c r="Y4" s="134" t="s">
        <v>558</v>
      </c>
      <c r="Z4" s="407" t="s">
        <v>958</v>
      </c>
    </row>
    <row r="5" spans="1:26" s="103" customFormat="1" ht="16.5" customHeight="1">
      <c r="A5" s="130" t="s">
        <v>469</v>
      </c>
      <c r="B5" s="696" t="s">
        <v>963</v>
      </c>
      <c r="C5" s="697"/>
      <c r="D5" s="698" t="s">
        <v>965</v>
      </c>
      <c r="E5" s="678"/>
      <c r="F5" s="585" t="s">
        <v>974</v>
      </c>
      <c r="G5" s="586"/>
      <c r="H5" s="690" t="s">
        <v>961</v>
      </c>
      <c r="I5" s="691"/>
      <c r="J5" s="690" t="s">
        <v>960</v>
      </c>
      <c r="K5" s="691"/>
      <c r="L5" s="395"/>
      <c r="M5" s="257"/>
      <c r="N5" s="130"/>
      <c r="O5" s="130"/>
      <c r="P5" s="104"/>
      <c r="Q5" s="203"/>
      <c r="R5" s="104"/>
      <c r="S5" s="130"/>
      <c r="T5" s="104"/>
      <c r="U5" s="255"/>
      <c r="V5" s="505" t="s">
        <v>1002</v>
      </c>
      <c r="W5" s="255" t="s">
        <v>898</v>
      </c>
      <c r="X5" s="255" t="s">
        <v>999</v>
      </c>
      <c r="Y5" s="255"/>
      <c r="Z5" s="439" t="s">
        <v>957</v>
      </c>
    </row>
    <row r="6" spans="1:26" s="103" customFormat="1" ht="16.5" customHeight="1">
      <c r="A6" s="130"/>
      <c r="B6" s="402" t="s">
        <v>890</v>
      </c>
      <c r="C6" s="403" t="s">
        <v>891</v>
      </c>
      <c r="D6" s="402" t="s">
        <v>892</v>
      </c>
      <c r="E6" s="403" t="s">
        <v>891</v>
      </c>
      <c r="F6" s="402" t="s">
        <v>893</v>
      </c>
      <c r="G6" s="402" t="s">
        <v>891</v>
      </c>
      <c r="H6" s="641" t="s">
        <v>983</v>
      </c>
      <c r="I6" s="692"/>
      <c r="J6" s="690" t="s">
        <v>978</v>
      </c>
      <c r="K6" s="691"/>
      <c r="L6" s="130"/>
      <c r="M6" s="130"/>
      <c r="N6" s="130"/>
      <c r="O6" s="693" t="s">
        <v>980</v>
      </c>
      <c r="P6" s="691"/>
      <c r="Q6" s="690" t="s">
        <v>982</v>
      </c>
      <c r="R6" s="691"/>
      <c r="S6" s="130"/>
      <c r="T6" s="104"/>
      <c r="U6" s="255"/>
      <c r="V6" s="255" t="s">
        <v>899</v>
      </c>
      <c r="X6" s="255" t="s">
        <v>998</v>
      </c>
      <c r="Y6" s="255"/>
      <c r="Z6" s="404" t="s">
        <v>971</v>
      </c>
    </row>
    <row r="7" spans="2:26" s="103" customFormat="1" ht="16.5" customHeight="1">
      <c r="B7" s="256"/>
      <c r="C7" s="257"/>
      <c r="D7" s="256"/>
      <c r="E7" s="395"/>
      <c r="F7" s="395"/>
      <c r="G7" s="395"/>
      <c r="H7" s="699" t="s">
        <v>977</v>
      </c>
      <c r="I7" s="695"/>
      <c r="J7" s="699" t="s">
        <v>979</v>
      </c>
      <c r="K7" s="695"/>
      <c r="L7" s="569" t="s">
        <v>900</v>
      </c>
      <c r="M7" s="567"/>
      <c r="N7" s="130"/>
      <c r="O7" s="694" t="s">
        <v>981</v>
      </c>
      <c r="P7" s="695"/>
      <c r="Q7" s="699" t="s">
        <v>981</v>
      </c>
      <c r="R7" s="695"/>
      <c r="S7" s="566" t="s">
        <v>540</v>
      </c>
      <c r="T7" s="586"/>
      <c r="U7" s="255"/>
      <c r="V7" s="255"/>
      <c r="W7" s="255"/>
      <c r="X7" s="255"/>
      <c r="Y7" s="255"/>
      <c r="Z7" s="404" t="s">
        <v>972</v>
      </c>
    </row>
    <row r="8" spans="1:26" s="103" customFormat="1" ht="16.5" customHeight="1">
      <c r="A8" s="130" t="s">
        <v>638</v>
      </c>
      <c r="B8" s="255"/>
      <c r="C8" s="255"/>
      <c r="D8" s="255"/>
      <c r="E8" s="255"/>
      <c r="F8" s="255"/>
      <c r="G8" s="255"/>
      <c r="H8" s="507" t="s">
        <v>988</v>
      </c>
      <c r="I8" s="507" t="s">
        <v>989</v>
      </c>
      <c r="J8" s="507" t="s">
        <v>988</v>
      </c>
      <c r="K8" s="507" t="s">
        <v>989</v>
      </c>
      <c r="L8" s="507" t="s">
        <v>988</v>
      </c>
      <c r="M8" s="508" t="s">
        <v>989</v>
      </c>
      <c r="N8" s="130"/>
      <c r="O8" s="406" t="s">
        <v>988</v>
      </c>
      <c r="P8" s="507" t="s">
        <v>989</v>
      </c>
      <c r="Q8" s="507" t="s">
        <v>988</v>
      </c>
      <c r="R8" s="507" t="s">
        <v>989</v>
      </c>
      <c r="S8" s="507" t="s">
        <v>988</v>
      </c>
      <c r="T8" s="507" t="s">
        <v>989</v>
      </c>
      <c r="U8" s="255"/>
      <c r="V8" s="255"/>
      <c r="W8" s="255" t="s">
        <v>1001</v>
      </c>
      <c r="X8" s="255" t="s">
        <v>1004</v>
      </c>
      <c r="Y8" s="255" t="s">
        <v>997</v>
      </c>
      <c r="Z8" s="130" t="s">
        <v>990</v>
      </c>
    </row>
    <row r="9" spans="1:26" s="103" customFormat="1" ht="16.5" customHeight="1">
      <c r="A9" s="130"/>
      <c r="B9" s="256" t="s">
        <v>985</v>
      </c>
      <c r="C9" s="257" t="s">
        <v>968</v>
      </c>
      <c r="D9" s="256" t="s">
        <v>985</v>
      </c>
      <c r="E9" s="257" t="s">
        <v>968</v>
      </c>
      <c r="F9" s="256" t="s">
        <v>987</v>
      </c>
      <c r="G9" s="257" t="s">
        <v>968</v>
      </c>
      <c r="H9" s="256" t="s">
        <v>985</v>
      </c>
      <c r="I9" s="257" t="s">
        <v>968</v>
      </c>
      <c r="J9" s="256" t="s">
        <v>985</v>
      </c>
      <c r="K9" s="257" t="s">
        <v>968</v>
      </c>
      <c r="L9" s="256" t="s">
        <v>985</v>
      </c>
      <c r="M9" s="257" t="s">
        <v>968</v>
      </c>
      <c r="N9" s="130"/>
      <c r="O9" s="503" t="s">
        <v>985</v>
      </c>
      <c r="P9" s="503" t="s">
        <v>968</v>
      </c>
      <c r="Q9" s="256" t="s">
        <v>985</v>
      </c>
      <c r="R9" s="503" t="s">
        <v>968</v>
      </c>
      <c r="S9" s="503" t="s">
        <v>985</v>
      </c>
      <c r="T9" s="503" t="s">
        <v>968</v>
      </c>
      <c r="U9" s="255"/>
      <c r="V9" s="255"/>
      <c r="W9" s="506" t="s">
        <v>1000</v>
      </c>
      <c r="X9" s="506" t="s">
        <v>1003</v>
      </c>
      <c r="Y9" s="506" t="s">
        <v>996</v>
      </c>
      <c r="Z9" s="404" t="s">
        <v>991</v>
      </c>
    </row>
    <row r="10" spans="1:26" s="103" customFormat="1" ht="16.5" customHeight="1">
      <c r="A10" s="132"/>
      <c r="B10" s="408" t="s">
        <v>984</v>
      </c>
      <c r="C10" s="362" t="s">
        <v>967</v>
      </c>
      <c r="D10" s="408" t="s">
        <v>984</v>
      </c>
      <c r="E10" s="362" t="s">
        <v>967</v>
      </c>
      <c r="F10" s="258" t="s">
        <v>986</v>
      </c>
      <c r="G10" s="258" t="s">
        <v>967</v>
      </c>
      <c r="H10" s="408" t="s">
        <v>984</v>
      </c>
      <c r="I10" s="362" t="s">
        <v>967</v>
      </c>
      <c r="J10" s="408" t="s">
        <v>984</v>
      </c>
      <c r="K10" s="362" t="s">
        <v>967</v>
      </c>
      <c r="L10" s="408" t="s">
        <v>984</v>
      </c>
      <c r="M10" s="362" t="s">
        <v>967</v>
      </c>
      <c r="N10" s="130"/>
      <c r="O10" s="440" t="s">
        <v>984</v>
      </c>
      <c r="P10" s="362" t="s">
        <v>967</v>
      </c>
      <c r="Q10" s="408" t="s">
        <v>984</v>
      </c>
      <c r="R10" s="362" t="s">
        <v>967</v>
      </c>
      <c r="S10" s="408" t="s">
        <v>984</v>
      </c>
      <c r="T10" s="258" t="s">
        <v>967</v>
      </c>
      <c r="U10" s="137" t="s">
        <v>309</v>
      </c>
      <c r="V10" s="137"/>
      <c r="W10" s="504" t="s">
        <v>993</v>
      </c>
      <c r="X10" s="504" t="s">
        <v>994</v>
      </c>
      <c r="Y10" s="504" t="s">
        <v>995</v>
      </c>
      <c r="Z10" s="405" t="s">
        <v>992</v>
      </c>
    </row>
    <row r="11" spans="1:26" s="103" customFormat="1" ht="85.5" customHeight="1">
      <c r="A11" s="207">
        <v>2001</v>
      </c>
      <c r="B11" s="396">
        <f>SUM(D11,H11,J11,L11,O11,Q11,S11)</f>
        <v>1172</v>
      </c>
      <c r="C11" s="106">
        <f>SUM(E11,I11,K11,M11,P11,R11,T11,G11)</f>
        <v>2355</v>
      </c>
      <c r="D11" s="106">
        <v>1171</v>
      </c>
      <c r="E11" s="106">
        <v>2321</v>
      </c>
      <c r="F11" s="106">
        <v>1</v>
      </c>
      <c r="G11" s="106">
        <v>33</v>
      </c>
      <c r="H11" s="106" t="s">
        <v>555</v>
      </c>
      <c r="I11" s="106" t="s">
        <v>555</v>
      </c>
      <c r="J11" s="106" t="s">
        <v>555</v>
      </c>
      <c r="K11" s="106" t="s">
        <v>555</v>
      </c>
      <c r="L11" s="106">
        <v>1</v>
      </c>
      <c r="M11" s="106">
        <v>1</v>
      </c>
      <c r="N11" s="106"/>
      <c r="O11" s="106" t="s">
        <v>555</v>
      </c>
      <c r="P11" s="106" t="s">
        <v>555</v>
      </c>
      <c r="Q11" s="106" t="s">
        <v>555</v>
      </c>
      <c r="R11" s="106" t="s">
        <v>555</v>
      </c>
      <c r="S11" s="106" t="s">
        <v>555</v>
      </c>
      <c r="T11" s="106" t="s">
        <v>555</v>
      </c>
      <c r="U11" s="106">
        <f>SUM(V11:Z11)</f>
        <v>2357</v>
      </c>
      <c r="V11" s="106">
        <v>270</v>
      </c>
      <c r="W11" s="106">
        <v>12</v>
      </c>
      <c r="X11" s="106">
        <v>282</v>
      </c>
      <c r="Y11" s="106">
        <v>79</v>
      </c>
      <c r="Z11" s="106">
        <v>1714</v>
      </c>
    </row>
    <row r="12" spans="1:26" s="103" customFormat="1" ht="85.5" customHeight="1">
      <c r="A12" s="207">
        <v>2002</v>
      </c>
      <c r="B12" s="396">
        <f>SUM(D12,H12,J12,L12,O12,Q12,S12)</f>
        <v>1127</v>
      </c>
      <c r="C12" s="106">
        <f>SUM(E12,I12,K12,M12,P12,R12,T12,G12)</f>
        <v>2223</v>
      </c>
      <c r="D12" s="106">
        <v>1125</v>
      </c>
      <c r="E12" s="106">
        <v>2189</v>
      </c>
      <c r="F12" s="106">
        <v>1</v>
      </c>
      <c r="G12" s="106">
        <v>32</v>
      </c>
      <c r="H12" s="106" t="s">
        <v>555</v>
      </c>
      <c r="I12" s="106" t="s">
        <v>555</v>
      </c>
      <c r="J12" s="106" t="s">
        <v>555</v>
      </c>
      <c r="K12" s="106" t="s">
        <v>555</v>
      </c>
      <c r="L12" s="106" t="s">
        <v>555</v>
      </c>
      <c r="M12" s="106" t="s">
        <v>555</v>
      </c>
      <c r="N12" s="106"/>
      <c r="O12" s="106">
        <v>2</v>
      </c>
      <c r="P12" s="106">
        <v>2</v>
      </c>
      <c r="Q12" s="106" t="s">
        <v>555</v>
      </c>
      <c r="R12" s="106" t="s">
        <v>555</v>
      </c>
      <c r="S12" s="106" t="s">
        <v>555</v>
      </c>
      <c r="T12" s="106" t="s">
        <v>555</v>
      </c>
      <c r="U12" s="106" t="s">
        <v>555</v>
      </c>
      <c r="V12" s="106" t="s">
        <v>555</v>
      </c>
      <c r="W12" s="106" t="s">
        <v>555</v>
      </c>
      <c r="X12" s="106" t="s">
        <v>555</v>
      </c>
      <c r="Y12" s="106" t="s">
        <v>555</v>
      </c>
      <c r="Z12" s="106" t="s">
        <v>555</v>
      </c>
    </row>
    <row r="13" spans="1:26" s="103" customFormat="1" ht="85.5" customHeight="1">
      <c r="A13" s="207">
        <v>2003</v>
      </c>
      <c r="B13" s="396">
        <f>SUM(D13,H13,J13,L13,O13,Q13,S13)</f>
        <v>1195</v>
      </c>
      <c r="C13" s="106">
        <f>SUM(E13,I13,K13,M13,P13,R13,T13,G13)</f>
        <v>2193</v>
      </c>
      <c r="D13" s="106">
        <v>1179</v>
      </c>
      <c r="E13" s="106">
        <v>2132</v>
      </c>
      <c r="F13" s="106">
        <v>1</v>
      </c>
      <c r="G13" s="106">
        <v>37</v>
      </c>
      <c r="H13" s="106" t="s">
        <v>555</v>
      </c>
      <c r="I13" s="106" t="s">
        <v>555</v>
      </c>
      <c r="J13" s="106">
        <v>1</v>
      </c>
      <c r="K13" s="106">
        <v>1</v>
      </c>
      <c r="L13" s="106">
        <v>7</v>
      </c>
      <c r="M13" s="106">
        <v>8</v>
      </c>
      <c r="N13" s="106"/>
      <c r="O13" s="106" t="s">
        <v>555</v>
      </c>
      <c r="P13" s="106" t="s">
        <v>555</v>
      </c>
      <c r="Q13" s="106">
        <v>1</v>
      </c>
      <c r="R13" s="106">
        <v>1</v>
      </c>
      <c r="S13" s="106">
        <v>7</v>
      </c>
      <c r="T13" s="106">
        <v>14</v>
      </c>
      <c r="U13" s="106">
        <f>SUM(V13:Z13)</f>
        <v>2156</v>
      </c>
      <c r="V13" s="106">
        <v>385</v>
      </c>
      <c r="W13" s="106">
        <v>9</v>
      </c>
      <c r="X13" s="106">
        <v>143</v>
      </c>
      <c r="Y13" s="106">
        <v>54</v>
      </c>
      <c r="Z13" s="106">
        <v>1565</v>
      </c>
    </row>
    <row r="14" spans="1:26" s="103" customFormat="1" ht="85.5" customHeight="1">
      <c r="A14" s="207">
        <v>2004</v>
      </c>
      <c r="B14" s="396">
        <f>SUM(D14,H14,J14,L14,O14,Q14,S14,F14)</f>
        <v>1190</v>
      </c>
      <c r="C14" s="106">
        <f>SUM(E14,I14,K14,M14,P14,R14,T14,G14)</f>
        <v>2169</v>
      </c>
      <c r="D14" s="106">
        <v>1173</v>
      </c>
      <c r="E14" s="106">
        <v>2091</v>
      </c>
      <c r="F14" s="106">
        <v>1</v>
      </c>
      <c r="G14" s="106">
        <v>40</v>
      </c>
      <c r="H14" s="106" t="s">
        <v>555</v>
      </c>
      <c r="I14" s="106" t="s">
        <v>555</v>
      </c>
      <c r="J14" s="106" t="s">
        <v>555</v>
      </c>
      <c r="K14" s="106" t="s">
        <v>555</v>
      </c>
      <c r="L14" s="106">
        <v>2</v>
      </c>
      <c r="M14" s="106">
        <v>2</v>
      </c>
      <c r="N14" s="106"/>
      <c r="O14" s="106" t="s">
        <v>555</v>
      </c>
      <c r="P14" s="106" t="s">
        <v>555</v>
      </c>
      <c r="Q14" s="106">
        <v>14</v>
      </c>
      <c r="R14" s="106">
        <v>36</v>
      </c>
      <c r="S14" s="106" t="s">
        <v>555</v>
      </c>
      <c r="T14" s="106" t="s">
        <v>555</v>
      </c>
      <c r="U14" s="106">
        <f>SUM(V14:Z14)</f>
        <v>2091</v>
      </c>
      <c r="V14" s="106">
        <v>292</v>
      </c>
      <c r="W14" s="106">
        <v>76</v>
      </c>
      <c r="X14" s="106">
        <v>123</v>
      </c>
      <c r="Y14" s="106">
        <v>61</v>
      </c>
      <c r="Z14" s="106">
        <v>1539</v>
      </c>
    </row>
    <row r="15" spans="1:26" s="103" customFormat="1" ht="85.5" customHeight="1" thickBot="1">
      <c r="A15" s="209">
        <v>2005</v>
      </c>
      <c r="B15" s="397">
        <v>1236</v>
      </c>
      <c r="C15" s="398">
        <v>2267</v>
      </c>
      <c r="D15" s="398">
        <v>1210</v>
      </c>
      <c r="E15" s="398">
        <v>2161</v>
      </c>
      <c r="F15" s="398">
        <v>1</v>
      </c>
      <c r="G15" s="398">
        <v>48</v>
      </c>
      <c r="H15" s="398" t="s">
        <v>555</v>
      </c>
      <c r="I15" s="398" t="s">
        <v>555</v>
      </c>
      <c r="J15" s="398">
        <v>1</v>
      </c>
      <c r="K15" s="398">
        <v>1</v>
      </c>
      <c r="L15" s="398">
        <v>3</v>
      </c>
      <c r="M15" s="398">
        <v>3</v>
      </c>
      <c r="N15" s="109"/>
      <c r="O15" s="398" t="s">
        <v>555</v>
      </c>
      <c r="P15" s="398" t="s">
        <v>555</v>
      </c>
      <c r="Q15" s="398">
        <v>1</v>
      </c>
      <c r="R15" s="398">
        <v>1</v>
      </c>
      <c r="S15" s="398">
        <v>21</v>
      </c>
      <c r="T15" s="398">
        <v>53</v>
      </c>
      <c r="U15" s="398">
        <v>2219</v>
      </c>
      <c r="V15" s="398">
        <v>200</v>
      </c>
      <c r="W15" s="398">
        <v>9</v>
      </c>
      <c r="X15" s="398">
        <v>207</v>
      </c>
      <c r="Y15" s="398">
        <v>70</v>
      </c>
      <c r="Z15" s="398">
        <v>1733</v>
      </c>
    </row>
    <row r="16" ht="17.25" customHeight="1" thickTop="1">
      <c r="A16" s="125" t="s">
        <v>488</v>
      </c>
    </row>
    <row r="17" spans="1:26" s="401" customFormat="1" ht="13.5" customHeight="1">
      <c r="A17" s="121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29"/>
      <c r="O17" s="129"/>
      <c r="P17" s="129"/>
      <c r="Q17" s="129"/>
      <c r="R17" s="129"/>
      <c r="S17" s="129"/>
      <c r="T17" s="129"/>
      <c r="U17" s="121"/>
      <c r="V17" s="399"/>
      <c r="W17" s="169"/>
      <c r="X17" s="400"/>
      <c r="Y17" s="121"/>
      <c r="Z17" s="121"/>
    </row>
    <row r="18" spans="1:26" s="401" customFormat="1" ht="13.5" customHeight="1">
      <c r="A18" s="121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29"/>
      <c r="O18" s="129"/>
      <c r="P18" s="129"/>
      <c r="Q18" s="129"/>
      <c r="R18" s="129"/>
      <c r="S18" s="129"/>
      <c r="T18" s="129"/>
      <c r="U18" s="121"/>
      <c r="V18" s="363"/>
      <c r="W18" s="169"/>
      <c r="X18" s="400"/>
      <c r="Y18" s="121"/>
      <c r="Z18" s="121"/>
    </row>
    <row r="19" spans="1:26" s="401" customFormat="1" ht="13.5" customHeight="1">
      <c r="A19" s="121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29"/>
      <c r="O19" s="129"/>
      <c r="P19" s="129"/>
      <c r="Q19" s="129"/>
      <c r="R19" s="129"/>
      <c r="S19" s="129"/>
      <c r="T19" s="129"/>
      <c r="U19" s="400"/>
      <c r="V19" s="363"/>
      <c r="W19" s="169"/>
      <c r="X19" s="400"/>
      <c r="Y19" s="121"/>
      <c r="Z19" s="121"/>
    </row>
  </sheetData>
  <sheetProtection/>
  <mergeCells count="30">
    <mergeCell ref="Q7:R7"/>
    <mergeCell ref="F5:G5"/>
    <mergeCell ref="H4:I4"/>
    <mergeCell ref="J4:K4"/>
    <mergeCell ref="L4:M4"/>
    <mergeCell ref="F4:G4"/>
    <mergeCell ref="B5:C5"/>
    <mergeCell ref="D5:E5"/>
    <mergeCell ref="H7:I7"/>
    <mergeCell ref="J7:K7"/>
    <mergeCell ref="O3:T3"/>
    <mergeCell ref="S7:T7"/>
    <mergeCell ref="S4:T4"/>
    <mergeCell ref="H5:I5"/>
    <mergeCell ref="J5:K5"/>
    <mergeCell ref="Q6:R6"/>
    <mergeCell ref="H6:I6"/>
    <mergeCell ref="J6:K6"/>
    <mergeCell ref="O6:P6"/>
    <mergeCell ref="O7:P7"/>
    <mergeCell ref="O1:Z1"/>
    <mergeCell ref="L7:M7"/>
    <mergeCell ref="O4:P4"/>
    <mergeCell ref="Q4:R4"/>
    <mergeCell ref="U3:Z3"/>
    <mergeCell ref="H3:M3"/>
    <mergeCell ref="A1:M1"/>
    <mergeCell ref="F3:G3"/>
    <mergeCell ref="D3:E3"/>
    <mergeCell ref="B3:C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AB31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419" customWidth="1"/>
    <col min="2" max="2" width="11.3359375" style="128" customWidth="1"/>
    <col min="3" max="7" width="11.3359375" style="418" customWidth="1"/>
    <col min="8" max="8" width="2.77734375" style="418" customWidth="1"/>
    <col min="9" max="12" width="11.88671875" style="418" customWidth="1"/>
    <col min="13" max="14" width="11.88671875" style="128" customWidth="1"/>
    <col min="15" max="15" width="14.5546875" style="418" customWidth="1"/>
    <col min="16" max="21" width="11.4453125" style="418" customWidth="1"/>
    <col min="22" max="22" width="2.77734375" style="418" customWidth="1"/>
    <col min="23" max="28" width="11.99609375" style="418" customWidth="1"/>
    <col min="29" max="16384" width="8.88671875" style="418" customWidth="1"/>
  </cols>
  <sheetData>
    <row r="1" spans="1:28" s="409" customFormat="1" ht="45" customHeight="1">
      <c r="A1" s="707" t="s">
        <v>1120</v>
      </c>
      <c r="B1" s="707"/>
      <c r="C1" s="707"/>
      <c r="D1" s="707"/>
      <c r="E1" s="707"/>
      <c r="F1" s="707"/>
      <c r="G1" s="707"/>
      <c r="H1" s="420"/>
      <c r="I1" s="581" t="s">
        <v>902</v>
      </c>
      <c r="J1" s="581"/>
      <c r="K1" s="581"/>
      <c r="L1" s="581"/>
      <c r="M1" s="581"/>
      <c r="N1" s="581"/>
      <c r="O1" s="707" t="s">
        <v>570</v>
      </c>
      <c r="P1" s="707"/>
      <c r="Q1" s="707"/>
      <c r="R1" s="707"/>
      <c r="S1" s="707"/>
      <c r="T1" s="707"/>
      <c r="U1" s="707"/>
      <c r="V1" s="420"/>
      <c r="W1" s="581" t="s">
        <v>571</v>
      </c>
      <c r="X1" s="581"/>
      <c r="Y1" s="581"/>
      <c r="Z1" s="581"/>
      <c r="AA1" s="581"/>
      <c r="AB1" s="581"/>
    </row>
    <row r="2" spans="1:28" s="412" customFormat="1" ht="25.5" customHeight="1" thickBot="1">
      <c r="A2" s="410" t="s">
        <v>298</v>
      </c>
      <c r="B2" s="145"/>
      <c r="C2" s="411" t="s">
        <v>903</v>
      </c>
      <c r="D2" s="411"/>
      <c r="E2" s="411"/>
      <c r="F2" s="411"/>
      <c r="G2" s="411"/>
      <c r="I2" s="411"/>
      <c r="J2" s="411"/>
      <c r="K2" s="411"/>
      <c r="L2" s="411"/>
      <c r="M2" s="145"/>
      <c r="N2" s="413" t="s">
        <v>904</v>
      </c>
      <c r="O2" s="410" t="s">
        <v>298</v>
      </c>
      <c r="AB2" s="413" t="s">
        <v>904</v>
      </c>
    </row>
    <row r="3" spans="1:28" s="414" customFormat="1" ht="16.5" customHeight="1" thickTop="1">
      <c r="A3" s="392" t="s">
        <v>79</v>
      </c>
      <c r="B3" s="711" t="s">
        <v>264</v>
      </c>
      <c r="C3" s="541"/>
      <c r="D3" s="541"/>
      <c r="E3" s="543"/>
      <c r="F3" s="705" t="s">
        <v>917</v>
      </c>
      <c r="G3" s="706"/>
      <c r="H3" s="423"/>
      <c r="I3" s="712" t="s">
        <v>916</v>
      </c>
      <c r="J3" s="713"/>
      <c r="K3" s="542" t="s">
        <v>1007</v>
      </c>
      <c r="L3" s="541"/>
      <c r="M3" s="541"/>
      <c r="N3" s="541"/>
      <c r="O3" s="392" t="s">
        <v>79</v>
      </c>
      <c r="P3" s="708" t="s">
        <v>905</v>
      </c>
      <c r="Q3" s="709"/>
      <c r="R3" s="709"/>
      <c r="S3" s="710"/>
      <c r="T3" s="706" t="s">
        <v>918</v>
      </c>
      <c r="U3" s="706"/>
      <c r="V3" s="423"/>
      <c r="W3" s="712" t="s">
        <v>919</v>
      </c>
      <c r="X3" s="713"/>
      <c r="Y3" s="714" t="s">
        <v>569</v>
      </c>
      <c r="Z3" s="709"/>
      <c r="AA3" s="709"/>
      <c r="AB3" s="709"/>
    </row>
    <row r="4" spans="1:28" s="414" customFormat="1" ht="16.5" customHeight="1">
      <c r="A4" s="392" t="s">
        <v>915</v>
      </c>
      <c r="B4" s="255" t="s">
        <v>265</v>
      </c>
      <c r="C4" s="424" t="s">
        <v>266</v>
      </c>
      <c r="D4" s="424" t="s">
        <v>267</v>
      </c>
      <c r="E4" s="425" t="s">
        <v>914</v>
      </c>
      <c r="F4" s="104" t="s">
        <v>265</v>
      </c>
      <c r="G4" s="426" t="s">
        <v>266</v>
      </c>
      <c r="H4" s="423"/>
      <c r="I4" s="424" t="s">
        <v>267</v>
      </c>
      <c r="J4" s="425" t="s">
        <v>914</v>
      </c>
      <c r="K4" s="104" t="s">
        <v>265</v>
      </c>
      <c r="L4" s="426" t="s">
        <v>266</v>
      </c>
      <c r="M4" s="425" t="s">
        <v>267</v>
      </c>
      <c r="N4" s="426" t="s">
        <v>914</v>
      </c>
      <c r="O4" s="392" t="s">
        <v>915</v>
      </c>
      <c r="P4" s="427" t="s">
        <v>265</v>
      </c>
      <c r="Q4" s="426" t="s">
        <v>266</v>
      </c>
      <c r="R4" s="425" t="s">
        <v>267</v>
      </c>
      <c r="S4" s="425" t="s">
        <v>914</v>
      </c>
      <c r="T4" s="133" t="s">
        <v>265</v>
      </c>
      <c r="U4" s="426" t="s">
        <v>266</v>
      </c>
      <c r="V4" s="423"/>
      <c r="W4" s="428" t="s">
        <v>267</v>
      </c>
      <c r="X4" s="425" t="s">
        <v>914</v>
      </c>
      <c r="Y4" s="429" t="s">
        <v>265</v>
      </c>
      <c r="Z4" s="426" t="s">
        <v>266</v>
      </c>
      <c r="AA4" s="425" t="s">
        <v>267</v>
      </c>
      <c r="AB4" s="426" t="s">
        <v>914</v>
      </c>
    </row>
    <row r="5" spans="1:28" s="414" customFormat="1" ht="16.5" customHeight="1">
      <c r="A5" s="392" t="s">
        <v>387</v>
      </c>
      <c r="B5" s="255" t="s">
        <v>906</v>
      </c>
      <c r="C5" s="424"/>
      <c r="D5" s="424"/>
      <c r="E5" s="255" t="s">
        <v>907</v>
      </c>
      <c r="F5" s="255" t="s">
        <v>906</v>
      </c>
      <c r="G5" s="430"/>
      <c r="H5" s="423"/>
      <c r="I5" s="424"/>
      <c r="J5" s="255" t="s">
        <v>907</v>
      </c>
      <c r="K5" s="255" t="s">
        <v>906</v>
      </c>
      <c r="L5" s="423"/>
      <c r="M5" s="431"/>
      <c r="N5" s="203" t="s">
        <v>908</v>
      </c>
      <c r="O5" s="392" t="s">
        <v>387</v>
      </c>
      <c r="P5" s="255" t="s">
        <v>906</v>
      </c>
      <c r="Q5" s="423"/>
      <c r="R5" s="431"/>
      <c r="S5" s="255" t="s">
        <v>908</v>
      </c>
      <c r="T5" s="255" t="s">
        <v>906</v>
      </c>
      <c r="U5" s="423"/>
      <c r="V5" s="423"/>
      <c r="W5" s="424"/>
      <c r="X5" s="255" t="s">
        <v>908</v>
      </c>
      <c r="Y5" s="255" t="s">
        <v>906</v>
      </c>
      <c r="Z5" s="423"/>
      <c r="AA5" s="431"/>
      <c r="AB5" s="203" t="s">
        <v>908</v>
      </c>
    </row>
    <row r="6" spans="1:28" s="414" customFormat="1" ht="16.5" customHeight="1">
      <c r="A6" s="432" t="s">
        <v>475</v>
      </c>
      <c r="B6" s="137" t="s">
        <v>909</v>
      </c>
      <c r="C6" s="422" t="s">
        <v>910</v>
      </c>
      <c r="D6" s="422" t="s">
        <v>911</v>
      </c>
      <c r="E6" s="433" t="s">
        <v>912</v>
      </c>
      <c r="F6" s="137" t="s">
        <v>909</v>
      </c>
      <c r="G6" s="421" t="s">
        <v>910</v>
      </c>
      <c r="H6" s="423"/>
      <c r="I6" s="422" t="s">
        <v>911</v>
      </c>
      <c r="J6" s="433" t="s">
        <v>912</v>
      </c>
      <c r="K6" s="137" t="s">
        <v>909</v>
      </c>
      <c r="L6" s="421" t="s">
        <v>910</v>
      </c>
      <c r="M6" s="434" t="s">
        <v>911</v>
      </c>
      <c r="N6" s="435" t="s">
        <v>912</v>
      </c>
      <c r="O6" s="432" t="s">
        <v>475</v>
      </c>
      <c r="P6" s="137" t="s">
        <v>909</v>
      </c>
      <c r="Q6" s="421" t="s">
        <v>910</v>
      </c>
      <c r="R6" s="434" t="s">
        <v>911</v>
      </c>
      <c r="S6" s="436" t="s">
        <v>912</v>
      </c>
      <c r="T6" s="137" t="s">
        <v>909</v>
      </c>
      <c r="U6" s="421" t="s">
        <v>910</v>
      </c>
      <c r="V6" s="423"/>
      <c r="W6" s="422" t="s">
        <v>911</v>
      </c>
      <c r="X6" s="436" t="s">
        <v>912</v>
      </c>
      <c r="Y6" s="137" t="s">
        <v>909</v>
      </c>
      <c r="Z6" s="421" t="s">
        <v>910</v>
      </c>
      <c r="AA6" s="434" t="s">
        <v>911</v>
      </c>
      <c r="AB6" s="437" t="s">
        <v>912</v>
      </c>
    </row>
    <row r="7" spans="1:28" s="110" customFormat="1" ht="41.25" customHeight="1">
      <c r="A7" s="104">
        <v>2001</v>
      </c>
      <c r="B7" s="249" t="s">
        <v>555</v>
      </c>
      <c r="C7" s="249" t="s">
        <v>555</v>
      </c>
      <c r="D7" s="249" t="s">
        <v>555</v>
      </c>
      <c r="E7" s="249" t="s">
        <v>555</v>
      </c>
      <c r="F7" s="249" t="s">
        <v>555</v>
      </c>
      <c r="G7" s="249" t="s">
        <v>555</v>
      </c>
      <c r="H7" s="249"/>
      <c r="I7" s="249" t="s">
        <v>555</v>
      </c>
      <c r="J7" s="249" t="s">
        <v>555</v>
      </c>
      <c r="K7" s="249" t="s">
        <v>555</v>
      </c>
      <c r="L7" s="249" t="s">
        <v>555</v>
      </c>
      <c r="M7" s="249" t="s">
        <v>555</v>
      </c>
      <c r="N7" s="249" t="s">
        <v>555</v>
      </c>
      <c r="O7" s="104">
        <v>2001</v>
      </c>
      <c r="P7" s="249" t="s">
        <v>555</v>
      </c>
      <c r="Q7" s="249" t="s">
        <v>555</v>
      </c>
      <c r="R7" s="249" t="s">
        <v>555</v>
      </c>
      <c r="S7" s="249" t="s">
        <v>555</v>
      </c>
      <c r="T7" s="249" t="s">
        <v>555</v>
      </c>
      <c r="U7" s="249" t="s">
        <v>555</v>
      </c>
      <c r="W7" s="249" t="s">
        <v>555</v>
      </c>
      <c r="X7" s="249" t="s">
        <v>555</v>
      </c>
      <c r="Y7" s="249" t="s">
        <v>555</v>
      </c>
      <c r="Z7" s="249" t="s">
        <v>555</v>
      </c>
      <c r="AA7" s="249" t="s">
        <v>555</v>
      </c>
      <c r="AB7" s="249" t="s">
        <v>555</v>
      </c>
    </row>
    <row r="8" spans="1:28" s="115" customFormat="1" ht="41.25" customHeight="1">
      <c r="A8" s="104">
        <v>2002</v>
      </c>
      <c r="B8" s="197" t="s">
        <v>555</v>
      </c>
      <c r="C8" s="197" t="s">
        <v>555</v>
      </c>
      <c r="D8" s="197" t="s">
        <v>555</v>
      </c>
      <c r="E8" s="197" t="s">
        <v>555</v>
      </c>
      <c r="F8" s="197" t="s">
        <v>555</v>
      </c>
      <c r="G8" s="197" t="s">
        <v>555</v>
      </c>
      <c r="H8" s="197"/>
      <c r="I8" s="197" t="s">
        <v>555</v>
      </c>
      <c r="J8" s="197" t="s">
        <v>555</v>
      </c>
      <c r="K8" s="192" t="s">
        <v>555</v>
      </c>
      <c r="L8" s="192" t="s">
        <v>555</v>
      </c>
      <c r="M8" s="192" t="s">
        <v>555</v>
      </c>
      <c r="N8" s="192" t="s">
        <v>555</v>
      </c>
      <c r="O8" s="104">
        <v>2002</v>
      </c>
      <c r="P8" s="197" t="s">
        <v>555</v>
      </c>
      <c r="Q8" s="197" t="s">
        <v>555</v>
      </c>
      <c r="R8" s="197" t="s">
        <v>555</v>
      </c>
      <c r="S8" s="197" t="s">
        <v>555</v>
      </c>
      <c r="T8" s="197" t="s">
        <v>555</v>
      </c>
      <c r="U8" s="197" t="s">
        <v>555</v>
      </c>
      <c r="W8" s="197" t="s">
        <v>555</v>
      </c>
      <c r="X8" s="197" t="s">
        <v>555</v>
      </c>
      <c r="Y8" s="192" t="s">
        <v>555</v>
      </c>
      <c r="Z8" s="192" t="s">
        <v>555</v>
      </c>
      <c r="AA8" s="192" t="s">
        <v>555</v>
      </c>
      <c r="AB8" s="192" t="s">
        <v>555</v>
      </c>
    </row>
    <row r="9" spans="1:28" s="115" customFormat="1" ht="41.25" customHeight="1">
      <c r="A9" s="104">
        <v>2003</v>
      </c>
      <c r="B9" s="197" t="s">
        <v>555</v>
      </c>
      <c r="C9" s="197" t="s">
        <v>555</v>
      </c>
      <c r="D9" s="197" t="s">
        <v>555</v>
      </c>
      <c r="E9" s="197" t="s">
        <v>555</v>
      </c>
      <c r="F9" s="197" t="s">
        <v>555</v>
      </c>
      <c r="G9" s="197" t="s">
        <v>555</v>
      </c>
      <c r="H9" s="197"/>
      <c r="I9" s="197" t="s">
        <v>555</v>
      </c>
      <c r="J9" s="197" t="s">
        <v>555</v>
      </c>
      <c r="K9" s="192" t="s">
        <v>555</v>
      </c>
      <c r="L9" s="192" t="s">
        <v>555</v>
      </c>
      <c r="M9" s="192" t="s">
        <v>555</v>
      </c>
      <c r="N9" s="192" t="s">
        <v>555</v>
      </c>
      <c r="O9" s="104">
        <v>2003</v>
      </c>
      <c r="P9" s="197" t="s">
        <v>555</v>
      </c>
      <c r="Q9" s="197" t="s">
        <v>555</v>
      </c>
      <c r="R9" s="197" t="s">
        <v>555</v>
      </c>
      <c r="S9" s="197" t="s">
        <v>555</v>
      </c>
      <c r="T9" s="197" t="s">
        <v>555</v>
      </c>
      <c r="U9" s="197" t="s">
        <v>555</v>
      </c>
      <c r="W9" s="197" t="s">
        <v>555</v>
      </c>
      <c r="X9" s="197" t="s">
        <v>555</v>
      </c>
      <c r="Y9" s="192" t="s">
        <v>555</v>
      </c>
      <c r="Z9" s="192" t="s">
        <v>555</v>
      </c>
      <c r="AA9" s="192" t="s">
        <v>555</v>
      </c>
      <c r="AB9" s="192" t="s">
        <v>555</v>
      </c>
    </row>
    <row r="10" spans="1:28" s="115" customFormat="1" ht="41.25" customHeight="1">
      <c r="A10" s="104">
        <v>2004</v>
      </c>
      <c r="B10" s="197" t="s">
        <v>555</v>
      </c>
      <c r="C10" s="197" t="s">
        <v>555</v>
      </c>
      <c r="D10" s="197" t="s">
        <v>555</v>
      </c>
      <c r="E10" s="197" t="s">
        <v>555</v>
      </c>
      <c r="F10" s="197" t="s">
        <v>555</v>
      </c>
      <c r="G10" s="197" t="s">
        <v>555</v>
      </c>
      <c r="H10" s="197"/>
      <c r="I10" s="197" t="s">
        <v>555</v>
      </c>
      <c r="J10" s="197" t="s">
        <v>555</v>
      </c>
      <c r="K10" s="192" t="s">
        <v>555</v>
      </c>
      <c r="L10" s="192" t="s">
        <v>555</v>
      </c>
      <c r="M10" s="192" t="s">
        <v>555</v>
      </c>
      <c r="N10" s="192" t="s">
        <v>555</v>
      </c>
      <c r="O10" s="104">
        <v>2004</v>
      </c>
      <c r="P10" s="197" t="s">
        <v>555</v>
      </c>
      <c r="Q10" s="197" t="s">
        <v>555</v>
      </c>
      <c r="R10" s="197" t="s">
        <v>555</v>
      </c>
      <c r="S10" s="197" t="s">
        <v>555</v>
      </c>
      <c r="T10" s="197" t="s">
        <v>555</v>
      </c>
      <c r="U10" s="197" t="s">
        <v>555</v>
      </c>
      <c r="W10" s="197" t="s">
        <v>555</v>
      </c>
      <c r="X10" s="197" t="s">
        <v>555</v>
      </c>
      <c r="Y10" s="192" t="s">
        <v>555</v>
      </c>
      <c r="Z10" s="192" t="s">
        <v>555</v>
      </c>
      <c r="AA10" s="192" t="s">
        <v>555</v>
      </c>
      <c r="AB10" s="192" t="s">
        <v>555</v>
      </c>
    </row>
    <row r="11" spans="1:28" s="115" customFormat="1" ht="41.25" customHeight="1">
      <c r="A11" s="107">
        <v>2005</v>
      </c>
      <c r="B11" s="415" t="s">
        <v>555</v>
      </c>
      <c r="C11" s="415" t="s">
        <v>555</v>
      </c>
      <c r="D11" s="415" t="s">
        <v>555</v>
      </c>
      <c r="E11" s="415" t="s">
        <v>555</v>
      </c>
      <c r="F11" s="415" t="s">
        <v>555</v>
      </c>
      <c r="G11" s="415" t="s">
        <v>555</v>
      </c>
      <c r="H11" s="415"/>
      <c r="I11" s="415" t="s">
        <v>555</v>
      </c>
      <c r="J11" s="415" t="s">
        <v>555</v>
      </c>
      <c r="K11" s="249" t="s">
        <v>555</v>
      </c>
      <c r="L11" s="249" t="s">
        <v>555</v>
      </c>
      <c r="M11" s="249" t="s">
        <v>555</v>
      </c>
      <c r="N11" s="249" t="s">
        <v>555</v>
      </c>
      <c r="O11" s="107">
        <v>2005</v>
      </c>
      <c r="P11" s="415" t="s">
        <v>555</v>
      </c>
      <c r="Q11" s="415" t="s">
        <v>555</v>
      </c>
      <c r="R11" s="415" t="s">
        <v>555</v>
      </c>
      <c r="S11" s="415" t="s">
        <v>555</v>
      </c>
      <c r="T11" s="415" t="s">
        <v>555</v>
      </c>
      <c r="U11" s="415" t="s">
        <v>555</v>
      </c>
      <c r="W11" s="415" t="s">
        <v>555</v>
      </c>
      <c r="X11" s="415" t="s">
        <v>555</v>
      </c>
      <c r="Y11" s="249" t="s">
        <v>555</v>
      </c>
      <c r="Z11" s="249" t="s">
        <v>555</v>
      </c>
      <c r="AA11" s="249" t="s">
        <v>555</v>
      </c>
      <c r="AB11" s="249" t="s">
        <v>555</v>
      </c>
    </row>
    <row r="12" spans="1:28" s="115" customFormat="1" ht="41.25" customHeight="1">
      <c r="A12" s="111" t="s">
        <v>562</v>
      </c>
      <c r="B12" s="197" t="s">
        <v>555</v>
      </c>
      <c r="C12" s="197" t="s">
        <v>555</v>
      </c>
      <c r="D12" s="197" t="s">
        <v>555</v>
      </c>
      <c r="E12" s="197" t="s">
        <v>555</v>
      </c>
      <c r="F12" s="197" t="s">
        <v>555</v>
      </c>
      <c r="G12" s="197" t="s">
        <v>555</v>
      </c>
      <c r="H12" s="197"/>
      <c r="I12" s="197" t="s">
        <v>555</v>
      </c>
      <c r="J12" s="197" t="s">
        <v>555</v>
      </c>
      <c r="K12" s="192" t="s">
        <v>555</v>
      </c>
      <c r="L12" s="192" t="s">
        <v>555</v>
      </c>
      <c r="M12" s="192" t="s">
        <v>555</v>
      </c>
      <c r="N12" s="192" t="s">
        <v>555</v>
      </c>
      <c r="O12" s="111" t="s">
        <v>562</v>
      </c>
      <c r="P12" s="197" t="s">
        <v>555</v>
      </c>
      <c r="Q12" s="197" t="s">
        <v>555</v>
      </c>
      <c r="R12" s="197" t="s">
        <v>555</v>
      </c>
      <c r="S12" s="197" t="s">
        <v>555</v>
      </c>
      <c r="T12" s="197" t="s">
        <v>555</v>
      </c>
      <c r="U12" s="197" t="s">
        <v>555</v>
      </c>
      <c r="W12" s="197" t="s">
        <v>555</v>
      </c>
      <c r="X12" s="197" t="s">
        <v>555</v>
      </c>
      <c r="Y12" s="192" t="s">
        <v>555</v>
      </c>
      <c r="Z12" s="192" t="s">
        <v>555</v>
      </c>
      <c r="AA12" s="192" t="s">
        <v>555</v>
      </c>
      <c r="AB12" s="192" t="s">
        <v>555</v>
      </c>
    </row>
    <row r="13" spans="1:28" s="115" customFormat="1" ht="41.25" customHeight="1">
      <c r="A13" s="111" t="s">
        <v>620</v>
      </c>
      <c r="B13" s="197" t="s">
        <v>618</v>
      </c>
      <c r="C13" s="197" t="s">
        <v>618</v>
      </c>
      <c r="D13" s="197" t="s">
        <v>618</v>
      </c>
      <c r="E13" s="197" t="s">
        <v>618</v>
      </c>
      <c r="F13" s="197" t="s">
        <v>618</v>
      </c>
      <c r="G13" s="197" t="s">
        <v>618</v>
      </c>
      <c r="H13" s="197"/>
      <c r="I13" s="197" t="s">
        <v>618</v>
      </c>
      <c r="J13" s="197" t="s">
        <v>618</v>
      </c>
      <c r="K13" s="192" t="s">
        <v>618</v>
      </c>
      <c r="L13" s="192" t="s">
        <v>618</v>
      </c>
      <c r="M13" s="192" t="s">
        <v>618</v>
      </c>
      <c r="N13" s="192" t="s">
        <v>618</v>
      </c>
      <c r="O13" s="111" t="s">
        <v>620</v>
      </c>
      <c r="P13" s="197" t="s">
        <v>618</v>
      </c>
      <c r="Q13" s="197" t="s">
        <v>618</v>
      </c>
      <c r="R13" s="197" t="s">
        <v>618</v>
      </c>
      <c r="S13" s="197" t="s">
        <v>618</v>
      </c>
      <c r="T13" s="197" t="s">
        <v>618</v>
      </c>
      <c r="U13" s="197" t="s">
        <v>618</v>
      </c>
      <c r="W13" s="197" t="s">
        <v>618</v>
      </c>
      <c r="X13" s="197" t="s">
        <v>618</v>
      </c>
      <c r="Y13" s="192" t="s">
        <v>618</v>
      </c>
      <c r="Z13" s="192" t="s">
        <v>618</v>
      </c>
      <c r="AA13" s="192" t="s">
        <v>618</v>
      </c>
      <c r="AB13" s="192" t="s">
        <v>618</v>
      </c>
    </row>
    <row r="14" spans="1:28" s="115" customFormat="1" ht="41.25" customHeight="1">
      <c r="A14" s="111" t="s">
        <v>621</v>
      </c>
      <c r="B14" s="197" t="s">
        <v>618</v>
      </c>
      <c r="C14" s="197" t="s">
        <v>618</v>
      </c>
      <c r="D14" s="197" t="s">
        <v>618</v>
      </c>
      <c r="E14" s="197" t="s">
        <v>618</v>
      </c>
      <c r="F14" s="197" t="s">
        <v>618</v>
      </c>
      <c r="G14" s="197" t="s">
        <v>618</v>
      </c>
      <c r="H14" s="197"/>
      <c r="I14" s="197" t="s">
        <v>618</v>
      </c>
      <c r="J14" s="197" t="s">
        <v>618</v>
      </c>
      <c r="K14" s="192" t="s">
        <v>618</v>
      </c>
      <c r="L14" s="192" t="s">
        <v>618</v>
      </c>
      <c r="M14" s="192" t="s">
        <v>618</v>
      </c>
      <c r="N14" s="192" t="s">
        <v>618</v>
      </c>
      <c r="O14" s="111" t="s">
        <v>621</v>
      </c>
      <c r="P14" s="197" t="s">
        <v>618</v>
      </c>
      <c r="Q14" s="197" t="s">
        <v>618</v>
      </c>
      <c r="R14" s="197" t="s">
        <v>618</v>
      </c>
      <c r="S14" s="197" t="s">
        <v>618</v>
      </c>
      <c r="T14" s="197" t="s">
        <v>618</v>
      </c>
      <c r="U14" s="197" t="s">
        <v>618</v>
      </c>
      <c r="W14" s="197" t="s">
        <v>618</v>
      </c>
      <c r="X14" s="197" t="s">
        <v>618</v>
      </c>
      <c r="Y14" s="192" t="s">
        <v>618</v>
      </c>
      <c r="Z14" s="192" t="s">
        <v>618</v>
      </c>
      <c r="AA14" s="192" t="s">
        <v>618</v>
      </c>
      <c r="AB14" s="192" t="s">
        <v>618</v>
      </c>
    </row>
    <row r="15" spans="1:28" s="115" customFormat="1" ht="41.25" customHeight="1">
      <c r="A15" s="111" t="s">
        <v>622</v>
      </c>
      <c r="B15" s="197" t="s">
        <v>618</v>
      </c>
      <c r="C15" s="197" t="s">
        <v>618</v>
      </c>
      <c r="D15" s="197" t="s">
        <v>618</v>
      </c>
      <c r="E15" s="197" t="s">
        <v>618</v>
      </c>
      <c r="F15" s="197" t="s">
        <v>618</v>
      </c>
      <c r="G15" s="197" t="s">
        <v>618</v>
      </c>
      <c r="H15" s="197"/>
      <c r="I15" s="197" t="s">
        <v>618</v>
      </c>
      <c r="J15" s="197" t="s">
        <v>618</v>
      </c>
      <c r="K15" s="192" t="s">
        <v>618</v>
      </c>
      <c r="L15" s="192" t="s">
        <v>618</v>
      </c>
      <c r="M15" s="192" t="s">
        <v>618</v>
      </c>
      <c r="N15" s="192" t="s">
        <v>618</v>
      </c>
      <c r="O15" s="111" t="s">
        <v>622</v>
      </c>
      <c r="P15" s="197" t="s">
        <v>618</v>
      </c>
      <c r="Q15" s="197" t="s">
        <v>618</v>
      </c>
      <c r="R15" s="197" t="s">
        <v>618</v>
      </c>
      <c r="S15" s="197" t="s">
        <v>618</v>
      </c>
      <c r="T15" s="197" t="s">
        <v>618</v>
      </c>
      <c r="U15" s="197" t="s">
        <v>618</v>
      </c>
      <c r="W15" s="197" t="s">
        <v>618</v>
      </c>
      <c r="X15" s="197" t="s">
        <v>618</v>
      </c>
      <c r="Y15" s="192" t="s">
        <v>618</v>
      </c>
      <c r="Z15" s="192" t="s">
        <v>618</v>
      </c>
      <c r="AA15" s="192" t="s">
        <v>618</v>
      </c>
      <c r="AB15" s="192" t="s">
        <v>618</v>
      </c>
    </row>
    <row r="16" spans="1:28" s="115" customFormat="1" ht="41.25" customHeight="1">
      <c r="A16" s="111" t="s">
        <v>623</v>
      </c>
      <c r="B16" s="197" t="s">
        <v>618</v>
      </c>
      <c r="C16" s="197" t="s">
        <v>618</v>
      </c>
      <c r="D16" s="197" t="s">
        <v>618</v>
      </c>
      <c r="E16" s="197" t="s">
        <v>618</v>
      </c>
      <c r="F16" s="197" t="s">
        <v>618</v>
      </c>
      <c r="G16" s="197" t="s">
        <v>618</v>
      </c>
      <c r="H16" s="197"/>
      <c r="I16" s="197" t="s">
        <v>618</v>
      </c>
      <c r="J16" s="197" t="s">
        <v>618</v>
      </c>
      <c r="K16" s="192" t="s">
        <v>618</v>
      </c>
      <c r="L16" s="192" t="s">
        <v>618</v>
      </c>
      <c r="M16" s="192" t="s">
        <v>618</v>
      </c>
      <c r="N16" s="192" t="s">
        <v>618</v>
      </c>
      <c r="O16" s="111" t="s">
        <v>623</v>
      </c>
      <c r="P16" s="197" t="s">
        <v>618</v>
      </c>
      <c r="Q16" s="197" t="s">
        <v>618</v>
      </c>
      <c r="R16" s="197" t="s">
        <v>618</v>
      </c>
      <c r="S16" s="197" t="s">
        <v>618</v>
      </c>
      <c r="T16" s="197" t="s">
        <v>618</v>
      </c>
      <c r="U16" s="197" t="s">
        <v>618</v>
      </c>
      <c r="W16" s="197" t="s">
        <v>618</v>
      </c>
      <c r="X16" s="197" t="s">
        <v>618</v>
      </c>
      <c r="Y16" s="192" t="s">
        <v>618</v>
      </c>
      <c r="Z16" s="192" t="s">
        <v>618</v>
      </c>
      <c r="AA16" s="192" t="s">
        <v>618</v>
      </c>
      <c r="AB16" s="192" t="s">
        <v>618</v>
      </c>
    </row>
    <row r="17" spans="1:28" s="115" customFormat="1" ht="41.25" customHeight="1">
      <c r="A17" s="111" t="s">
        <v>624</v>
      </c>
      <c r="B17" s="197" t="s">
        <v>618</v>
      </c>
      <c r="C17" s="197" t="s">
        <v>618</v>
      </c>
      <c r="D17" s="197" t="s">
        <v>618</v>
      </c>
      <c r="E17" s="197" t="s">
        <v>618</v>
      </c>
      <c r="F17" s="197" t="s">
        <v>618</v>
      </c>
      <c r="G17" s="197" t="s">
        <v>618</v>
      </c>
      <c r="H17" s="197"/>
      <c r="I17" s="197" t="s">
        <v>618</v>
      </c>
      <c r="J17" s="197" t="s">
        <v>618</v>
      </c>
      <c r="K17" s="192" t="s">
        <v>618</v>
      </c>
      <c r="L17" s="192" t="s">
        <v>618</v>
      </c>
      <c r="M17" s="192" t="s">
        <v>618</v>
      </c>
      <c r="N17" s="192" t="s">
        <v>618</v>
      </c>
      <c r="O17" s="111" t="s">
        <v>624</v>
      </c>
      <c r="P17" s="197" t="s">
        <v>618</v>
      </c>
      <c r="Q17" s="197" t="s">
        <v>618</v>
      </c>
      <c r="R17" s="197" t="s">
        <v>618</v>
      </c>
      <c r="S17" s="197" t="s">
        <v>618</v>
      </c>
      <c r="T17" s="197" t="s">
        <v>618</v>
      </c>
      <c r="U17" s="197" t="s">
        <v>618</v>
      </c>
      <c r="W17" s="197" t="s">
        <v>618</v>
      </c>
      <c r="X17" s="197" t="s">
        <v>618</v>
      </c>
      <c r="Y17" s="192" t="s">
        <v>618</v>
      </c>
      <c r="Z17" s="192" t="s">
        <v>618</v>
      </c>
      <c r="AA17" s="192" t="s">
        <v>618</v>
      </c>
      <c r="AB17" s="192" t="s">
        <v>618</v>
      </c>
    </row>
    <row r="18" spans="1:28" s="115" customFormat="1" ht="41.25" customHeight="1" thickBot="1">
      <c r="A18" s="118" t="s">
        <v>625</v>
      </c>
      <c r="B18" s="416" t="s">
        <v>618</v>
      </c>
      <c r="C18" s="199" t="s">
        <v>618</v>
      </c>
      <c r="D18" s="199" t="s">
        <v>618</v>
      </c>
      <c r="E18" s="199" t="s">
        <v>618</v>
      </c>
      <c r="F18" s="199" t="s">
        <v>618</v>
      </c>
      <c r="G18" s="199" t="s">
        <v>618</v>
      </c>
      <c r="H18" s="199"/>
      <c r="I18" s="199" t="s">
        <v>618</v>
      </c>
      <c r="J18" s="199" t="s">
        <v>618</v>
      </c>
      <c r="K18" s="200" t="s">
        <v>618</v>
      </c>
      <c r="L18" s="200" t="s">
        <v>618</v>
      </c>
      <c r="M18" s="200" t="s">
        <v>618</v>
      </c>
      <c r="N18" s="200" t="s">
        <v>618</v>
      </c>
      <c r="O18" s="118" t="s">
        <v>625</v>
      </c>
      <c r="P18" s="416" t="s">
        <v>618</v>
      </c>
      <c r="Q18" s="199" t="s">
        <v>618</v>
      </c>
      <c r="R18" s="199" t="s">
        <v>618</v>
      </c>
      <c r="S18" s="199" t="s">
        <v>618</v>
      </c>
      <c r="T18" s="199" t="s">
        <v>618</v>
      </c>
      <c r="U18" s="199" t="s">
        <v>618</v>
      </c>
      <c r="V18" s="145"/>
      <c r="W18" s="199" t="s">
        <v>618</v>
      </c>
      <c r="X18" s="199" t="s">
        <v>618</v>
      </c>
      <c r="Y18" s="200" t="s">
        <v>618</v>
      </c>
      <c r="Z18" s="200" t="s">
        <v>618</v>
      </c>
      <c r="AA18" s="200" t="s">
        <v>618</v>
      </c>
      <c r="AB18" s="200" t="s">
        <v>618</v>
      </c>
    </row>
    <row r="19" spans="1:15" ht="19.5" customHeight="1" thickTop="1">
      <c r="A19" s="417" t="s">
        <v>913</v>
      </c>
      <c r="N19" s="418"/>
      <c r="O19" s="417" t="s">
        <v>913</v>
      </c>
    </row>
    <row r="20" ht="13.5">
      <c r="N20" s="418"/>
    </row>
    <row r="21" ht="13.5">
      <c r="N21" s="418"/>
    </row>
    <row r="22" ht="13.5">
      <c r="N22" s="418"/>
    </row>
    <row r="23" ht="13.5">
      <c r="N23" s="418"/>
    </row>
    <row r="24" ht="13.5">
      <c r="N24" s="418"/>
    </row>
    <row r="25" ht="13.5">
      <c r="N25" s="418"/>
    </row>
    <row r="26" ht="13.5">
      <c r="N26" s="418"/>
    </row>
    <row r="27" ht="13.5">
      <c r="N27" s="418"/>
    </row>
    <row r="28" ht="13.5">
      <c r="N28" s="418"/>
    </row>
    <row r="29" ht="13.5">
      <c r="N29" s="418"/>
    </row>
    <row r="30" ht="13.5">
      <c r="N30" s="418"/>
    </row>
    <row r="31" ht="13.5">
      <c r="N31" s="418"/>
    </row>
  </sheetData>
  <mergeCells count="12">
    <mergeCell ref="W1:AB1"/>
    <mergeCell ref="W3:X3"/>
    <mergeCell ref="Y3:AB3"/>
    <mergeCell ref="I3:J3"/>
    <mergeCell ref="T3:U3"/>
    <mergeCell ref="K3:N3"/>
    <mergeCell ref="F3:G3"/>
    <mergeCell ref="A1:G1"/>
    <mergeCell ref="I1:N1"/>
    <mergeCell ref="P3:S3"/>
    <mergeCell ref="O1:U1"/>
    <mergeCell ref="B3:E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P20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28" customWidth="1"/>
    <col min="2" max="4" width="11.3359375" style="128" customWidth="1"/>
    <col min="5" max="7" width="11.3359375" style="115" customWidth="1"/>
    <col min="8" max="8" width="2.77734375" style="115" customWidth="1"/>
    <col min="9" max="14" width="8.99609375" style="115" customWidth="1"/>
    <col min="15" max="15" width="10.6640625" style="115" bestFit="1" customWidth="1"/>
    <col min="16" max="16" width="8.99609375" style="115" customWidth="1"/>
    <col min="17" max="16384" width="8.88671875" style="115" customWidth="1"/>
  </cols>
  <sheetData>
    <row r="1" spans="1:16" s="99" customFormat="1" ht="45" customHeight="1">
      <c r="A1" s="581" t="s">
        <v>1121</v>
      </c>
      <c r="B1" s="581"/>
      <c r="C1" s="581"/>
      <c r="D1" s="581"/>
      <c r="E1" s="581"/>
      <c r="F1" s="581"/>
      <c r="G1" s="581"/>
      <c r="H1" s="283"/>
      <c r="I1" s="280"/>
      <c r="J1" s="280"/>
      <c r="K1" s="580" t="s">
        <v>301</v>
      </c>
      <c r="L1" s="580"/>
      <c r="M1" s="580"/>
      <c r="N1" s="580"/>
      <c r="O1" s="580"/>
      <c r="P1" s="580"/>
    </row>
    <row r="2" spans="1:16" s="103" customFormat="1" ht="25.5" customHeight="1" thickBot="1">
      <c r="A2" s="364" t="s">
        <v>268</v>
      </c>
      <c r="B2" s="145"/>
      <c r="C2" s="145"/>
      <c r="D2" s="145"/>
      <c r="E2" s="100"/>
      <c r="F2" s="100"/>
      <c r="G2" s="100"/>
      <c r="I2" s="100"/>
      <c r="J2" s="100"/>
      <c r="K2" s="100"/>
      <c r="L2" s="100"/>
      <c r="M2" s="100"/>
      <c r="N2" s="100"/>
      <c r="O2" s="100"/>
      <c r="P2" s="102" t="s">
        <v>274</v>
      </c>
    </row>
    <row r="3" spans="1:16" s="146" customFormat="1" ht="16.5" customHeight="1" thickTop="1">
      <c r="A3" s="582" t="s">
        <v>956</v>
      </c>
      <c r="B3" s="726" t="s">
        <v>277</v>
      </c>
      <c r="C3" s="727"/>
      <c r="D3" s="717" t="s">
        <v>278</v>
      </c>
      <c r="E3" s="728"/>
      <c r="F3" s="717" t="s">
        <v>280</v>
      </c>
      <c r="G3" s="718"/>
      <c r="H3" s="486"/>
      <c r="I3" s="720" t="s">
        <v>282</v>
      </c>
      <c r="J3" s="721"/>
      <c r="K3" s="724" t="s">
        <v>275</v>
      </c>
      <c r="L3" s="724"/>
      <c r="M3" s="724"/>
      <c r="N3" s="724"/>
      <c r="O3" s="724"/>
      <c r="P3" s="724"/>
    </row>
    <row r="4" spans="1:16" s="146" customFormat="1" ht="16.5" customHeight="1">
      <c r="A4" s="583"/>
      <c r="B4" s="715" t="s">
        <v>309</v>
      </c>
      <c r="C4" s="716"/>
      <c r="D4" s="715" t="s">
        <v>279</v>
      </c>
      <c r="E4" s="716"/>
      <c r="F4" s="715" t="s">
        <v>281</v>
      </c>
      <c r="G4" s="719"/>
      <c r="H4" s="486"/>
      <c r="I4" s="722" t="s">
        <v>283</v>
      </c>
      <c r="J4" s="723"/>
      <c r="K4" s="725" t="s">
        <v>276</v>
      </c>
      <c r="L4" s="725"/>
      <c r="M4" s="725"/>
      <c r="N4" s="725"/>
      <c r="O4" s="725"/>
      <c r="P4" s="725"/>
    </row>
    <row r="5" spans="1:16" s="146" customFormat="1" ht="16.5" customHeight="1">
      <c r="A5" s="583"/>
      <c r="B5" s="381" t="s">
        <v>284</v>
      </c>
      <c r="C5" s="381" t="s">
        <v>285</v>
      </c>
      <c r="D5" s="381" t="s">
        <v>284</v>
      </c>
      <c r="E5" s="381" t="s">
        <v>285</v>
      </c>
      <c r="F5" s="381" t="s">
        <v>284</v>
      </c>
      <c r="G5" s="379" t="s">
        <v>285</v>
      </c>
      <c r="H5" s="489"/>
      <c r="I5" s="380" t="s">
        <v>284</v>
      </c>
      <c r="J5" s="490" t="s">
        <v>285</v>
      </c>
      <c r="K5" s="485" t="s">
        <v>325</v>
      </c>
      <c r="L5" s="491" t="s">
        <v>925</v>
      </c>
      <c r="M5" s="491" t="s">
        <v>926</v>
      </c>
      <c r="N5" s="491" t="s">
        <v>289</v>
      </c>
      <c r="O5" s="491" t="s">
        <v>291</v>
      </c>
      <c r="P5" s="484" t="s">
        <v>294</v>
      </c>
    </row>
    <row r="6" spans="1:15" s="146" customFormat="1" ht="16.5" customHeight="1">
      <c r="A6" s="583"/>
      <c r="B6" s="383" t="s">
        <v>920</v>
      </c>
      <c r="C6" s="492" t="s">
        <v>921</v>
      </c>
      <c r="D6" s="383" t="s">
        <v>920</v>
      </c>
      <c r="E6" s="492" t="s">
        <v>921</v>
      </c>
      <c r="F6" s="383" t="s">
        <v>920</v>
      </c>
      <c r="G6" s="438" t="s">
        <v>921</v>
      </c>
      <c r="H6" s="382"/>
      <c r="I6" s="386" t="s">
        <v>920</v>
      </c>
      <c r="J6" s="493" t="s">
        <v>921</v>
      </c>
      <c r="L6" s="494" t="s">
        <v>922</v>
      </c>
      <c r="M6" s="494" t="s">
        <v>287</v>
      </c>
      <c r="O6" s="494" t="s">
        <v>292</v>
      </c>
    </row>
    <row r="7" spans="1:16" s="146" customFormat="1" ht="16.5" customHeight="1">
      <c r="A7" s="584"/>
      <c r="B7" s="389" t="s">
        <v>924</v>
      </c>
      <c r="C7" s="389" t="s">
        <v>923</v>
      </c>
      <c r="D7" s="389" t="s">
        <v>924</v>
      </c>
      <c r="E7" s="389" t="s">
        <v>923</v>
      </c>
      <c r="F7" s="389" t="s">
        <v>924</v>
      </c>
      <c r="G7" s="495" t="s">
        <v>923</v>
      </c>
      <c r="H7" s="257"/>
      <c r="I7" s="391" t="s">
        <v>924</v>
      </c>
      <c r="J7" s="496" t="s">
        <v>923</v>
      </c>
      <c r="K7" s="488" t="s">
        <v>309</v>
      </c>
      <c r="L7" s="497" t="s">
        <v>286</v>
      </c>
      <c r="M7" s="497" t="s">
        <v>288</v>
      </c>
      <c r="N7" s="497" t="s">
        <v>290</v>
      </c>
      <c r="O7" s="497" t="s">
        <v>293</v>
      </c>
      <c r="P7" s="487" t="s">
        <v>326</v>
      </c>
    </row>
    <row r="8" spans="1:16" s="110" customFormat="1" ht="40.5" customHeight="1">
      <c r="A8" s="104">
        <v>2001</v>
      </c>
      <c r="B8" s="498" t="s">
        <v>555</v>
      </c>
      <c r="C8" s="194" t="s">
        <v>555</v>
      </c>
      <c r="D8" s="498" t="s">
        <v>555</v>
      </c>
      <c r="E8" s="249" t="s">
        <v>555</v>
      </c>
      <c r="F8" s="249" t="s">
        <v>555</v>
      </c>
      <c r="G8" s="249" t="s">
        <v>555</v>
      </c>
      <c r="H8" s="249"/>
      <c r="I8" s="249" t="s">
        <v>555</v>
      </c>
      <c r="J8" s="249" t="s">
        <v>555</v>
      </c>
      <c r="K8" s="196" t="s">
        <v>555</v>
      </c>
      <c r="L8" s="249" t="s">
        <v>555</v>
      </c>
      <c r="M8" s="249" t="s">
        <v>555</v>
      </c>
      <c r="N8" s="196" t="s">
        <v>555</v>
      </c>
      <c r="O8" s="196" t="s">
        <v>555</v>
      </c>
      <c r="P8" s="196" t="s">
        <v>555</v>
      </c>
    </row>
    <row r="9" spans="1:16" s="110" customFormat="1" ht="40.5" customHeight="1">
      <c r="A9" s="104">
        <v>2002</v>
      </c>
      <c r="B9" s="498" t="s">
        <v>555</v>
      </c>
      <c r="C9" s="194" t="s">
        <v>555</v>
      </c>
      <c r="D9" s="498" t="s">
        <v>555</v>
      </c>
      <c r="E9" s="249" t="s">
        <v>555</v>
      </c>
      <c r="F9" s="249" t="s">
        <v>555</v>
      </c>
      <c r="G9" s="249" t="s">
        <v>555</v>
      </c>
      <c r="H9" s="249"/>
      <c r="I9" s="249" t="s">
        <v>555</v>
      </c>
      <c r="J9" s="249" t="s">
        <v>555</v>
      </c>
      <c r="K9" s="196" t="s">
        <v>555</v>
      </c>
      <c r="L9" s="249" t="s">
        <v>555</v>
      </c>
      <c r="M9" s="249" t="s">
        <v>555</v>
      </c>
      <c r="N9" s="196" t="s">
        <v>555</v>
      </c>
      <c r="O9" s="196" t="s">
        <v>555</v>
      </c>
      <c r="P9" s="196" t="s">
        <v>555</v>
      </c>
    </row>
    <row r="10" spans="1:16" s="110" customFormat="1" ht="40.5" customHeight="1">
      <c r="A10" s="104">
        <v>2003</v>
      </c>
      <c r="B10" s="498" t="s">
        <v>555</v>
      </c>
      <c r="C10" s="194" t="s">
        <v>555</v>
      </c>
      <c r="D10" s="498" t="s">
        <v>555</v>
      </c>
      <c r="E10" s="249" t="s">
        <v>555</v>
      </c>
      <c r="F10" s="249" t="s">
        <v>555</v>
      </c>
      <c r="G10" s="249" t="s">
        <v>555</v>
      </c>
      <c r="H10" s="249"/>
      <c r="I10" s="249" t="s">
        <v>555</v>
      </c>
      <c r="J10" s="249" t="s">
        <v>555</v>
      </c>
      <c r="K10" s="196" t="s">
        <v>555</v>
      </c>
      <c r="L10" s="249" t="s">
        <v>555</v>
      </c>
      <c r="M10" s="249" t="s">
        <v>555</v>
      </c>
      <c r="N10" s="196" t="s">
        <v>555</v>
      </c>
      <c r="O10" s="196" t="s">
        <v>555</v>
      </c>
      <c r="P10" s="196" t="s">
        <v>555</v>
      </c>
    </row>
    <row r="11" spans="1:16" s="110" customFormat="1" ht="40.5" customHeight="1">
      <c r="A11" s="104">
        <v>2004</v>
      </c>
      <c r="B11" s="498" t="s">
        <v>555</v>
      </c>
      <c r="C11" s="194" t="s">
        <v>555</v>
      </c>
      <c r="D11" s="498" t="s">
        <v>555</v>
      </c>
      <c r="E11" s="249" t="s">
        <v>555</v>
      </c>
      <c r="F11" s="249" t="s">
        <v>555</v>
      </c>
      <c r="G11" s="249" t="s">
        <v>555</v>
      </c>
      <c r="H11" s="249"/>
      <c r="I11" s="249" t="s">
        <v>555</v>
      </c>
      <c r="J11" s="249" t="s">
        <v>555</v>
      </c>
      <c r="K11" s="196" t="s">
        <v>555</v>
      </c>
      <c r="L11" s="249" t="s">
        <v>555</v>
      </c>
      <c r="M11" s="249" t="s">
        <v>555</v>
      </c>
      <c r="N11" s="196" t="s">
        <v>555</v>
      </c>
      <c r="O11" s="196" t="s">
        <v>555</v>
      </c>
      <c r="P11" s="196" t="s">
        <v>555</v>
      </c>
    </row>
    <row r="12" spans="1:16" s="110" customFormat="1" ht="40.5" customHeight="1">
      <c r="A12" s="107">
        <v>2005</v>
      </c>
      <c r="B12" s="498" t="s">
        <v>555</v>
      </c>
      <c r="C12" s="194" t="s">
        <v>555</v>
      </c>
      <c r="D12" s="498" t="s">
        <v>555</v>
      </c>
      <c r="E12" s="249" t="s">
        <v>555</v>
      </c>
      <c r="F12" s="249" t="s">
        <v>555</v>
      </c>
      <c r="G12" s="249" t="s">
        <v>555</v>
      </c>
      <c r="H12" s="249"/>
      <c r="I12" s="249" t="s">
        <v>555</v>
      </c>
      <c r="J12" s="249" t="s">
        <v>555</v>
      </c>
      <c r="K12" s="196" t="s">
        <v>555</v>
      </c>
      <c r="L12" s="249" t="s">
        <v>555</v>
      </c>
      <c r="M12" s="249" t="s">
        <v>555</v>
      </c>
      <c r="N12" s="196" t="s">
        <v>555</v>
      </c>
      <c r="O12" s="196" t="s">
        <v>555</v>
      </c>
      <c r="P12" s="196" t="s">
        <v>555</v>
      </c>
    </row>
    <row r="13" spans="1:16" s="110" customFormat="1" ht="40.5" customHeight="1">
      <c r="A13" s="111" t="s">
        <v>562</v>
      </c>
      <c r="B13" s="498" t="s">
        <v>555</v>
      </c>
      <c r="C13" s="194" t="s">
        <v>555</v>
      </c>
      <c r="D13" s="498" t="s">
        <v>555</v>
      </c>
      <c r="E13" s="249" t="s">
        <v>555</v>
      </c>
      <c r="F13" s="249" t="s">
        <v>555</v>
      </c>
      <c r="G13" s="249" t="s">
        <v>555</v>
      </c>
      <c r="H13" s="249"/>
      <c r="I13" s="249" t="s">
        <v>555</v>
      </c>
      <c r="J13" s="249" t="s">
        <v>555</v>
      </c>
      <c r="K13" s="196" t="s">
        <v>555</v>
      </c>
      <c r="L13" s="249" t="s">
        <v>555</v>
      </c>
      <c r="M13" s="249" t="s">
        <v>555</v>
      </c>
      <c r="N13" s="196" t="s">
        <v>555</v>
      </c>
      <c r="O13" s="196" t="s">
        <v>555</v>
      </c>
      <c r="P13" s="196" t="s">
        <v>555</v>
      </c>
    </row>
    <row r="14" spans="1:16" s="110" customFormat="1" ht="40.5" customHeight="1">
      <c r="A14" s="111" t="s">
        <v>563</v>
      </c>
      <c r="B14" s="498" t="s">
        <v>555</v>
      </c>
      <c r="C14" s="194" t="s">
        <v>555</v>
      </c>
      <c r="D14" s="498" t="s">
        <v>555</v>
      </c>
      <c r="E14" s="249" t="s">
        <v>555</v>
      </c>
      <c r="F14" s="249" t="s">
        <v>555</v>
      </c>
      <c r="G14" s="249" t="s">
        <v>555</v>
      </c>
      <c r="H14" s="249"/>
      <c r="I14" s="249" t="s">
        <v>555</v>
      </c>
      <c r="J14" s="249" t="s">
        <v>555</v>
      </c>
      <c r="K14" s="196" t="s">
        <v>555</v>
      </c>
      <c r="L14" s="249" t="s">
        <v>555</v>
      </c>
      <c r="M14" s="249" t="s">
        <v>555</v>
      </c>
      <c r="N14" s="196" t="s">
        <v>555</v>
      </c>
      <c r="O14" s="196" t="s">
        <v>555</v>
      </c>
      <c r="P14" s="196" t="s">
        <v>555</v>
      </c>
    </row>
    <row r="15" spans="1:16" s="110" customFormat="1" ht="40.5" customHeight="1">
      <c r="A15" s="111" t="s">
        <v>564</v>
      </c>
      <c r="B15" s="498" t="s">
        <v>555</v>
      </c>
      <c r="C15" s="194" t="s">
        <v>555</v>
      </c>
      <c r="D15" s="498" t="s">
        <v>555</v>
      </c>
      <c r="E15" s="249" t="s">
        <v>555</v>
      </c>
      <c r="F15" s="249" t="s">
        <v>555</v>
      </c>
      <c r="G15" s="249" t="s">
        <v>555</v>
      </c>
      <c r="H15" s="249"/>
      <c r="I15" s="249" t="s">
        <v>555</v>
      </c>
      <c r="J15" s="249" t="s">
        <v>555</v>
      </c>
      <c r="K15" s="196" t="s">
        <v>555</v>
      </c>
      <c r="L15" s="249" t="s">
        <v>555</v>
      </c>
      <c r="M15" s="249" t="s">
        <v>555</v>
      </c>
      <c r="N15" s="196" t="s">
        <v>555</v>
      </c>
      <c r="O15" s="196" t="s">
        <v>555</v>
      </c>
      <c r="P15" s="196" t="s">
        <v>555</v>
      </c>
    </row>
    <row r="16" spans="1:16" s="110" customFormat="1" ht="40.5" customHeight="1">
      <c r="A16" s="111" t="s">
        <v>565</v>
      </c>
      <c r="B16" s="498" t="s">
        <v>555</v>
      </c>
      <c r="C16" s="194" t="s">
        <v>555</v>
      </c>
      <c r="D16" s="498" t="s">
        <v>555</v>
      </c>
      <c r="E16" s="249" t="s">
        <v>555</v>
      </c>
      <c r="F16" s="249" t="s">
        <v>555</v>
      </c>
      <c r="G16" s="249" t="s">
        <v>555</v>
      </c>
      <c r="H16" s="249"/>
      <c r="I16" s="249" t="s">
        <v>555</v>
      </c>
      <c r="J16" s="249" t="s">
        <v>555</v>
      </c>
      <c r="K16" s="196" t="s">
        <v>555</v>
      </c>
      <c r="L16" s="249" t="s">
        <v>555</v>
      </c>
      <c r="M16" s="249" t="s">
        <v>555</v>
      </c>
      <c r="N16" s="196" t="s">
        <v>555</v>
      </c>
      <c r="O16" s="196" t="s">
        <v>555</v>
      </c>
      <c r="P16" s="196" t="s">
        <v>555</v>
      </c>
    </row>
    <row r="17" spans="1:16" s="110" customFormat="1" ht="40.5" customHeight="1">
      <c r="A17" s="111" t="s">
        <v>566</v>
      </c>
      <c r="B17" s="498" t="s">
        <v>555</v>
      </c>
      <c r="C17" s="194" t="s">
        <v>555</v>
      </c>
      <c r="D17" s="498" t="s">
        <v>555</v>
      </c>
      <c r="E17" s="249" t="s">
        <v>555</v>
      </c>
      <c r="F17" s="249" t="s">
        <v>555</v>
      </c>
      <c r="G17" s="249" t="s">
        <v>555</v>
      </c>
      <c r="H17" s="249"/>
      <c r="I17" s="249" t="s">
        <v>555</v>
      </c>
      <c r="J17" s="249" t="s">
        <v>555</v>
      </c>
      <c r="K17" s="196" t="s">
        <v>555</v>
      </c>
      <c r="L17" s="249" t="s">
        <v>555</v>
      </c>
      <c r="M17" s="249" t="s">
        <v>555</v>
      </c>
      <c r="N17" s="196" t="s">
        <v>555</v>
      </c>
      <c r="O17" s="196" t="s">
        <v>555</v>
      </c>
      <c r="P17" s="196" t="s">
        <v>555</v>
      </c>
    </row>
    <row r="18" spans="1:16" s="110" customFormat="1" ht="40.5" customHeight="1">
      <c r="A18" s="111" t="s">
        <v>567</v>
      </c>
      <c r="B18" s="498" t="s">
        <v>555</v>
      </c>
      <c r="C18" s="194" t="s">
        <v>555</v>
      </c>
      <c r="D18" s="498" t="s">
        <v>555</v>
      </c>
      <c r="E18" s="249" t="s">
        <v>555</v>
      </c>
      <c r="F18" s="249" t="s">
        <v>555</v>
      </c>
      <c r="G18" s="249" t="s">
        <v>555</v>
      </c>
      <c r="H18" s="249"/>
      <c r="I18" s="249" t="s">
        <v>555</v>
      </c>
      <c r="J18" s="249" t="s">
        <v>555</v>
      </c>
      <c r="K18" s="196" t="s">
        <v>555</v>
      </c>
      <c r="L18" s="249" t="s">
        <v>555</v>
      </c>
      <c r="M18" s="249" t="s">
        <v>555</v>
      </c>
      <c r="N18" s="196" t="s">
        <v>555</v>
      </c>
      <c r="O18" s="196" t="s">
        <v>555</v>
      </c>
      <c r="P18" s="196" t="s">
        <v>555</v>
      </c>
    </row>
    <row r="19" spans="1:16" s="110" customFormat="1" ht="40.5" customHeight="1" thickBot="1">
      <c r="A19" s="118" t="s">
        <v>568</v>
      </c>
      <c r="B19" s="499" t="s">
        <v>555</v>
      </c>
      <c r="C19" s="500" t="s">
        <v>555</v>
      </c>
      <c r="D19" s="211" t="s">
        <v>555</v>
      </c>
      <c r="E19" s="211" t="s">
        <v>555</v>
      </c>
      <c r="F19" s="211" t="s">
        <v>555</v>
      </c>
      <c r="G19" s="211" t="s">
        <v>555</v>
      </c>
      <c r="H19" s="249"/>
      <c r="I19" s="211" t="s">
        <v>555</v>
      </c>
      <c r="J19" s="211" t="s">
        <v>555</v>
      </c>
      <c r="K19" s="501" t="s">
        <v>555</v>
      </c>
      <c r="L19" s="211" t="s">
        <v>555</v>
      </c>
      <c r="M19" s="211" t="s">
        <v>555</v>
      </c>
      <c r="N19" s="501" t="s">
        <v>555</v>
      </c>
      <c r="O19" s="501" t="s">
        <v>555</v>
      </c>
      <c r="P19" s="501" t="s">
        <v>555</v>
      </c>
    </row>
    <row r="20" spans="1:2" s="418" customFormat="1" ht="19.5" customHeight="1" thickTop="1">
      <c r="A20" s="502" t="s">
        <v>476</v>
      </c>
      <c r="B20" s="128"/>
    </row>
  </sheetData>
  <mergeCells count="13">
    <mergeCell ref="K1:P1"/>
    <mergeCell ref="A1:G1"/>
    <mergeCell ref="A3:A7"/>
    <mergeCell ref="K3:P3"/>
    <mergeCell ref="K4:P4"/>
    <mergeCell ref="B3:C3"/>
    <mergeCell ref="B4:C4"/>
    <mergeCell ref="D3:E3"/>
    <mergeCell ref="D4:E4"/>
    <mergeCell ref="F3:G3"/>
    <mergeCell ref="F4:G4"/>
    <mergeCell ref="I3:J3"/>
    <mergeCell ref="I4:J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6"/>
  <sheetViews>
    <sheetView workbookViewId="0" topLeftCell="E1">
      <selection activeCell="J8" sqref="J8"/>
    </sheetView>
  </sheetViews>
  <sheetFormatPr defaultColWidth="8.88671875" defaultRowHeight="13.5"/>
  <cols>
    <col min="1" max="1" width="14.5546875" style="128" customWidth="1"/>
    <col min="2" max="7" width="11.4453125" style="170" customWidth="1"/>
    <col min="8" max="8" width="2.77734375" style="170" customWidth="1"/>
    <col min="9" max="12" width="14.3359375" style="170" customWidth="1"/>
    <col min="13" max="13" width="14.3359375" style="115" customWidth="1"/>
    <col min="14" max="16384" width="8.88671875" style="115" customWidth="1"/>
  </cols>
  <sheetData>
    <row r="1" spans="1:13" s="99" customFormat="1" ht="45" customHeight="1">
      <c r="A1" s="581" t="s">
        <v>595</v>
      </c>
      <c r="B1" s="581"/>
      <c r="C1" s="581"/>
      <c r="D1" s="581"/>
      <c r="E1" s="581"/>
      <c r="F1" s="581"/>
      <c r="G1" s="581"/>
      <c r="H1" s="281"/>
      <c r="I1" s="572" t="s">
        <v>1009</v>
      </c>
      <c r="J1" s="572"/>
      <c r="K1" s="572"/>
      <c r="L1" s="572"/>
      <c r="M1" s="572"/>
    </row>
    <row r="2" spans="1:13" s="103" customFormat="1" ht="25.5" customHeight="1" thickBot="1">
      <c r="A2" s="100" t="s">
        <v>470</v>
      </c>
      <c r="B2" s="144"/>
      <c r="C2" s="144"/>
      <c r="D2" s="144"/>
      <c r="E2" s="144"/>
      <c r="F2" s="144"/>
      <c r="G2" s="144"/>
      <c r="H2" s="189"/>
      <c r="I2" s="144"/>
      <c r="J2" s="144"/>
      <c r="K2" s="144"/>
      <c r="M2" s="102" t="s">
        <v>312</v>
      </c>
    </row>
    <row r="3" spans="1:13" s="103" customFormat="1" ht="16.5" customHeight="1" thickTop="1">
      <c r="A3" s="130" t="s">
        <v>79</v>
      </c>
      <c r="B3" s="201" t="s">
        <v>295</v>
      </c>
      <c r="C3" s="573" t="s">
        <v>626</v>
      </c>
      <c r="D3" s="574"/>
      <c r="E3" s="201" t="s">
        <v>313</v>
      </c>
      <c r="F3" s="201" t="s">
        <v>471</v>
      </c>
      <c r="G3" s="202" t="s">
        <v>472</v>
      </c>
      <c r="H3" s="130"/>
      <c r="I3" s="174" t="s">
        <v>473</v>
      </c>
      <c r="J3" s="201" t="s">
        <v>314</v>
      </c>
      <c r="K3" s="201" t="s">
        <v>315</v>
      </c>
      <c r="L3" s="175" t="s">
        <v>316</v>
      </c>
      <c r="M3" s="139" t="s">
        <v>496</v>
      </c>
    </row>
    <row r="4" spans="1:13" s="103" customFormat="1" ht="16.5" customHeight="1">
      <c r="A4" s="130" t="s">
        <v>729</v>
      </c>
      <c r="B4" s="178"/>
      <c r="C4" s="178" t="s">
        <v>317</v>
      </c>
      <c r="D4" s="178" t="s">
        <v>474</v>
      </c>
      <c r="E4" s="178"/>
      <c r="F4" s="178"/>
      <c r="G4" s="172"/>
      <c r="H4" s="130"/>
      <c r="I4" s="173"/>
      <c r="J4" s="178"/>
      <c r="K4" s="178"/>
      <c r="L4" s="180"/>
      <c r="M4" s="203"/>
    </row>
    <row r="5" spans="1:13" s="103" customFormat="1" ht="16.5" customHeight="1">
      <c r="A5" s="130" t="s">
        <v>387</v>
      </c>
      <c r="B5" s="178"/>
      <c r="C5" s="178"/>
      <c r="D5" s="178"/>
      <c r="E5" s="178"/>
      <c r="F5" s="178" t="s">
        <v>495</v>
      </c>
      <c r="G5" s="172"/>
      <c r="H5" s="172"/>
      <c r="I5" s="173"/>
      <c r="J5" s="178"/>
      <c r="K5" s="178" t="s">
        <v>318</v>
      </c>
      <c r="L5" s="190" t="s">
        <v>556</v>
      </c>
      <c r="M5" s="180"/>
    </row>
    <row r="6" spans="1:13" s="103" customFormat="1" ht="16.5" customHeight="1">
      <c r="A6" s="204" t="s">
        <v>475</v>
      </c>
      <c r="B6" s="205" t="s">
        <v>309</v>
      </c>
      <c r="C6" s="205" t="s">
        <v>319</v>
      </c>
      <c r="D6" s="205" t="s">
        <v>320</v>
      </c>
      <c r="E6" s="205" t="s">
        <v>627</v>
      </c>
      <c r="F6" s="205" t="s">
        <v>628</v>
      </c>
      <c r="G6" s="176" t="s">
        <v>629</v>
      </c>
      <c r="H6" s="172"/>
      <c r="I6" s="177" t="s">
        <v>321</v>
      </c>
      <c r="J6" s="205" t="s">
        <v>630</v>
      </c>
      <c r="K6" s="205" t="s">
        <v>557</v>
      </c>
      <c r="L6" s="191" t="s">
        <v>557</v>
      </c>
      <c r="M6" s="184" t="s">
        <v>322</v>
      </c>
    </row>
    <row r="7" spans="1:13" s="103" customFormat="1" ht="41.25" customHeight="1">
      <c r="A7" s="104">
        <v>2001</v>
      </c>
      <c r="B7" s="192">
        <v>40</v>
      </c>
      <c r="C7" s="192">
        <v>7</v>
      </c>
      <c r="D7" s="192" t="s">
        <v>555</v>
      </c>
      <c r="E7" s="192">
        <v>2</v>
      </c>
      <c r="F7" s="192">
        <v>2</v>
      </c>
      <c r="G7" s="192" t="s">
        <v>555</v>
      </c>
      <c r="H7" s="192"/>
      <c r="I7" s="192" t="s">
        <v>555</v>
      </c>
      <c r="J7" s="192">
        <v>18</v>
      </c>
      <c r="K7" s="192">
        <v>11</v>
      </c>
      <c r="L7" s="192" t="s">
        <v>555</v>
      </c>
      <c r="M7" s="192" t="s">
        <v>555</v>
      </c>
    </row>
    <row r="8" spans="1:13" s="103" customFormat="1" ht="41.25" customHeight="1">
      <c r="A8" s="104">
        <v>2002</v>
      </c>
      <c r="B8" s="192">
        <v>35</v>
      </c>
      <c r="C8" s="192">
        <v>7</v>
      </c>
      <c r="D8" s="192" t="s">
        <v>555</v>
      </c>
      <c r="E8" s="192">
        <v>2</v>
      </c>
      <c r="F8" s="192">
        <v>2</v>
      </c>
      <c r="G8" s="192" t="s">
        <v>555</v>
      </c>
      <c r="H8" s="192"/>
      <c r="I8" s="192" t="s">
        <v>555</v>
      </c>
      <c r="J8" s="192">
        <v>16</v>
      </c>
      <c r="K8" s="192">
        <v>8</v>
      </c>
      <c r="L8" s="192" t="s">
        <v>555</v>
      </c>
      <c r="M8" s="192" t="s">
        <v>555</v>
      </c>
    </row>
    <row r="9" spans="1:13" s="103" customFormat="1" ht="41.25" customHeight="1">
      <c r="A9" s="104">
        <v>2003</v>
      </c>
      <c r="B9" s="192">
        <v>37</v>
      </c>
      <c r="C9" s="192">
        <v>7</v>
      </c>
      <c r="D9" s="192" t="s">
        <v>555</v>
      </c>
      <c r="E9" s="192">
        <v>2</v>
      </c>
      <c r="F9" s="192">
        <v>2</v>
      </c>
      <c r="G9" s="192" t="s">
        <v>555</v>
      </c>
      <c r="H9" s="192"/>
      <c r="I9" s="192" t="s">
        <v>555</v>
      </c>
      <c r="J9" s="192">
        <v>19</v>
      </c>
      <c r="K9" s="192">
        <v>7</v>
      </c>
      <c r="L9" s="192" t="s">
        <v>555</v>
      </c>
      <c r="M9" s="192" t="s">
        <v>555</v>
      </c>
    </row>
    <row r="10" spans="1:13" s="103" customFormat="1" ht="41.25" customHeight="1">
      <c r="A10" s="104">
        <v>2004</v>
      </c>
      <c r="B10" s="192">
        <v>33</v>
      </c>
      <c r="C10" s="193">
        <v>7</v>
      </c>
      <c r="D10" s="194" t="s">
        <v>555</v>
      </c>
      <c r="E10" s="193">
        <v>2</v>
      </c>
      <c r="F10" s="193">
        <v>2</v>
      </c>
      <c r="G10" s="194" t="s">
        <v>555</v>
      </c>
      <c r="H10" s="193"/>
      <c r="I10" s="194" t="s">
        <v>555</v>
      </c>
      <c r="J10" s="193">
        <v>14</v>
      </c>
      <c r="K10" s="193">
        <v>8</v>
      </c>
      <c r="L10" s="194" t="s">
        <v>555</v>
      </c>
      <c r="M10" s="194" t="s">
        <v>555</v>
      </c>
    </row>
    <row r="11" spans="1:13" s="103" customFormat="1" ht="41.25" customHeight="1">
      <c r="A11" s="107">
        <v>2005</v>
      </c>
      <c r="B11" s="195">
        <v>41</v>
      </c>
      <c r="C11" s="195">
        <v>8</v>
      </c>
      <c r="D11" s="196" t="s">
        <v>555</v>
      </c>
      <c r="E11" s="195">
        <v>2</v>
      </c>
      <c r="F11" s="195">
        <v>5</v>
      </c>
      <c r="G11" s="196" t="s">
        <v>555</v>
      </c>
      <c r="H11" s="195"/>
      <c r="I11" s="196" t="s">
        <v>555</v>
      </c>
      <c r="J11" s="195">
        <v>14</v>
      </c>
      <c r="K11" s="195">
        <v>12</v>
      </c>
      <c r="L11" s="196" t="s">
        <v>555</v>
      </c>
      <c r="M11" s="196" t="s">
        <v>555</v>
      </c>
    </row>
    <row r="12" spans="1:13" s="103" customFormat="1" ht="41.25" customHeight="1">
      <c r="A12" s="111" t="s">
        <v>562</v>
      </c>
      <c r="B12" s="193">
        <f>SUM(C12:M12)</f>
        <v>18</v>
      </c>
      <c r="C12" s="193">
        <v>3</v>
      </c>
      <c r="D12" s="194" t="s">
        <v>555</v>
      </c>
      <c r="E12" s="193">
        <v>1</v>
      </c>
      <c r="F12" s="193">
        <v>2</v>
      </c>
      <c r="G12" s="194" t="s">
        <v>555</v>
      </c>
      <c r="H12" s="193"/>
      <c r="I12" s="194" t="s">
        <v>555</v>
      </c>
      <c r="J12" s="194">
        <v>6</v>
      </c>
      <c r="K12" s="194">
        <v>6</v>
      </c>
      <c r="L12" s="194" t="s">
        <v>555</v>
      </c>
      <c r="M12" s="194" t="s">
        <v>555</v>
      </c>
    </row>
    <row r="13" spans="1:13" s="103" customFormat="1" ht="41.25" customHeight="1">
      <c r="A13" s="111" t="s">
        <v>563</v>
      </c>
      <c r="B13" s="193">
        <f>SUM(C13:M13)</f>
        <v>4</v>
      </c>
      <c r="C13" s="193">
        <v>1</v>
      </c>
      <c r="D13" s="194" t="s">
        <v>555</v>
      </c>
      <c r="E13" s="194" t="s">
        <v>555</v>
      </c>
      <c r="F13" s="194" t="s">
        <v>555</v>
      </c>
      <c r="G13" s="194" t="s">
        <v>555</v>
      </c>
      <c r="H13" s="193"/>
      <c r="I13" s="194" t="s">
        <v>555</v>
      </c>
      <c r="J13" s="194">
        <v>2</v>
      </c>
      <c r="K13" s="194">
        <v>1</v>
      </c>
      <c r="L13" s="194" t="s">
        <v>555</v>
      </c>
      <c r="M13" s="194" t="s">
        <v>555</v>
      </c>
    </row>
    <row r="14" spans="1:13" s="103" customFormat="1" ht="41.25" customHeight="1">
      <c r="A14" s="111" t="s">
        <v>564</v>
      </c>
      <c r="B14" s="194" t="s">
        <v>555</v>
      </c>
      <c r="C14" s="194" t="s">
        <v>555</v>
      </c>
      <c r="D14" s="194" t="s">
        <v>555</v>
      </c>
      <c r="E14" s="194" t="s">
        <v>555</v>
      </c>
      <c r="F14" s="194" t="s">
        <v>555</v>
      </c>
      <c r="G14" s="194" t="s">
        <v>555</v>
      </c>
      <c r="H14" s="193"/>
      <c r="I14" s="194" t="s">
        <v>555</v>
      </c>
      <c r="J14" s="194" t="s">
        <v>555</v>
      </c>
      <c r="K14" s="194" t="s">
        <v>555</v>
      </c>
      <c r="L14" s="194" t="s">
        <v>555</v>
      </c>
      <c r="M14" s="194" t="s">
        <v>555</v>
      </c>
    </row>
    <row r="15" spans="1:13" s="110" customFormat="1" ht="41.25" customHeight="1">
      <c r="A15" s="111" t="s">
        <v>565</v>
      </c>
      <c r="B15" s="193">
        <f>SUM(C15:M15)</f>
        <v>19</v>
      </c>
      <c r="C15" s="193">
        <v>4</v>
      </c>
      <c r="D15" s="194" t="s">
        <v>555</v>
      </c>
      <c r="E15" s="193">
        <v>1</v>
      </c>
      <c r="F15" s="192">
        <v>3</v>
      </c>
      <c r="G15" s="194" t="s">
        <v>555</v>
      </c>
      <c r="H15" s="195"/>
      <c r="I15" s="194" t="s">
        <v>555</v>
      </c>
      <c r="J15" s="194">
        <v>6</v>
      </c>
      <c r="K15" s="194">
        <v>5</v>
      </c>
      <c r="L15" s="194" t="s">
        <v>555</v>
      </c>
      <c r="M15" s="194" t="s">
        <v>555</v>
      </c>
    </row>
    <row r="16" spans="1:13" ht="41.25" customHeight="1">
      <c r="A16" s="111" t="s">
        <v>566</v>
      </c>
      <c r="B16" s="194" t="s">
        <v>555</v>
      </c>
      <c r="C16" s="197" t="s">
        <v>555</v>
      </c>
      <c r="D16" s="197" t="s">
        <v>555</v>
      </c>
      <c r="E16" s="197" t="s">
        <v>555</v>
      </c>
      <c r="F16" s="197" t="s">
        <v>555</v>
      </c>
      <c r="G16" s="197" t="s">
        <v>555</v>
      </c>
      <c r="H16" s="197"/>
      <c r="I16" s="197" t="s">
        <v>555</v>
      </c>
      <c r="J16" s="197" t="s">
        <v>555</v>
      </c>
      <c r="K16" s="197" t="s">
        <v>555</v>
      </c>
      <c r="L16" s="197" t="s">
        <v>555</v>
      </c>
      <c r="M16" s="197" t="s">
        <v>555</v>
      </c>
    </row>
    <row r="17" spans="1:13" ht="41.25" customHeight="1">
      <c r="A17" s="111" t="s">
        <v>567</v>
      </c>
      <c r="B17" s="194" t="s">
        <v>555</v>
      </c>
      <c r="C17" s="197" t="s">
        <v>555</v>
      </c>
      <c r="D17" s="197" t="s">
        <v>555</v>
      </c>
      <c r="E17" s="197" t="s">
        <v>555</v>
      </c>
      <c r="F17" s="197" t="s">
        <v>555</v>
      </c>
      <c r="G17" s="197" t="s">
        <v>555</v>
      </c>
      <c r="H17" s="197"/>
      <c r="I17" s="197" t="s">
        <v>555</v>
      </c>
      <c r="J17" s="197" t="s">
        <v>555</v>
      </c>
      <c r="K17" s="197" t="s">
        <v>555</v>
      </c>
      <c r="L17" s="197" t="s">
        <v>555</v>
      </c>
      <c r="M17" s="197" t="s">
        <v>555</v>
      </c>
    </row>
    <row r="18" spans="1:13" ht="41.25" customHeight="1" thickBot="1">
      <c r="A18" s="118" t="s">
        <v>568</v>
      </c>
      <c r="B18" s="198" t="s">
        <v>555</v>
      </c>
      <c r="C18" s="199" t="s">
        <v>555</v>
      </c>
      <c r="D18" s="200" t="s">
        <v>555</v>
      </c>
      <c r="E18" s="199" t="s">
        <v>555</v>
      </c>
      <c r="F18" s="199" t="s">
        <v>555</v>
      </c>
      <c r="G18" s="200" t="s">
        <v>555</v>
      </c>
      <c r="H18" s="197"/>
      <c r="I18" s="200" t="s">
        <v>555</v>
      </c>
      <c r="J18" s="199" t="s">
        <v>555</v>
      </c>
      <c r="K18" s="199" t="s">
        <v>555</v>
      </c>
      <c r="L18" s="200" t="s">
        <v>555</v>
      </c>
      <c r="M18" s="200" t="s">
        <v>555</v>
      </c>
    </row>
    <row r="19" spans="1:12" ht="19.5" customHeight="1" thickTop="1">
      <c r="A19" s="125" t="s">
        <v>631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</row>
    <row r="20" spans="1:12" ht="13.5">
      <c r="A20" s="570" t="s">
        <v>493</v>
      </c>
      <c r="B20" s="571"/>
      <c r="C20" s="571"/>
      <c r="D20" s="160"/>
      <c r="E20" s="160"/>
      <c r="F20" s="160"/>
      <c r="G20" s="160"/>
      <c r="H20" s="160"/>
      <c r="I20" s="161" t="s">
        <v>494</v>
      </c>
      <c r="J20" s="160"/>
      <c r="K20" s="160"/>
      <c r="L20" s="160"/>
    </row>
    <row r="21" spans="2:12" ht="13.5"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</row>
    <row r="22" spans="2:12" ht="13.5"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</row>
    <row r="23" spans="2:12" ht="13.5"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</row>
    <row r="24" spans="2:12" ht="13.5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</row>
    <row r="25" spans="2:12" ht="13.5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</row>
    <row r="26" spans="2:12" ht="13.5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</row>
    <row r="27" spans="2:12" ht="13.5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</row>
    <row r="28" spans="2:12" ht="13.5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</row>
    <row r="29" spans="2:12" ht="13.5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2:12" ht="13.5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</row>
    <row r="31" spans="2:12" ht="13.5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</row>
    <row r="32" spans="2:12" ht="13.5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</row>
    <row r="33" spans="2:12" ht="13.5"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</row>
    <row r="34" spans="2:12" ht="13.5"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</row>
    <row r="35" spans="2:12" ht="13.5"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</row>
    <row r="36" spans="2:12" ht="13.5"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</sheetData>
  <mergeCells count="4">
    <mergeCell ref="A20:C20"/>
    <mergeCell ref="I1:M1"/>
    <mergeCell ref="A1:G1"/>
    <mergeCell ref="C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K33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28" customWidth="1"/>
    <col min="2" max="4" width="20.88671875" style="128" customWidth="1"/>
    <col min="5" max="5" width="2.77734375" style="129" customWidth="1"/>
    <col min="6" max="10" width="13.77734375" style="128" customWidth="1"/>
    <col min="11" max="16384" width="8.88671875" style="115" customWidth="1"/>
  </cols>
  <sheetData>
    <row r="1" spans="1:10" s="99" customFormat="1" ht="45" customHeight="1">
      <c r="A1" s="729" t="s">
        <v>1122</v>
      </c>
      <c r="B1" s="729"/>
      <c r="C1" s="729"/>
      <c r="D1" s="729"/>
      <c r="E1" s="378"/>
      <c r="F1" s="581" t="s">
        <v>933</v>
      </c>
      <c r="G1" s="581"/>
      <c r="H1" s="581"/>
      <c r="I1" s="581"/>
      <c r="J1" s="581"/>
    </row>
    <row r="2" spans="1:10" s="103" customFormat="1" ht="25.5" customHeight="1" thickBot="1">
      <c r="A2" s="100" t="s">
        <v>269</v>
      </c>
      <c r="B2" s="100"/>
      <c r="C2" s="100"/>
      <c r="D2" s="100"/>
      <c r="E2" s="101"/>
      <c r="F2" s="100"/>
      <c r="G2" s="100"/>
      <c r="H2" s="100"/>
      <c r="I2" s="100"/>
      <c r="J2" s="102" t="s">
        <v>312</v>
      </c>
    </row>
    <row r="3" spans="1:10" s="103" customFormat="1" ht="16.5" customHeight="1" thickTop="1">
      <c r="A3" s="392" t="s">
        <v>934</v>
      </c>
      <c r="B3" s="477" t="s">
        <v>270</v>
      </c>
      <c r="C3" s="477" t="s">
        <v>271</v>
      </c>
      <c r="D3" s="478" t="s">
        <v>272</v>
      </c>
      <c r="E3" s="130"/>
      <c r="F3" s="541" t="s">
        <v>935</v>
      </c>
      <c r="G3" s="541"/>
      <c r="H3" s="541"/>
      <c r="I3" s="541"/>
      <c r="J3" s="541"/>
    </row>
    <row r="4" spans="1:10" s="103" customFormat="1" ht="16.5" customHeight="1">
      <c r="A4" s="392" t="s">
        <v>936</v>
      </c>
      <c r="B4" s="479"/>
      <c r="C4" s="479"/>
      <c r="D4" s="480"/>
      <c r="E4" s="130"/>
      <c r="F4" s="134" t="s">
        <v>273</v>
      </c>
      <c r="G4" s="133" t="s">
        <v>937</v>
      </c>
      <c r="H4" s="133" t="s">
        <v>938</v>
      </c>
      <c r="I4" s="133" t="s">
        <v>939</v>
      </c>
      <c r="J4" s="135" t="s">
        <v>940</v>
      </c>
    </row>
    <row r="5" spans="1:10" s="103" customFormat="1" ht="16.5" customHeight="1">
      <c r="A5" s="392" t="s">
        <v>941</v>
      </c>
      <c r="B5" s="479"/>
      <c r="C5" s="479"/>
      <c r="D5" s="480" t="s">
        <v>383</v>
      </c>
      <c r="E5" s="130"/>
      <c r="F5" s="104"/>
      <c r="G5" s="255" t="s">
        <v>942</v>
      </c>
      <c r="H5" s="255" t="s">
        <v>384</v>
      </c>
      <c r="I5" s="255" t="s">
        <v>943</v>
      </c>
      <c r="J5" s="203"/>
    </row>
    <row r="6" spans="1:10" s="103" customFormat="1" ht="16.5" customHeight="1">
      <c r="A6" s="432" t="s">
        <v>475</v>
      </c>
      <c r="B6" s="481" t="s">
        <v>309</v>
      </c>
      <c r="C6" s="481" t="s">
        <v>944</v>
      </c>
      <c r="D6" s="482" t="s">
        <v>945</v>
      </c>
      <c r="E6" s="130"/>
      <c r="F6" s="131" t="s">
        <v>385</v>
      </c>
      <c r="G6" s="137" t="s">
        <v>380</v>
      </c>
      <c r="H6" s="137" t="s">
        <v>386</v>
      </c>
      <c r="I6" s="137" t="s">
        <v>946</v>
      </c>
      <c r="J6" s="142" t="s">
        <v>947</v>
      </c>
    </row>
    <row r="7" spans="1:10" s="103" customFormat="1" ht="42" customHeight="1">
      <c r="A7" s="104">
        <v>2001</v>
      </c>
      <c r="B7" s="483">
        <f>SUM(C7:D7)</f>
        <v>23</v>
      </c>
      <c r="C7" s="192">
        <v>13</v>
      </c>
      <c r="D7" s="192">
        <v>10</v>
      </c>
      <c r="E7" s="192"/>
      <c r="F7" s="192" t="s">
        <v>559</v>
      </c>
      <c r="G7" s="192">
        <v>1</v>
      </c>
      <c r="H7" s="192">
        <v>6</v>
      </c>
      <c r="I7" s="192">
        <v>16</v>
      </c>
      <c r="J7" s="192" t="s">
        <v>559</v>
      </c>
    </row>
    <row r="8" spans="1:10" s="103" customFormat="1" ht="42" customHeight="1">
      <c r="A8" s="104">
        <v>2002</v>
      </c>
      <c r="B8" s="483">
        <f>SUM(C8:D8)</f>
        <v>18</v>
      </c>
      <c r="C8" s="192">
        <v>11</v>
      </c>
      <c r="D8" s="192">
        <v>7</v>
      </c>
      <c r="E8" s="192"/>
      <c r="F8" s="192" t="s">
        <v>559</v>
      </c>
      <c r="G8" s="192">
        <v>2</v>
      </c>
      <c r="H8" s="192">
        <v>5</v>
      </c>
      <c r="I8" s="192">
        <v>11</v>
      </c>
      <c r="J8" s="192" t="s">
        <v>559</v>
      </c>
    </row>
    <row r="9" spans="1:10" s="103" customFormat="1" ht="42" customHeight="1">
      <c r="A9" s="104">
        <v>2003</v>
      </c>
      <c r="B9" s="483">
        <f>SUM(C9:D9)</f>
        <v>17</v>
      </c>
      <c r="C9" s="192">
        <v>11</v>
      </c>
      <c r="D9" s="192">
        <v>6</v>
      </c>
      <c r="E9" s="192"/>
      <c r="F9" s="192" t="s">
        <v>559</v>
      </c>
      <c r="G9" s="192">
        <v>3</v>
      </c>
      <c r="H9" s="192">
        <v>3</v>
      </c>
      <c r="I9" s="192">
        <v>11</v>
      </c>
      <c r="J9" s="192" t="s">
        <v>559</v>
      </c>
    </row>
    <row r="10" spans="1:10" s="103" customFormat="1" ht="42" customHeight="1">
      <c r="A10" s="104">
        <v>2004</v>
      </c>
      <c r="B10" s="483">
        <f>SUM(C10:D10)</f>
        <v>26</v>
      </c>
      <c r="C10" s="208">
        <v>18</v>
      </c>
      <c r="D10" s="208">
        <v>8</v>
      </c>
      <c r="E10" s="208"/>
      <c r="F10" s="192" t="s">
        <v>559</v>
      </c>
      <c r="G10" s="208">
        <v>4</v>
      </c>
      <c r="H10" s="208">
        <v>11</v>
      </c>
      <c r="I10" s="208">
        <v>10</v>
      </c>
      <c r="J10" s="208">
        <v>1</v>
      </c>
    </row>
    <row r="11" spans="1:10" s="103" customFormat="1" ht="42" customHeight="1">
      <c r="A11" s="107">
        <v>2005</v>
      </c>
      <c r="B11" s="248">
        <v>21</v>
      </c>
      <c r="C11" s="248">
        <v>17</v>
      </c>
      <c r="D11" s="248">
        <v>4</v>
      </c>
      <c r="E11" s="248"/>
      <c r="F11" s="248">
        <v>1</v>
      </c>
      <c r="G11" s="248">
        <v>1</v>
      </c>
      <c r="H11" s="248">
        <v>11</v>
      </c>
      <c r="I11" s="248">
        <v>8</v>
      </c>
      <c r="J11" s="249" t="s">
        <v>559</v>
      </c>
    </row>
    <row r="12" spans="1:10" s="103" customFormat="1" ht="42" customHeight="1">
      <c r="A12" s="111" t="s">
        <v>948</v>
      </c>
      <c r="B12" s="208">
        <v>8</v>
      </c>
      <c r="C12" s="208">
        <v>8</v>
      </c>
      <c r="D12" s="192" t="s">
        <v>559</v>
      </c>
      <c r="E12" s="208"/>
      <c r="F12" s="208">
        <v>1</v>
      </c>
      <c r="G12" s="192" t="s">
        <v>559</v>
      </c>
      <c r="H12" s="208">
        <v>4</v>
      </c>
      <c r="I12" s="208">
        <v>3</v>
      </c>
      <c r="J12" s="192" t="s">
        <v>559</v>
      </c>
    </row>
    <row r="13" spans="1:10" s="103" customFormat="1" ht="42" customHeight="1">
      <c r="A13" s="111" t="s">
        <v>949</v>
      </c>
      <c r="B13" s="192" t="s">
        <v>559</v>
      </c>
      <c r="C13" s="192" t="s">
        <v>559</v>
      </c>
      <c r="D13" s="192" t="s">
        <v>559</v>
      </c>
      <c r="E13" s="208"/>
      <c r="F13" s="192" t="s">
        <v>559</v>
      </c>
      <c r="G13" s="192" t="s">
        <v>559</v>
      </c>
      <c r="H13" s="192" t="s">
        <v>559</v>
      </c>
      <c r="I13" s="192" t="s">
        <v>559</v>
      </c>
      <c r="J13" s="192" t="s">
        <v>559</v>
      </c>
    </row>
    <row r="14" spans="1:10" s="103" customFormat="1" ht="42" customHeight="1">
      <c r="A14" s="111" t="s">
        <v>950</v>
      </c>
      <c r="B14" s="208">
        <v>4</v>
      </c>
      <c r="C14" s="208">
        <v>3</v>
      </c>
      <c r="D14" s="208">
        <v>1</v>
      </c>
      <c r="E14" s="208"/>
      <c r="F14" s="192" t="s">
        <v>559</v>
      </c>
      <c r="G14" s="208">
        <v>1</v>
      </c>
      <c r="H14" s="208">
        <v>3</v>
      </c>
      <c r="I14" s="192" t="s">
        <v>559</v>
      </c>
      <c r="J14" s="192" t="s">
        <v>559</v>
      </c>
    </row>
    <row r="15" spans="1:10" s="110" customFormat="1" ht="42" customHeight="1">
      <c r="A15" s="111" t="s">
        <v>951</v>
      </c>
      <c r="B15" s="208">
        <v>4</v>
      </c>
      <c r="C15" s="208">
        <v>4</v>
      </c>
      <c r="D15" s="192" t="s">
        <v>559</v>
      </c>
      <c r="E15" s="208"/>
      <c r="F15" s="192" t="s">
        <v>559</v>
      </c>
      <c r="G15" s="192" t="s">
        <v>559</v>
      </c>
      <c r="H15" s="208">
        <v>1</v>
      </c>
      <c r="I15" s="208">
        <v>3</v>
      </c>
      <c r="J15" s="192" t="s">
        <v>559</v>
      </c>
    </row>
    <row r="16" spans="1:11" ht="42" customHeight="1">
      <c r="A16" s="111" t="s">
        <v>952</v>
      </c>
      <c r="B16" s="483">
        <v>2</v>
      </c>
      <c r="C16" s="197">
        <v>1</v>
      </c>
      <c r="D16" s="197">
        <v>1</v>
      </c>
      <c r="E16" s="197"/>
      <c r="F16" s="197" t="s">
        <v>559</v>
      </c>
      <c r="G16" s="197" t="s">
        <v>559</v>
      </c>
      <c r="H16" s="197" t="s">
        <v>559</v>
      </c>
      <c r="I16" s="197">
        <v>2</v>
      </c>
      <c r="J16" s="197" t="s">
        <v>559</v>
      </c>
      <c r="K16" s="103"/>
    </row>
    <row r="17" spans="1:11" ht="42" customHeight="1">
      <c r="A17" s="111" t="s">
        <v>953</v>
      </c>
      <c r="B17" s="483">
        <v>3</v>
      </c>
      <c r="C17" s="197">
        <v>1</v>
      </c>
      <c r="D17" s="197">
        <v>2</v>
      </c>
      <c r="E17" s="197"/>
      <c r="F17" s="197" t="s">
        <v>559</v>
      </c>
      <c r="G17" s="197" t="s">
        <v>559</v>
      </c>
      <c r="H17" s="197">
        <v>3</v>
      </c>
      <c r="I17" s="197" t="s">
        <v>559</v>
      </c>
      <c r="J17" s="197" t="s">
        <v>559</v>
      </c>
      <c r="K17" s="103"/>
    </row>
    <row r="18" spans="1:11" ht="42" customHeight="1" thickBot="1">
      <c r="A18" s="118" t="s">
        <v>954</v>
      </c>
      <c r="B18" s="200" t="s">
        <v>559</v>
      </c>
      <c r="C18" s="199" t="s">
        <v>559</v>
      </c>
      <c r="D18" s="199" t="s">
        <v>559</v>
      </c>
      <c r="E18" s="199"/>
      <c r="F18" s="199" t="s">
        <v>559</v>
      </c>
      <c r="G18" s="199" t="s">
        <v>559</v>
      </c>
      <c r="H18" s="199" t="s">
        <v>559</v>
      </c>
      <c r="I18" s="199" t="s">
        <v>559</v>
      </c>
      <c r="J18" s="199" t="s">
        <v>559</v>
      </c>
      <c r="K18" s="103"/>
    </row>
    <row r="19" spans="1:10" ht="19.5" customHeight="1" thickTop="1">
      <c r="A19" s="125" t="s">
        <v>955</v>
      </c>
      <c r="B19" s="125"/>
      <c r="C19" s="125"/>
      <c r="D19" s="125"/>
      <c r="E19" s="101"/>
      <c r="F19" s="125"/>
      <c r="G19" s="125"/>
      <c r="H19" s="125"/>
      <c r="I19" s="125"/>
      <c r="J19" s="125"/>
    </row>
    <row r="20" spans="2:10" ht="13.5">
      <c r="B20" s="125"/>
      <c r="C20" s="125"/>
      <c r="D20" s="125"/>
      <c r="E20" s="101"/>
      <c r="F20" s="125"/>
      <c r="G20" s="125"/>
      <c r="H20" s="125"/>
      <c r="I20" s="125"/>
      <c r="J20" s="125"/>
    </row>
    <row r="21" spans="2:10" ht="13.5">
      <c r="B21" s="125"/>
      <c r="C21" s="125"/>
      <c r="D21" s="125"/>
      <c r="E21" s="101"/>
      <c r="F21" s="125"/>
      <c r="G21" s="125"/>
      <c r="H21" s="125"/>
      <c r="I21" s="125"/>
      <c r="J21" s="125"/>
    </row>
    <row r="22" spans="2:10" ht="13.5">
      <c r="B22" s="125"/>
      <c r="C22" s="125"/>
      <c r="D22" s="125"/>
      <c r="E22" s="101"/>
      <c r="F22" s="125"/>
      <c r="G22" s="125"/>
      <c r="H22" s="125"/>
      <c r="I22" s="125"/>
      <c r="J22" s="125"/>
    </row>
    <row r="23" spans="2:10" ht="13.5">
      <c r="B23" s="125"/>
      <c r="C23" s="125"/>
      <c r="D23" s="125"/>
      <c r="E23" s="101"/>
      <c r="F23" s="125"/>
      <c r="G23" s="125"/>
      <c r="H23" s="125"/>
      <c r="I23" s="125"/>
      <c r="J23" s="125"/>
    </row>
    <row r="24" spans="2:10" ht="13.5">
      <c r="B24" s="125"/>
      <c r="C24" s="125"/>
      <c r="D24" s="125"/>
      <c r="E24" s="101"/>
      <c r="F24" s="125"/>
      <c r="G24" s="125"/>
      <c r="H24" s="125"/>
      <c r="I24" s="125"/>
      <c r="J24" s="125"/>
    </row>
    <row r="25" spans="2:10" ht="13.5">
      <c r="B25" s="125"/>
      <c r="C25" s="125"/>
      <c r="D25" s="125"/>
      <c r="E25" s="101"/>
      <c r="F25" s="125"/>
      <c r="G25" s="125"/>
      <c r="H25" s="125"/>
      <c r="I25" s="125"/>
      <c r="J25" s="125"/>
    </row>
    <row r="26" spans="2:10" ht="13.5">
      <c r="B26" s="125"/>
      <c r="C26" s="125"/>
      <c r="D26" s="125"/>
      <c r="E26" s="101"/>
      <c r="F26" s="125"/>
      <c r="G26" s="125"/>
      <c r="H26" s="125"/>
      <c r="I26" s="125"/>
      <c r="J26" s="125"/>
    </row>
    <row r="27" spans="2:10" ht="13.5">
      <c r="B27" s="125"/>
      <c r="C27" s="125"/>
      <c r="D27" s="125"/>
      <c r="E27" s="101"/>
      <c r="F27" s="125"/>
      <c r="G27" s="125"/>
      <c r="H27" s="125"/>
      <c r="I27" s="125"/>
      <c r="J27" s="125"/>
    </row>
    <row r="28" spans="2:10" ht="13.5">
      <c r="B28" s="125"/>
      <c r="C28" s="125"/>
      <c r="D28" s="125"/>
      <c r="E28" s="101"/>
      <c r="F28" s="125"/>
      <c r="G28" s="125"/>
      <c r="H28" s="125"/>
      <c r="I28" s="125"/>
      <c r="J28" s="125"/>
    </row>
    <row r="29" spans="2:10" ht="13.5">
      <c r="B29" s="125"/>
      <c r="C29" s="125"/>
      <c r="D29" s="125"/>
      <c r="E29" s="101"/>
      <c r="F29" s="125"/>
      <c r="G29" s="125"/>
      <c r="H29" s="125"/>
      <c r="I29" s="125"/>
      <c r="J29" s="125"/>
    </row>
    <row r="30" spans="2:10" ht="13.5">
      <c r="B30" s="125"/>
      <c r="C30" s="125"/>
      <c r="D30" s="125"/>
      <c r="E30" s="101"/>
      <c r="F30" s="125"/>
      <c r="G30" s="125"/>
      <c r="H30" s="125"/>
      <c r="I30" s="125"/>
      <c r="J30" s="125"/>
    </row>
    <row r="31" spans="2:10" ht="13.5">
      <c r="B31" s="125"/>
      <c r="C31" s="125"/>
      <c r="D31" s="125"/>
      <c r="E31" s="101"/>
      <c r="F31" s="125"/>
      <c r="G31" s="125"/>
      <c r="H31" s="125"/>
      <c r="I31" s="125"/>
      <c r="J31" s="125"/>
    </row>
    <row r="32" spans="2:10" ht="13.5">
      <c r="B32" s="125"/>
      <c r="C32" s="125"/>
      <c r="D32" s="125"/>
      <c r="E32" s="101"/>
      <c r="F32" s="125"/>
      <c r="G32" s="125"/>
      <c r="H32" s="125"/>
      <c r="I32" s="125"/>
      <c r="J32" s="125"/>
    </row>
    <row r="33" spans="2:10" ht="13.5">
      <c r="B33" s="125"/>
      <c r="C33" s="125"/>
      <c r="D33" s="125"/>
      <c r="E33" s="101"/>
      <c r="F33" s="125"/>
      <c r="G33" s="125"/>
      <c r="H33" s="125"/>
      <c r="I33" s="125"/>
      <c r="J33" s="125"/>
    </row>
  </sheetData>
  <mergeCells count="3">
    <mergeCell ref="F3:J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4"/>
  <sheetViews>
    <sheetView workbookViewId="0" topLeftCell="F1">
      <selection activeCell="A2" sqref="A2"/>
    </sheetView>
  </sheetViews>
  <sheetFormatPr defaultColWidth="8.88671875" defaultRowHeight="13.5"/>
  <cols>
    <col min="1" max="1" width="9.77734375" style="115" customWidth="1"/>
    <col min="2" max="7" width="11.99609375" style="170" customWidth="1"/>
    <col min="8" max="8" width="2.77734375" style="171" customWidth="1"/>
    <col min="9" max="14" width="11.5546875" style="170" customWidth="1"/>
    <col min="15" max="16384" width="8.88671875" style="115" customWidth="1"/>
  </cols>
  <sheetData>
    <row r="1" spans="1:14" s="99" customFormat="1" ht="45" customHeight="1">
      <c r="A1" s="580" t="s">
        <v>112</v>
      </c>
      <c r="B1" s="580"/>
      <c r="C1" s="580"/>
      <c r="D1" s="580"/>
      <c r="E1" s="580"/>
      <c r="F1" s="580"/>
      <c r="G1" s="580"/>
      <c r="H1" s="282"/>
      <c r="I1" s="581" t="s">
        <v>420</v>
      </c>
      <c r="J1" s="560"/>
      <c r="K1" s="560"/>
      <c r="L1" s="560"/>
      <c r="M1" s="560"/>
      <c r="N1" s="560"/>
    </row>
    <row r="2" spans="1:14" s="103" customFormat="1" ht="25.5" customHeight="1" thickBot="1">
      <c r="A2" s="100" t="s">
        <v>470</v>
      </c>
      <c r="B2" s="144"/>
      <c r="C2" s="144"/>
      <c r="D2" s="144"/>
      <c r="E2" s="144"/>
      <c r="F2" s="144"/>
      <c r="G2" s="144"/>
      <c r="H2" s="189"/>
      <c r="I2" s="144"/>
      <c r="J2" s="144"/>
      <c r="K2" s="144"/>
      <c r="L2" s="144"/>
      <c r="M2" s="144"/>
      <c r="N2" s="102" t="s">
        <v>312</v>
      </c>
    </row>
    <row r="3" spans="1:14" s="103" customFormat="1" ht="16.5" customHeight="1" thickTop="1">
      <c r="A3" s="104"/>
      <c r="B3" s="180" t="s">
        <v>113</v>
      </c>
      <c r="C3" s="573" t="s">
        <v>637</v>
      </c>
      <c r="D3" s="559"/>
      <c r="E3" s="559"/>
      <c r="F3" s="559"/>
      <c r="G3" s="559"/>
      <c r="H3" s="172"/>
      <c r="I3" s="559" t="s">
        <v>636</v>
      </c>
      <c r="J3" s="559"/>
      <c r="K3" s="559"/>
      <c r="L3" s="559"/>
      <c r="M3" s="559"/>
      <c r="N3" s="559"/>
    </row>
    <row r="4" spans="1:14" s="103" customFormat="1" ht="16.5" customHeight="1">
      <c r="A4" s="104" t="s">
        <v>469</v>
      </c>
      <c r="B4" s="180"/>
      <c r="C4" s="220" t="s">
        <v>114</v>
      </c>
      <c r="D4" s="179" t="s">
        <v>115</v>
      </c>
      <c r="E4" s="179" t="s">
        <v>116</v>
      </c>
      <c r="F4" s="179" t="s">
        <v>117</v>
      </c>
      <c r="G4" s="220" t="s">
        <v>118</v>
      </c>
      <c r="H4" s="172"/>
      <c r="I4" s="222" t="s">
        <v>119</v>
      </c>
      <c r="J4" s="179" t="s">
        <v>120</v>
      </c>
      <c r="K4" s="179" t="s">
        <v>121</v>
      </c>
      <c r="L4" s="179" t="s">
        <v>122</v>
      </c>
      <c r="M4" s="179" t="s">
        <v>123</v>
      </c>
      <c r="N4" s="220" t="s">
        <v>124</v>
      </c>
    </row>
    <row r="5" spans="1:14" s="103" customFormat="1" ht="16.5" customHeight="1">
      <c r="A5" s="130"/>
      <c r="B5" s="180"/>
      <c r="C5" s="178"/>
      <c r="D5" s="178"/>
      <c r="E5" s="178"/>
      <c r="F5" s="178" t="s">
        <v>135</v>
      </c>
      <c r="G5" s="180"/>
      <c r="H5" s="183"/>
      <c r="I5" s="173"/>
      <c r="J5" s="178"/>
      <c r="K5" s="178" t="s">
        <v>136</v>
      </c>
      <c r="L5" s="178"/>
      <c r="M5" s="178" t="s">
        <v>137</v>
      </c>
      <c r="N5" s="180" t="s">
        <v>138</v>
      </c>
    </row>
    <row r="6" spans="1:14" s="103" customFormat="1" ht="16.5" customHeight="1">
      <c r="A6" s="104" t="s">
        <v>638</v>
      </c>
      <c r="B6" s="180"/>
      <c r="C6" s="180"/>
      <c r="D6" s="178"/>
      <c r="E6" s="178"/>
      <c r="F6" s="178" t="s">
        <v>145</v>
      </c>
      <c r="G6" s="180"/>
      <c r="H6" s="183"/>
      <c r="I6" s="173"/>
      <c r="J6" s="178"/>
      <c r="K6" s="178" t="s">
        <v>404</v>
      </c>
      <c r="L6" s="178" t="s">
        <v>146</v>
      </c>
      <c r="M6" s="178" t="s">
        <v>147</v>
      </c>
      <c r="N6" s="180" t="s">
        <v>407</v>
      </c>
    </row>
    <row r="7" spans="1:14" s="103" customFormat="1" ht="16.5" customHeight="1">
      <c r="A7" s="131"/>
      <c r="B7" s="184" t="s">
        <v>309</v>
      </c>
      <c r="C7" s="184" t="s">
        <v>402</v>
      </c>
      <c r="D7" s="205" t="s">
        <v>403</v>
      </c>
      <c r="E7" s="205" t="s">
        <v>155</v>
      </c>
      <c r="F7" s="205" t="s">
        <v>156</v>
      </c>
      <c r="G7" s="184" t="s">
        <v>157</v>
      </c>
      <c r="H7" s="183"/>
      <c r="I7" s="177" t="s">
        <v>158</v>
      </c>
      <c r="J7" s="205" t="s">
        <v>159</v>
      </c>
      <c r="K7" s="205" t="s">
        <v>405</v>
      </c>
      <c r="L7" s="205" t="s">
        <v>406</v>
      </c>
      <c r="M7" s="205" t="s">
        <v>160</v>
      </c>
      <c r="N7" s="184" t="s">
        <v>406</v>
      </c>
    </row>
    <row r="8" spans="1:14" s="103" customFormat="1" ht="37.5" customHeight="1">
      <c r="A8" s="207">
        <v>2001</v>
      </c>
      <c r="B8" s="208">
        <f>SUM(C8,J19)</f>
        <v>61</v>
      </c>
      <c r="C8" s="208">
        <f>SUM(D8,E8,F8,G8,I8,J8,K8,L8,M8,N8,B19,C19,D19,E19,F19,G19)</f>
        <v>38</v>
      </c>
      <c r="D8" s="208">
        <v>7</v>
      </c>
      <c r="E8" s="208">
        <v>2</v>
      </c>
      <c r="F8" s="208">
        <v>2</v>
      </c>
      <c r="G8" s="192" t="s">
        <v>555</v>
      </c>
      <c r="H8" s="208"/>
      <c r="I8" s="208">
        <v>6</v>
      </c>
      <c r="J8" s="192" t="s">
        <v>555</v>
      </c>
      <c r="K8" s="208">
        <v>2</v>
      </c>
      <c r="L8" s="208">
        <v>1</v>
      </c>
      <c r="M8" s="192" t="s">
        <v>555</v>
      </c>
      <c r="N8" s="208">
        <v>2</v>
      </c>
    </row>
    <row r="9" spans="1:14" s="103" customFormat="1" ht="37.5" customHeight="1">
      <c r="A9" s="207">
        <v>2002</v>
      </c>
      <c r="B9" s="208">
        <f>SUM(C9,J20)</f>
        <v>54</v>
      </c>
      <c r="C9" s="208">
        <f>SUM(D9,E9,F9,G9,I9,J9,K9,L9,M9,N9,B20,C20,D20,E20,F20,G20)</f>
        <v>44</v>
      </c>
      <c r="D9" s="208">
        <v>8</v>
      </c>
      <c r="E9" s="208">
        <v>2</v>
      </c>
      <c r="F9" s="208">
        <v>2</v>
      </c>
      <c r="G9" s="192" t="s">
        <v>555</v>
      </c>
      <c r="H9" s="208"/>
      <c r="I9" s="208">
        <v>9</v>
      </c>
      <c r="J9" s="192" t="s">
        <v>555</v>
      </c>
      <c r="K9" s="208">
        <v>2</v>
      </c>
      <c r="L9" s="208">
        <v>3</v>
      </c>
      <c r="M9" s="208">
        <v>1</v>
      </c>
      <c r="N9" s="208">
        <v>3</v>
      </c>
    </row>
    <row r="10" spans="1:14" s="103" customFormat="1" ht="37.5" customHeight="1">
      <c r="A10" s="207">
        <v>2003</v>
      </c>
      <c r="B10" s="208">
        <f>SUM(C10,J21)</f>
        <v>62</v>
      </c>
      <c r="C10" s="208">
        <f>SUM(D10,E10,F10,G10,I10,J10,K10,L10,M10,N10,B21,C21,D21,E21,F21,G21)</f>
        <v>45</v>
      </c>
      <c r="D10" s="208">
        <v>8</v>
      </c>
      <c r="E10" s="208">
        <v>3</v>
      </c>
      <c r="F10" s="208">
        <v>2</v>
      </c>
      <c r="G10" s="208">
        <v>3</v>
      </c>
      <c r="H10" s="208"/>
      <c r="I10" s="208">
        <v>6</v>
      </c>
      <c r="J10" s="192" t="s">
        <v>555</v>
      </c>
      <c r="K10" s="208">
        <v>2</v>
      </c>
      <c r="L10" s="208">
        <v>2</v>
      </c>
      <c r="M10" s="208">
        <v>1</v>
      </c>
      <c r="N10" s="208">
        <v>3</v>
      </c>
    </row>
    <row r="11" spans="1:14" s="103" customFormat="1" ht="37.5" customHeight="1">
      <c r="A11" s="207">
        <v>2004</v>
      </c>
      <c r="B11" s="208">
        <f>SUM(C11,J22)</f>
        <v>58</v>
      </c>
      <c r="C11" s="208">
        <f>SUM(D11,E11,F11,G11,I11,J11,K11,L11,M11,N11,B22,C22,D22,E22,F22,G22)</f>
        <v>42</v>
      </c>
      <c r="D11" s="208">
        <v>9</v>
      </c>
      <c r="E11" s="208">
        <v>2</v>
      </c>
      <c r="F11" s="208">
        <v>2</v>
      </c>
      <c r="G11" s="208">
        <v>3</v>
      </c>
      <c r="H11" s="208"/>
      <c r="I11" s="208">
        <v>6</v>
      </c>
      <c r="J11" s="192" t="s">
        <v>555</v>
      </c>
      <c r="K11" s="208">
        <v>2</v>
      </c>
      <c r="L11" s="208">
        <v>2</v>
      </c>
      <c r="M11" s="208">
        <v>1</v>
      </c>
      <c r="N11" s="208">
        <v>3</v>
      </c>
    </row>
    <row r="12" spans="1:14" s="110" customFormat="1" ht="37.5" customHeight="1" thickBot="1">
      <c r="A12" s="209">
        <v>2005</v>
      </c>
      <c r="B12" s="210">
        <v>61</v>
      </c>
      <c r="C12" s="210">
        <v>39</v>
      </c>
      <c r="D12" s="210">
        <v>8</v>
      </c>
      <c r="E12" s="210">
        <v>2</v>
      </c>
      <c r="F12" s="210">
        <v>2</v>
      </c>
      <c r="G12" s="211" t="s">
        <v>555</v>
      </c>
      <c r="H12" s="210"/>
      <c r="I12" s="210">
        <v>6</v>
      </c>
      <c r="J12" s="211" t="s">
        <v>555</v>
      </c>
      <c r="K12" s="210">
        <v>2</v>
      </c>
      <c r="L12" s="210">
        <v>3</v>
      </c>
      <c r="M12" s="210">
        <v>1</v>
      </c>
      <c r="N12" s="210">
        <v>3</v>
      </c>
    </row>
    <row r="13" spans="1:6" ht="30" customHeight="1" thickBot="1" thickTop="1">
      <c r="A13" s="100"/>
      <c r="B13" s="144"/>
      <c r="C13" s="144"/>
      <c r="D13" s="144"/>
      <c r="E13" s="144"/>
      <c r="F13" s="144"/>
    </row>
    <row r="14" spans="1:14" ht="16.5" customHeight="1" thickTop="1">
      <c r="A14" s="104"/>
      <c r="B14" s="573" t="s">
        <v>635</v>
      </c>
      <c r="C14" s="559"/>
      <c r="D14" s="559"/>
      <c r="E14" s="559"/>
      <c r="F14" s="559"/>
      <c r="G14" s="559"/>
      <c r="H14" s="219"/>
      <c r="I14" s="206"/>
      <c r="J14" s="573" t="s">
        <v>639</v>
      </c>
      <c r="K14" s="559"/>
      <c r="L14" s="559"/>
      <c r="M14" s="559"/>
      <c r="N14" s="559"/>
    </row>
    <row r="15" spans="1:14" ht="16.5" customHeight="1">
      <c r="A15" s="104" t="s">
        <v>469</v>
      </c>
      <c r="B15" s="220" t="s">
        <v>125</v>
      </c>
      <c r="C15" s="179" t="s">
        <v>126</v>
      </c>
      <c r="D15" s="179" t="s">
        <v>127</v>
      </c>
      <c r="E15" s="179" t="s">
        <v>128</v>
      </c>
      <c r="F15" s="179" t="s">
        <v>129</v>
      </c>
      <c r="G15" s="221" t="s">
        <v>130</v>
      </c>
      <c r="H15" s="219"/>
      <c r="I15" s="222" t="s">
        <v>131</v>
      </c>
      <c r="J15" s="179" t="s">
        <v>114</v>
      </c>
      <c r="K15" s="179" t="s">
        <v>132</v>
      </c>
      <c r="L15" s="179" t="s">
        <v>133</v>
      </c>
      <c r="M15" s="575" t="s">
        <v>134</v>
      </c>
      <c r="N15" s="576"/>
    </row>
    <row r="16" spans="1:14" ht="16.5" customHeight="1">
      <c r="A16" s="130"/>
      <c r="B16" s="182"/>
      <c r="C16" s="181"/>
      <c r="D16" s="181"/>
      <c r="E16" s="178" t="s">
        <v>139</v>
      </c>
      <c r="F16" s="178" t="s">
        <v>140</v>
      </c>
      <c r="G16" s="172" t="s">
        <v>141</v>
      </c>
      <c r="H16" s="219"/>
      <c r="I16" s="173" t="s">
        <v>142</v>
      </c>
      <c r="J16" s="178"/>
      <c r="K16" s="178" t="s">
        <v>143</v>
      </c>
      <c r="L16" s="178" t="s">
        <v>144</v>
      </c>
      <c r="M16" s="182"/>
      <c r="N16" s="223"/>
    </row>
    <row r="17" spans="1:14" ht="16.5" customHeight="1">
      <c r="A17" s="104" t="s">
        <v>638</v>
      </c>
      <c r="B17" s="180" t="s">
        <v>148</v>
      </c>
      <c r="C17" s="178" t="s">
        <v>149</v>
      </c>
      <c r="D17" s="178" t="s">
        <v>150</v>
      </c>
      <c r="E17" s="178" t="s">
        <v>151</v>
      </c>
      <c r="F17" s="178" t="s">
        <v>410</v>
      </c>
      <c r="G17" s="172" t="s">
        <v>152</v>
      </c>
      <c r="H17" s="219"/>
      <c r="I17" s="173" t="s">
        <v>153</v>
      </c>
      <c r="J17" s="178"/>
      <c r="K17" s="178" t="s">
        <v>154</v>
      </c>
      <c r="L17" s="178" t="s">
        <v>413</v>
      </c>
      <c r="M17" s="180"/>
      <c r="N17" s="223"/>
    </row>
    <row r="18" spans="1:14" ht="16.5" customHeight="1">
      <c r="A18" s="131"/>
      <c r="B18" s="184" t="s">
        <v>406</v>
      </c>
      <c r="C18" s="205" t="s">
        <v>161</v>
      </c>
      <c r="D18" s="205" t="s">
        <v>406</v>
      </c>
      <c r="E18" s="205" t="s">
        <v>408</v>
      </c>
      <c r="F18" s="205" t="s">
        <v>409</v>
      </c>
      <c r="G18" s="176" t="s">
        <v>406</v>
      </c>
      <c r="H18" s="219"/>
      <c r="I18" s="177" t="s">
        <v>411</v>
      </c>
      <c r="J18" s="205" t="s">
        <v>402</v>
      </c>
      <c r="K18" s="205" t="s">
        <v>412</v>
      </c>
      <c r="L18" s="205" t="s">
        <v>412</v>
      </c>
      <c r="M18" s="590" t="s">
        <v>414</v>
      </c>
      <c r="N18" s="554"/>
    </row>
    <row r="19" spans="1:14" ht="37.5" customHeight="1">
      <c r="A19" s="207">
        <v>2001</v>
      </c>
      <c r="B19" s="192" t="s">
        <v>555</v>
      </c>
      <c r="C19" s="208">
        <v>13</v>
      </c>
      <c r="D19" s="208">
        <v>2</v>
      </c>
      <c r="E19" s="208">
        <v>1</v>
      </c>
      <c r="F19" s="192" t="s">
        <v>555</v>
      </c>
      <c r="G19" s="212" t="s">
        <v>555</v>
      </c>
      <c r="H19" s="213"/>
      <c r="I19" s="192" t="s">
        <v>555</v>
      </c>
      <c r="J19" s="208">
        <f>SUM(K19:N19)</f>
        <v>23</v>
      </c>
      <c r="K19" s="208">
        <v>20</v>
      </c>
      <c r="L19" s="208">
        <v>3</v>
      </c>
      <c r="M19" s="555" t="s">
        <v>555</v>
      </c>
      <c r="N19" s="556"/>
    </row>
    <row r="20" spans="1:14" ht="37.5" customHeight="1">
      <c r="A20" s="207">
        <v>2002</v>
      </c>
      <c r="B20" s="192" t="s">
        <v>555</v>
      </c>
      <c r="C20" s="208">
        <v>11</v>
      </c>
      <c r="D20" s="208">
        <v>1</v>
      </c>
      <c r="E20" s="208">
        <v>1</v>
      </c>
      <c r="F20" s="208">
        <v>1</v>
      </c>
      <c r="G20" s="212" t="s">
        <v>555</v>
      </c>
      <c r="H20" s="213"/>
      <c r="I20" s="192" t="s">
        <v>555</v>
      </c>
      <c r="J20" s="208">
        <f>SUM(K20:N20)</f>
        <v>10</v>
      </c>
      <c r="K20" s="208">
        <v>5</v>
      </c>
      <c r="L20" s="208">
        <v>1</v>
      </c>
      <c r="M20" s="558">
        <v>4</v>
      </c>
      <c r="N20" s="558"/>
    </row>
    <row r="21" spans="1:14" ht="37.5" customHeight="1">
      <c r="A21" s="207">
        <v>2003</v>
      </c>
      <c r="B21" s="208">
        <v>3</v>
      </c>
      <c r="C21" s="208">
        <v>9</v>
      </c>
      <c r="D21" s="208">
        <v>1</v>
      </c>
      <c r="E21" s="208">
        <v>1</v>
      </c>
      <c r="F21" s="208">
        <v>1</v>
      </c>
      <c r="G21" s="212" t="s">
        <v>555</v>
      </c>
      <c r="H21" s="213"/>
      <c r="I21" s="192" t="s">
        <v>555</v>
      </c>
      <c r="J21" s="208">
        <f>SUM(K21:N21)</f>
        <v>17</v>
      </c>
      <c r="K21" s="208">
        <v>2</v>
      </c>
      <c r="L21" s="208">
        <v>2</v>
      </c>
      <c r="M21" s="558">
        <v>13</v>
      </c>
      <c r="N21" s="558"/>
    </row>
    <row r="22" spans="1:14" ht="37.5" customHeight="1">
      <c r="A22" s="207">
        <v>2004</v>
      </c>
      <c r="B22" s="192" t="s">
        <v>555</v>
      </c>
      <c r="C22" s="208">
        <v>9</v>
      </c>
      <c r="D22" s="208">
        <v>1</v>
      </c>
      <c r="E22" s="208">
        <v>1</v>
      </c>
      <c r="F22" s="208">
        <v>1</v>
      </c>
      <c r="G22" s="212" t="s">
        <v>555</v>
      </c>
      <c r="H22" s="213"/>
      <c r="I22" s="192" t="s">
        <v>555</v>
      </c>
      <c r="J22" s="208">
        <f>SUM(K22:N22)</f>
        <v>16</v>
      </c>
      <c r="K22" s="208">
        <v>2</v>
      </c>
      <c r="L22" s="208">
        <v>1</v>
      </c>
      <c r="M22" s="558">
        <v>13</v>
      </c>
      <c r="N22" s="558"/>
    </row>
    <row r="23" spans="1:14" ht="37.5" customHeight="1" thickBot="1">
      <c r="A23" s="209">
        <v>2005</v>
      </c>
      <c r="B23" s="211" t="s">
        <v>555</v>
      </c>
      <c r="C23" s="210">
        <v>9</v>
      </c>
      <c r="D23" s="210">
        <v>1</v>
      </c>
      <c r="E23" s="210">
        <v>1</v>
      </c>
      <c r="F23" s="210">
        <v>1</v>
      </c>
      <c r="G23" s="214" t="s">
        <v>555</v>
      </c>
      <c r="H23" s="213"/>
      <c r="I23" s="211" t="s">
        <v>555</v>
      </c>
      <c r="J23" s="210">
        <v>22</v>
      </c>
      <c r="K23" s="210">
        <v>2</v>
      </c>
      <c r="L23" s="210">
        <v>3</v>
      </c>
      <c r="M23" s="557">
        <v>17</v>
      </c>
      <c r="N23" s="557"/>
    </row>
    <row r="24" spans="1:13" ht="14.25" thickTop="1">
      <c r="A24" s="125" t="s">
        <v>631</v>
      </c>
      <c r="I24" s="161"/>
      <c r="J24" s="161"/>
      <c r="K24" s="161"/>
      <c r="L24" s="161"/>
      <c r="M24" s="161"/>
    </row>
  </sheetData>
  <mergeCells count="13">
    <mergeCell ref="A1:G1"/>
    <mergeCell ref="J14:N14"/>
    <mergeCell ref="B14:G14"/>
    <mergeCell ref="C3:G3"/>
    <mergeCell ref="I3:N3"/>
    <mergeCell ref="I1:N1"/>
    <mergeCell ref="M15:N15"/>
    <mergeCell ref="M18:N18"/>
    <mergeCell ref="M19:N19"/>
    <mergeCell ref="M23:N23"/>
    <mergeCell ref="M20:N20"/>
    <mergeCell ref="M21:N21"/>
    <mergeCell ref="M22:N22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geOrder="overThenDown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AC47"/>
  <sheetViews>
    <sheetView workbookViewId="0" topLeftCell="A1">
      <selection activeCell="F9" sqref="F9"/>
    </sheetView>
  </sheetViews>
  <sheetFormatPr defaultColWidth="8.88671875" defaultRowHeight="13.5"/>
  <cols>
    <col min="1" max="1" width="14.5546875" style="128" customWidth="1"/>
    <col min="2" max="9" width="8.3359375" style="170" customWidth="1"/>
    <col min="10" max="10" width="2.77734375" style="171" customWidth="1"/>
    <col min="11" max="11" width="8.5546875" style="170" customWidth="1"/>
    <col min="12" max="12" width="10.5546875" style="170" customWidth="1"/>
    <col min="13" max="17" width="8.5546875" style="170" customWidth="1"/>
    <col min="18" max="18" width="10.99609375" style="170" customWidth="1"/>
    <col min="19" max="16384" width="8.88671875" style="115" customWidth="1"/>
  </cols>
  <sheetData>
    <row r="1" spans="1:18" ht="40.5" customHeight="1">
      <c r="A1" s="581" t="s">
        <v>77</v>
      </c>
      <c r="B1" s="581"/>
      <c r="C1" s="581"/>
      <c r="D1" s="581"/>
      <c r="E1" s="581"/>
      <c r="F1" s="581"/>
      <c r="G1" s="581"/>
      <c r="H1" s="581"/>
      <c r="I1" s="581"/>
      <c r="J1" s="219"/>
      <c r="K1" s="534" t="s">
        <v>644</v>
      </c>
      <c r="L1" s="534"/>
      <c r="M1" s="534"/>
      <c r="N1" s="534"/>
      <c r="O1" s="534"/>
      <c r="P1" s="534"/>
      <c r="Q1" s="534"/>
      <c r="R1" s="534"/>
    </row>
    <row r="2" spans="1:18" s="103" customFormat="1" ht="25.5" customHeight="1" thickBot="1">
      <c r="A2" s="100" t="s">
        <v>470</v>
      </c>
      <c r="B2" s="144"/>
      <c r="C2" s="144"/>
      <c r="D2" s="144"/>
      <c r="E2" s="144"/>
      <c r="F2" s="144"/>
      <c r="G2" s="144"/>
      <c r="H2" s="144"/>
      <c r="I2" s="144"/>
      <c r="J2" s="189"/>
      <c r="K2" s="144"/>
      <c r="L2" s="144"/>
      <c r="M2" s="144"/>
      <c r="N2" s="144"/>
      <c r="O2" s="144"/>
      <c r="P2" s="144"/>
      <c r="Q2" s="144"/>
      <c r="R2" s="102" t="s">
        <v>312</v>
      </c>
    </row>
    <row r="3" spans="1:18" s="103" customFormat="1" ht="16.5" customHeight="1" thickTop="1">
      <c r="A3" s="582" t="s">
        <v>740</v>
      </c>
      <c r="B3" s="201" t="s">
        <v>632</v>
      </c>
      <c r="C3" s="573" t="s">
        <v>640</v>
      </c>
      <c r="D3" s="559"/>
      <c r="E3" s="559"/>
      <c r="F3" s="559"/>
      <c r="G3" s="559"/>
      <c r="H3" s="559"/>
      <c r="I3" s="559"/>
      <c r="J3" s="172"/>
      <c r="K3" s="559" t="s">
        <v>641</v>
      </c>
      <c r="L3" s="559"/>
      <c r="M3" s="559"/>
      <c r="N3" s="559"/>
      <c r="O3" s="559"/>
      <c r="P3" s="559"/>
      <c r="Q3" s="574"/>
      <c r="R3" s="175" t="s">
        <v>78</v>
      </c>
    </row>
    <row r="4" spans="1:18" s="103" customFormat="1" ht="16.5" customHeight="1">
      <c r="A4" s="583"/>
      <c r="B4" s="178"/>
      <c r="C4" s="561" t="s">
        <v>642</v>
      </c>
      <c r="D4" s="564"/>
      <c r="E4" s="564"/>
      <c r="F4" s="564"/>
      <c r="G4" s="564"/>
      <c r="H4" s="564"/>
      <c r="I4" s="564"/>
      <c r="J4" s="172"/>
      <c r="K4" s="564" t="s">
        <v>80</v>
      </c>
      <c r="L4" s="564"/>
      <c r="M4" s="565"/>
      <c r="N4" s="561" t="s">
        <v>643</v>
      </c>
      <c r="O4" s="562"/>
      <c r="P4" s="562"/>
      <c r="Q4" s="563"/>
      <c r="R4" s="180" t="s">
        <v>323</v>
      </c>
    </row>
    <row r="5" spans="1:18" s="103" customFormat="1" ht="16.5" customHeight="1">
      <c r="A5" s="583"/>
      <c r="B5" s="178"/>
      <c r="C5" s="172" t="s">
        <v>81</v>
      </c>
      <c r="D5" s="179" t="s">
        <v>633</v>
      </c>
      <c r="E5" s="179" t="s">
        <v>634</v>
      </c>
      <c r="F5" s="222" t="s">
        <v>82</v>
      </c>
      <c r="G5" s="179" t="s">
        <v>83</v>
      </c>
      <c r="H5" s="172" t="s">
        <v>324</v>
      </c>
      <c r="I5" s="220" t="s">
        <v>84</v>
      </c>
      <c r="J5" s="183"/>
      <c r="K5" s="222" t="s">
        <v>85</v>
      </c>
      <c r="L5" s="222" t="s">
        <v>86</v>
      </c>
      <c r="M5" s="172" t="s">
        <v>87</v>
      </c>
      <c r="N5" s="220" t="s">
        <v>81</v>
      </c>
      <c r="O5" s="179" t="s">
        <v>88</v>
      </c>
      <c r="P5" s="179" t="s">
        <v>89</v>
      </c>
      <c r="Q5" s="173" t="s">
        <v>90</v>
      </c>
      <c r="R5" s="203" t="s">
        <v>91</v>
      </c>
    </row>
    <row r="6" spans="1:18" s="103" customFormat="1" ht="16.5" customHeight="1">
      <c r="A6" s="583"/>
      <c r="B6" s="178"/>
      <c r="C6" s="172"/>
      <c r="D6" s="178"/>
      <c r="E6" s="178"/>
      <c r="F6" s="185" t="s">
        <v>742</v>
      </c>
      <c r="G6" s="178"/>
      <c r="H6" s="186" t="s">
        <v>92</v>
      </c>
      <c r="I6" s="180" t="s">
        <v>93</v>
      </c>
      <c r="J6" s="172"/>
      <c r="K6" s="185" t="s">
        <v>745</v>
      </c>
      <c r="L6" s="185" t="s">
        <v>94</v>
      </c>
      <c r="M6" s="186" t="s">
        <v>95</v>
      </c>
      <c r="N6" s="187"/>
      <c r="O6" s="224" t="s">
        <v>96</v>
      </c>
      <c r="P6" s="224" t="s">
        <v>97</v>
      </c>
      <c r="Q6" s="185"/>
      <c r="R6" s="187" t="s">
        <v>98</v>
      </c>
    </row>
    <row r="7" spans="1:18" s="103" customFormat="1" ht="16.5" customHeight="1">
      <c r="A7" s="584"/>
      <c r="B7" s="205" t="s">
        <v>99</v>
      </c>
      <c r="C7" s="176" t="s">
        <v>100</v>
      </c>
      <c r="D7" s="205" t="s">
        <v>101</v>
      </c>
      <c r="E7" s="205" t="s">
        <v>102</v>
      </c>
      <c r="F7" s="188" t="s">
        <v>743</v>
      </c>
      <c r="G7" s="205" t="s">
        <v>103</v>
      </c>
      <c r="H7" s="176" t="s">
        <v>104</v>
      </c>
      <c r="I7" s="184" t="s">
        <v>105</v>
      </c>
      <c r="J7" s="172"/>
      <c r="K7" s="188" t="s">
        <v>744</v>
      </c>
      <c r="L7" s="188" t="s">
        <v>106</v>
      </c>
      <c r="M7" s="225" t="s">
        <v>107</v>
      </c>
      <c r="N7" s="226" t="s">
        <v>741</v>
      </c>
      <c r="O7" s="227" t="s">
        <v>108</v>
      </c>
      <c r="P7" s="227" t="s">
        <v>109</v>
      </c>
      <c r="Q7" s="188" t="s">
        <v>110</v>
      </c>
      <c r="R7" s="226" t="s">
        <v>111</v>
      </c>
    </row>
    <row r="8" spans="1:18" s="103" customFormat="1" ht="40.5" customHeight="1">
      <c r="A8" s="104">
        <v>2001</v>
      </c>
      <c r="B8" s="193">
        <f>SUM(C8,N8,R8)</f>
        <v>28</v>
      </c>
      <c r="C8" s="215">
        <f>SUM(D8:M8)</f>
        <v>19</v>
      </c>
      <c r="D8" s="192">
        <v>5</v>
      </c>
      <c r="E8" s="192">
        <v>2</v>
      </c>
      <c r="F8" s="194" t="s">
        <v>555</v>
      </c>
      <c r="G8" s="192" t="s">
        <v>555</v>
      </c>
      <c r="H8" s="192">
        <v>2</v>
      </c>
      <c r="I8" s="192">
        <v>10</v>
      </c>
      <c r="J8" s="192"/>
      <c r="K8" s="192" t="s">
        <v>555</v>
      </c>
      <c r="L8" s="192" t="s">
        <v>555</v>
      </c>
      <c r="M8" s="192" t="s">
        <v>555</v>
      </c>
      <c r="N8" s="192" t="s">
        <v>555</v>
      </c>
      <c r="O8" s="192" t="s">
        <v>555</v>
      </c>
      <c r="P8" s="192" t="s">
        <v>555</v>
      </c>
      <c r="Q8" s="192" t="s">
        <v>555</v>
      </c>
      <c r="R8" s="192">
        <v>9</v>
      </c>
    </row>
    <row r="9" spans="1:18" s="103" customFormat="1" ht="40.5" customHeight="1">
      <c r="A9" s="104">
        <v>2002</v>
      </c>
      <c r="B9" s="193">
        <f>SUM(C9,N9,R9)</f>
        <v>31</v>
      </c>
      <c r="C9" s="215">
        <f>SUM(D9:M9)</f>
        <v>22</v>
      </c>
      <c r="D9" s="192">
        <v>5</v>
      </c>
      <c r="E9" s="192">
        <v>3</v>
      </c>
      <c r="F9" s="194" t="s">
        <v>555</v>
      </c>
      <c r="G9" s="192" t="s">
        <v>555</v>
      </c>
      <c r="H9" s="192">
        <v>3</v>
      </c>
      <c r="I9" s="192">
        <v>11</v>
      </c>
      <c r="J9" s="192"/>
      <c r="K9" s="192" t="s">
        <v>555</v>
      </c>
      <c r="L9" s="192" t="s">
        <v>555</v>
      </c>
      <c r="M9" s="192" t="s">
        <v>555</v>
      </c>
      <c r="N9" s="192" t="s">
        <v>555</v>
      </c>
      <c r="O9" s="192" t="s">
        <v>555</v>
      </c>
      <c r="P9" s="192" t="s">
        <v>555</v>
      </c>
      <c r="Q9" s="192" t="s">
        <v>555</v>
      </c>
      <c r="R9" s="192">
        <v>9</v>
      </c>
    </row>
    <row r="10" spans="1:18" s="103" customFormat="1" ht="40.5" customHeight="1">
      <c r="A10" s="104">
        <v>2003</v>
      </c>
      <c r="B10" s="193">
        <f>SUM(C10,N10,R10)</f>
        <v>33</v>
      </c>
      <c r="C10" s="215">
        <f>SUM(D10:M10)</f>
        <v>23</v>
      </c>
      <c r="D10" s="193">
        <v>5</v>
      </c>
      <c r="E10" s="193">
        <v>3</v>
      </c>
      <c r="F10" s="193">
        <v>2</v>
      </c>
      <c r="G10" s="194" t="s">
        <v>555</v>
      </c>
      <c r="H10" s="193">
        <v>3</v>
      </c>
      <c r="I10" s="193">
        <v>10</v>
      </c>
      <c r="J10" s="193"/>
      <c r="K10" s="194" t="s">
        <v>555</v>
      </c>
      <c r="L10" s="194" t="s">
        <v>555</v>
      </c>
      <c r="M10" s="194" t="s">
        <v>555</v>
      </c>
      <c r="N10" s="194" t="s">
        <v>555</v>
      </c>
      <c r="O10" s="194" t="s">
        <v>555</v>
      </c>
      <c r="P10" s="194" t="s">
        <v>555</v>
      </c>
      <c r="Q10" s="194" t="s">
        <v>555</v>
      </c>
      <c r="R10" s="193">
        <v>10</v>
      </c>
    </row>
    <row r="11" spans="1:18" s="103" customFormat="1" ht="40.5" customHeight="1">
      <c r="A11" s="104">
        <v>2004</v>
      </c>
      <c r="B11" s="193">
        <f>SUM(C11,N11,R11)</f>
        <v>33</v>
      </c>
      <c r="C11" s="215">
        <f>SUM(D11:M11)</f>
        <v>23</v>
      </c>
      <c r="D11" s="193">
        <v>5</v>
      </c>
      <c r="E11" s="193">
        <v>3</v>
      </c>
      <c r="F11" s="193">
        <v>2</v>
      </c>
      <c r="G11" s="194" t="s">
        <v>555</v>
      </c>
      <c r="H11" s="193">
        <v>3</v>
      </c>
      <c r="I11" s="193">
        <v>10</v>
      </c>
      <c r="J11" s="193"/>
      <c r="K11" s="194" t="s">
        <v>555</v>
      </c>
      <c r="L11" s="194" t="s">
        <v>555</v>
      </c>
      <c r="M11" s="194" t="s">
        <v>555</v>
      </c>
      <c r="N11" s="194" t="s">
        <v>555</v>
      </c>
      <c r="O11" s="194" t="s">
        <v>555</v>
      </c>
      <c r="P11" s="194" t="s">
        <v>555</v>
      </c>
      <c r="Q11" s="194" t="s">
        <v>555</v>
      </c>
      <c r="R11" s="193">
        <v>10</v>
      </c>
    </row>
    <row r="12" spans="1:18" s="103" customFormat="1" ht="40.5" customHeight="1">
      <c r="A12" s="107">
        <v>2005</v>
      </c>
      <c r="B12" s="195">
        <v>33</v>
      </c>
      <c r="C12" s="216">
        <v>23</v>
      </c>
      <c r="D12" s="195">
        <v>5</v>
      </c>
      <c r="E12" s="195">
        <v>3</v>
      </c>
      <c r="F12" s="195">
        <v>2</v>
      </c>
      <c r="G12" s="196" t="s">
        <v>555</v>
      </c>
      <c r="H12" s="195">
        <v>3</v>
      </c>
      <c r="I12" s="195">
        <v>10</v>
      </c>
      <c r="J12" s="195"/>
      <c r="K12" s="196" t="s">
        <v>555</v>
      </c>
      <c r="L12" s="196" t="s">
        <v>555</v>
      </c>
      <c r="M12" s="196" t="s">
        <v>555</v>
      </c>
      <c r="N12" s="196" t="s">
        <v>555</v>
      </c>
      <c r="O12" s="196" t="s">
        <v>555</v>
      </c>
      <c r="P12" s="196" t="s">
        <v>555</v>
      </c>
      <c r="Q12" s="196" t="s">
        <v>555</v>
      </c>
      <c r="R12" s="195">
        <v>10</v>
      </c>
    </row>
    <row r="13" spans="1:18" s="103" customFormat="1" ht="40.5" customHeight="1">
      <c r="A13" s="111" t="s">
        <v>562</v>
      </c>
      <c r="B13" s="193">
        <v>1</v>
      </c>
      <c r="C13" s="215" t="s">
        <v>555</v>
      </c>
      <c r="D13" s="194" t="s">
        <v>555</v>
      </c>
      <c r="E13" s="194" t="s">
        <v>555</v>
      </c>
      <c r="F13" s="194" t="s">
        <v>555</v>
      </c>
      <c r="G13" s="194" t="s">
        <v>555</v>
      </c>
      <c r="H13" s="194" t="s">
        <v>555</v>
      </c>
      <c r="I13" s="194" t="s">
        <v>555</v>
      </c>
      <c r="J13" s="193"/>
      <c r="K13" s="194" t="s">
        <v>555</v>
      </c>
      <c r="L13" s="194" t="s">
        <v>555</v>
      </c>
      <c r="M13" s="194" t="s">
        <v>555</v>
      </c>
      <c r="N13" s="194" t="s">
        <v>555</v>
      </c>
      <c r="O13" s="194" t="s">
        <v>555</v>
      </c>
      <c r="P13" s="194" t="s">
        <v>555</v>
      </c>
      <c r="Q13" s="194" t="s">
        <v>555</v>
      </c>
      <c r="R13" s="193">
        <v>1</v>
      </c>
    </row>
    <row r="14" spans="1:18" s="103" customFormat="1" ht="40.5" customHeight="1">
      <c r="A14" s="111" t="s">
        <v>563</v>
      </c>
      <c r="B14" s="193">
        <v>6</v>
      </c>
      <c r="C14" s="215">
        <v>5</v>
      </c>
      <c r="D14" s="193">
        <v>1</v>
      </c>
      <c r="E14" s="193">
        <v>1</v>
      </c>
      <c r="F14" s="194" t="s">
        <v>555</v>
      </c>
      <c r="G14" s="194" t="s">
        <v>555</v>
      </c>
      <c r="H14" s="193">
        <v>1</v>
      </c>
      <c r="I14" s="193">
        <v>2</v>
      </c>
      <c r="J14" s="193"/>
      <c r="K14" s="194" t="s">
        <v>555</v>
      </c>
      <c r="L14" s="194" t="s">
        <v>555</v>
      </c>
      <c r="M14" s="194" t="s">
        <v>555</v>
      </c>
      <c r="N14" s="194" t="s">
        <v>555</v>
      </c>
      <c r="O14" s="194" t="s">
        <v>555</v>
      </c>
      <c r="P14" s="194" t="s">
        <v>555</v>
      </c>
      <c r="Q14" s="194" t="s">
        <v>555</v>
      </c>
      <c r="R14" s="193">
        <v>1</v>
      </c>
    </row>
    <row r="15" spans="1:18" s="103" customFormat="1" ht="40.5" customHeight="1">
      <c r="A15" s="111" t="s">
        <v>564</v>
      </c>
      <c r="B15" s="193">
        <v>7</v>
      </c>
      <c r="C15" s="215">
        <v>5</v>
      </c>
      <c r="D15" s="193">
        <v>1</v>
      </c>
      <c r="E15" s="193">
        <v>1</v>
      </c>
      <c r="F15" s="194" t="s">
        <v>555</v>
      </c>
      <c r="G15" s="194" t="s">
        <v>555</v>
      </c>
      <c r="H15" s="193">
        <v>1</v>
      </c>
      <c r="I15" s="193">
        <v>2</v>
      </c>
      <c r="J15" s="193"/>
      <c r="K15" s="194" t="s">
        <v>555</v>
      </c>
      <c r="L15" s="194" t="s">
        <v>555</v>
      </c>
      <c r="M15" s="194" t="s">
        <v>555</v>
      </c>
      <c r="N15" s="194" t="s">
        <v>555</v>
      </c>
      <c r="O15" s="194" t="s">
        <v>555</v>
      </c>
      <c r="P15" s="194" t="s">
        <v>555</v>
      </c>
      <c r="Q15" s="194" t="s">
        <v>555</v>
      </c>
      <c r="R15" s="193">
        <v>2</v>
      </c>
    </row>
    <row r="16" spans="1:18" s="110" customFormat="1" ht="40.5" customHeight="1">
      <c r="A16" s="111" t="s">
        <v>565</v>
      </c>
      <c r="B16" s="193">
        <v>2</v>
      </c>
      <c r="C16" s="196" t="s">
        <v>555</v>
      </c>
      <c r="D16" s="196" t="s">
        <v>555</v>
      </c>
      <c r="E16" s="196" t="s">
        <v>555</v>
      </c>
      <c r="F16" s="196" t="s">
        <v>555</v>
      </c>
      <c r="G16" s="196" t="s">
        <v>555</v>
      </c>
      <c r="H16" s="196" t="s">
        <v>555</v>
      </c>
      <c r="I16" s="196" t="s">
        <v>555</v>
      </c>
      <c r="J16" s="195"/>
      <c r="K16" s="196" t="s">
        <v>555</v>
      </c>
      <c r="L16" s="196" t="s">
        <v>555</v>
      </c>
      <c r="M16" s="196" t="s">
        <v>555</v>
      </c>
      <c r="N16" s="196" t="s">
        <v>555</v>
      </c>
      <c r="O16" s="196" t="s">
        <v>555</v>
      </c>
      <c r="P16" s="196" t="s">
        <v>555</v>
      </c>
      <c r="Q16" s="196" t="s">
        <v>555</v>
      </c>
      <c r="R16" s="193">
        <v>2</v>
      </c>
    </row>
    <row r="17" spans="1:18" ht="40.5" customHeight="1">
      <c r="A17" s="111" t="s">
        <v>566</v>
      </c>
      <c r="B17" s="193">
        <v>7</v>
      </c>
      <c r="C17" s="193">
        <v>5</v>
      </c>
      <c r="D17" s="193">
        <v>1</v>
      </c>
      <c r="E17" s="193">
        <v>1</v>
      </c>
      <c r="F17" s="194" t="s">
        <v>555</v>
      </c>
      <c r="G17" s="194" t="s">
        <v>555</v>
      </c>
      <c r="H17" s="193">
        <v>1</v>
      </c>
      <c r="I17" s="193">
        <v>2</v>
      </c>
      <c r="J17" s="192"/>
      <c r="K17" s="194" t="s">
        <v>555</v>
      </c>
      <c r="L17" s="194" t="s">
        <v>555</v>
      </c>
      <c r="M17" s="194" t="s">
        <v>555</v>
      </c>
      <c r="N17" s="194" t="s">
        <v>555</v>
      </c>
      <c r="O17" s="194" t="s">
        <v>555</v>
      </c>
      <c r="P17" s="194" t="s">
        <v>555</v>
      </c>
      <c r="Q17" s="194" t="s">
        <v>555</v>
      </c>
      <c r="R17" s="197">
        <v>2</v>
      </c>
    </row>
    <row r="18" spans="1:18" ht="40.5" customHeight="1">
      <c r="A18" s="111" t="s">
        <v>567</v>
      </c>
      <c r="B18" s="193">
        <v>5</v>
      </c>
      <c r="C18" s="215">
        <v>4</v>
      </c>
      <c r="D18" s="197">
        <v>1</v>
      </c>
      <c r="E18" s="197" t="s">
        <v>555</v>
      </c>
      <c r="F18" s="197">
        <v>1</v>
      </c>
      <c r="G18" s="197" t="s">
        <v>555</v>
      </c>
      <c r="H18" s="197" t="s">
        <v>555</v>
      </c>
      <c r="I18" s="197">
        <v>2</v>
      </c>
      <c r="J18" s="192"/>
      <c r="K18" s="197" t="s">
        <v>555</v>
      </c>
      <c r="L18" s="197" t="s">
        <v>555</v>
      </c>
      <c r="M18" s="197" t="s">
        <v>555</v>
      </c>
      <c r="N18" s="197" t="s">
        <v>555</v>
      </c>
      <c r="O18" s="197" t="s">
        <v>555</v>
      </c>
      <c r="P18" s="197" t="s">
        <v>555</v>
      </c>
      <c r="Q18" s="197" t="s">
        <v>555</v>
      </c>
      <c r="R18" s="197">
        <v>1</v>
      </c>
    </row>
    <row r="19" spans="1:18" ht="40.5" customHeight="1" thickBot="1">
      <c r="A19" s="118" t="s">
        <v>568</v>
      </c>
      <c r="B19" s="217">
        <v>5</v>
      </c>
      <c r="C19" s="218">
        <v>4</v>
      </c>
      <c r="D19" s="199">
        <v>1</v>
      </c>
      <c r="E19" s="199" t="s">
        <v>555</v>
      </c>
      <c r="F19" s="199">
        <v>1</v>
      </c>
      <c r="G19" s="199" t="s">
        <v>555</v>
      </c>
      <c r="H19" s="199" t="s">
        <v>555</v>
      </c>
      <c r="I19" s="199">
        <v>2</v>
      </c>
      <c r="J19" s="200"/>
      <c r="K19" s="199" t="s">
        <v>555</v>
      </c>
      <c r="L19" s="199" t="s">
        <v>555</v>
      </c>
      <c r="M19" s="199" t="s">
        <v>555</v>
      </c>
      <c r="N19" s="199" t="s">
        <v>555</v>
      </c>
      <c r="O19" s="199" t="s">
        <v>555</v>
      </c>
      <c r="P19" s="199" t="s">
        <v>555</v>
      </c>
      <c r="Q19" s="199" t="s">
        <v>555</v>
      </c>
      <c r="R19" s="199">
        <v>1</v>
      </c>
    </row>
    <row r="20" spans="1:29" ht="19.5" customHeight="1" thickTop="1">
      <c r="A20" s="125" t="s">
        <v>631</v>
      </c>
      <c r="B20" s="160"/>
      <c r="C20" s="160"/>
      <c r="D20" s="160"/>
      <c r="E20" s="160"/>
      <c r="F20" s="160"/>
      <c r="G20" s="160"/>
      <c r="H20" s="160"/>
      <c r="I20" s="160"/>
      <c r="J20" s="162"/>
      <c r="K20" s="160"/>
      <c r="L20" s="160"/>
      <c r="M20" s="160"/>
      <c r="N20" s="160"/>
      <c r="O20" s="160"/>
      <c r="P20" s="160"/>
      <c r="Q20" s="160"/>
      <c r="R20" s="160"/>
      <c r="AC20" s="126"/>
    </row>
    <row r="21" spans="2:18" ht="13.5">
      <c r="B21" s="164"/>
      <c r="C21" s="164"/>
      <c r="D21" s="164"/>
      <c r="E21" s="164"/>
      <c r="F21" s="164"/>
      <c r="G21" s="164"/>
      <c r="H21" s="164"/>
      <c r="I21" s="164"/>
      <c r="J21" s="167"/>
      <c r="K21" s="164"/>
      <c r="L21" s="164"/>
      <c r="M21" s="164"/>
      <c r="N21" s="164"/>
      <c r="O21" s="164"/>
      <c r="P21" s="164"/>
      <c r="Q21" s="164"/>
      <c r="R21" s="164"/>
    </row>
    <row r="22" spans="2:18" ht="13.5">
      <c r="B22" s="164"/>
      <c r="C22" s="164"/>
      <c r="D22" s="164"/>
      <c r="E22" s="164"/>
      <c r="F22" s="164"/>
      <c r="G22" s="164"/>
      <c r="H22" s="164"/>
      <c r="I22" s="164"/>
      <c r="J22" s="167"/>
      <c r="K22" s="164"/>
      <c r="L22" s="164"/>
      <c r="M22" s="164"/>
      <c r="N22" s="164"/>
      <c r="O22" s="164"/>
      <c r="P22" s="164"/>
      <c r="Q22" s="164"/>
      <c r="R22" s="164"/>
    </row>
    <row r="23" spans="2:18" ht="13.5">
      <c r="B23" s="164"/>
      <c r="C23" s="164"/>
      <c r="D23" s="164"/>
      <c r="E23" s="164"/>
      <c r="F23" s="164"/>
      <c r="G23" s="164"/>
      <c r="H23" s="164"/>
      <c r="I23" s="164"/>
      <c r="J23" s="167"/>
      <c r="K23" s="164"/>
      <c r="L23" s="164"/>
      <c r="M23" s="164"/>
      <c r="N23" s="164"/>
      <c r="O23" s="164"/>
      <c r="P23" s="164"/>
      <c r="Q23" s="164"/>
      <c r="R23" s="164"/>
    </row>
    <row r="24" spans="2:18" ht="13.5">
      <c r="B24" s="164"/>
      <c r="C24" s="164"/>
      <c r="D24" s="164"/>
      <c r="E24" s="164"/>
      <c r="F24" s="164"/>
      <c r="G24" s="164"/>
      <c r="H24" s="164"/>
      <c r="I24" s="164"/>
      <c r="J24" s="167"/>
      <c r="K24" s="164"/>
      <c r="L24" s="164"/>
      <c r="M24" s="164"/>
      <c r="N24" s="164"/>
      <c r="O24" s="164"/>
      <c r="P24" s="164"/>
      <c r="Q24" s="164"/>
      <c r="R24" s="164"/>
    </row>
    <row r="25" spans="2:18" ht="13.5">
      <c r="B25" s="164"/>
      <c r="C25" s="164"/>
      <c r="D25" s="164"/>
      <c r="E25" s="164"/>
      <c r="F25" s="164"/>
      <c r="G25" s="164"/>
      <c r="H25" s="164"/>
      <c r="I25" s="164"/>
      <c r="J25" s="167"/>
      <c r="K25" s="164"/>
      <c r="L25" s="164"/>
      <c r="M25" s="164"/>
      <c r="N25" s="164"/>
      <c r="O25" s="164"/>
      <c r="P25" s="164"/>
      <c r="Q25" s="164"/>
      <c r="R25" s="164"/>
    </row>
    <row r="26" spans="2:18" ht="13.5">
      <c r="B26" s="164"/>
      <c r="C26" s="164"/>
      <c r="D26" s="164"/>
      <c r="E26" s="164"/>
      <c r="F26" s="164"/>
      <c r="G26" s="164"/>
      <c r="H26" s="164"/>
      <c r="I26" s="164"/>
      <c r="J26" s="167"/>
      <c r="K26" s="164"/>
      <c r="L26" s="164"/>
      <c r="M26" s="164"/>
      <c r="N26" s="164"/>
      <c r="O26" s="164"/>
      <c r="P26" s="164"/>
      <c r="Q26" s="164"/>
      <c r="R26" s="164"/>
    </row>
    <row r="27" spans="2:18" ht="13.5">
      <c r="B27" s="164"/>
      <c r="C27" s="164"/>
      <c r="D27" s="164"/>
      <c r="E27" s="164"/>
      <c r="F27" s="164"/>
      <c r="G27" s="164"/>
      <c r="H27" s="164"/>
      <c r="I27" s="164"/>
      <c r="J27" s="167"/>
      <c r="K27" s="164"/>
      <c r="L27" s="164"/>
      <c r="M27" s="164"/>
      <c r="N27" s="164"/>
      <c r="O27" s="164"/>
      <c r="P27" s="164"/>
      <c r="Q27" s="164"/>
      <c r="R27" s="164"/>
    </row>
    <row r="28" spans="2:18" ht="13.5">
      <c r="B28" s="164"/>
      <c r="C28" s="164"/>
      <c r="D28" s="164"/>
      <c r="E28" s="164"/>
      <c r="F28" s="164"/>
      <c r="G28" s="164"/>
      <c r="H28" s="164"/>
      <c r="I28" s="164"/>
      <c r="J28" s="167"/>
      <c r="K28" s="164"/>
      <c r="L28" s="164"/>
      <c r="M28" s="164"/>
      <c r="N28" s="164"/>
      <c r="O28" s="164"/>
      <c r="P28" s="164"/>
      <c r="Q28" s="164"/>
      <c r="R28" s="164"/>
    </row>
    <row r="29" spans="2:18" ht="13.5">
      <c r="B29" s="164"/>
      <c r="C29" s="164"/>
      <c r="D29" s="164"/>
      <c r="E29" s="164"/>
      <c r="F29" s="164"/>
      <c r="G29" s="164"/>
      <c r="H29" s="164"/>
      <c r="I29" s="164"/>
      <c r="J29" s="167"/>
      <c r="K29" s="164"/>
      <c r="L29" s="164"/>
      <c r="M29" s="164"/>
      <c r="N29" s="164"/>
      <c r="O29" s="164"/>
      <c r="P29" s="164"/>
      <c r="Q29" s="164"/>
      <c r="R29" s="164"/>
    </row>
    <row r="30" spans="2:18" ht="13.5">
      <c r="B30" s="164"/>
      <c r="C30" s="164"/>
      <c r="D30" s="164"/>
      <c r="E30" s="164"/>
      <c r="F30" s="164"/>
      <c r="G30" s="164"/>
      <c r="H30" s="164"/>
      <c r="I30" s="164"/>
      <c r="J30" s="167"/>
      <c r="K30" s="164"/>
      <c r="L30" s="164"/>
      <c r="M30" s="164"/>
      <c r="N30" s="164"/>
      <c r="O30" s="164"/>
      <c r="P30" s="164"/>
      <c r="Q30" s="164"/>
      <c r="R30" s="164"/>
    </row>
    <row r="31" spans="2:18" ht="13.5">
      <c r="B31" s="164"/>
      <c r="C31" s="164"/>
      <c r="D31" s="164"/>
      <c r="E31" s="164"/>
      <c r="F31" s="164"/>
      <c r="G31" s="164"/>
      <c r="H31" s="164"/>
      <c r="I31" s="164"/>
      <c r="J31" s="167"/>
      <c r="K31" s="164"/>
      <c r="L31" s="164"/>
      <c r="M31" s="164"/>
      <c r="N31" s="164"/>
      <c r="O31" s="164"/>
      <c r="P31" s="164"/>
      <c r="Q31" s="164"/>
      <c r="R31" s="164"/>
    </row>
    <row r="32" spans="2:18" ht="13.5">
      <c r="B32" s="164"/>
      <c r="C32" s="164"/>
      <c r="D32" s="164"/>
      <c r="E32" s="164"/>
      <c r="F32" s="164"/>
      <c r="G32" s="164"/>
      <c r="H32" s="164"/>
      <c r="I32" s="164"/>
      <c r="J32" s="167"/>
      <c r="K32" s="164"/>
      <c r="L32" s="164"/>
      <c r="M32" s="164"/>
      <c r="N32" s="164"/>
      <c r="O32" s="164"/>
      <c r="P32" s="164"/>
      <c r="Q32" s="164"/>
      <c r="R32" s="164"/>
    </row>
    <row r="33" spans="2:18" ht="13.5">
      <c r="B33" s="164"/>
      <c r="C33" s="164"/>
      <c r="D33" s="164"/>
      <c r="E33" s="164"/>
      <c r="F33" s="164"/>
      <c r="G33" s="164"/>
      <c r="H33" s="164"/>
      <c r="I33" s="164"/>
      <c r="J33" s="167"/>
      <c r="K33" s="164"/>
      <c r="L33" s="164"/>
      <c r="M33" s="164"/>
      <c r="N33" s="164"/>
      <c r="O33" s="164"/>
      <c r="P33" s="164"/>
      <c r="Q33" s="164"/>
      <c r="R33" s="164"/>
    </row>
    <row r="34" spans="2:18" ht="13.5">
      <c r="B34" s="164"/>
      <c r="C34" s="164"/>
      <c r="D34" s="164"/>
      <c r="E34" s="164"/>
      <c r="F34" s="164"/>
      <c r="G34" s="164"/>
      <c r="H34" s="164"/>
      <c r="I34" s="164"/>
      <c r="J34" s="167"/>
      <c r="K34" s="164"/>
      <c r="L34" s="164"/>
      <c r="M34" s="164"/>
      <c r="N34" s="164"/>
      <c r="O34" s="164"/>
      <c r="P34" s="164"/>
      <c r="Q34" s="164"/>
      <c r="R34" s="164"/>
    </row>
    <row r="35" spans="2:18" ht="13.5">
      <c r="B35" s="164"/>
      <c r="C35" s="164"/>
      <c r="D35" s="164"/>
      <c r="E35" s="164"/>
      <c r="F35" s="164"/>
      <c r="G35" s="164"/>
      <c r="H35" s="164"/>
      <c r="I35" s="164"/>
      <c r="J35" s="167"/>
      <c r="K35" s="164"/>
      <c r="L35" s="164"/>
      <c r="M35" s="164"/>
      <c r="N35" s="164"/>
      <c r="O35" s="164"/>
      <c r="P35" s="164"/>
      <c r="Q35" s="164"/>
      <c r="R35" s="164"/>
    </row>
    <row r="36" spans="2:18" ht="13.5">
      <c r="B36" s="164"/>
      <c r="C36" s="164"/>
      <c r="D36" s="164"/>
      <c r="E36" s="164"/>
      <c r="F36" s="164"/>
      <c r="G36" s="164"/>
      <c r="H36" s="164"/>
      <c r="I36" s="164"/>
      <c r="J36" s="167"/>
      <c r="K36" s="164"/>
      <c r="L36" s="164"/>
      <c r="M36" s="164"/>
      <c r="N36" s="164"/>
      <c r="O36" s="164"/>
      <c r="P36" s="164"/>
      <c r="Q36" s="164"/>
      <c r="R36" s="164"/>
    </row>
    <row r="37" spans="2:18" ht="13.5">
      <c r="B37" s="164"/>
      <c r="C37" s="164"/>
      <c r="D37" s="164"/>
      <c r="E37" s="164"/>
      <c r="F37" s="164"/>
      <c r="G37" s="164"/>
      <c r="H37" s="164"/>
      <c r="I37" s="164"/>
      <c r="J37" s="167"/>
      <c r="K37" s="164"/>
      <c r="L37" s="164"/>
      <c r="M37" s="164"/>
      <c r="N37" s="164"/>
      <c r="O37" s="164"/>
      <c r="P37" s="164"/>
      <c r="Q37" s="164"/>
      <c r="R37" s="164"/>
    </row>
    <row r="38" spans="2:18" ht="13.5">
      <c r="B38" s="164"/>
      <c r="C38" s="164"/>
      <c r="D38" s="164"/>
      <c r="E38" s="164"/>
      <c r="F38" s="164"/>
      <c r="G38" s="164"/>
      <c r="H38" s="164"/>
      <c r="I38" s="164"/>
      <c r="J38" s="167"/>
      <c r="K38" s="164"/>
      <c r="L38" s="164"/>
      <c r="M38" s="164"/>
      <c r="N38" s="164"/>
      <c r="O38" s="164"/>
      <c r="P38" s="164"/>
      <c r="Q38" s="164"/>
      <c r="R38" s="164"/>
    </row>
    <row r="39" spans="2:18" ht="13.5">
      <c r="B39" s="164"/>
      <c r="C39" s="164"/>
      <c r="D39" s="164"/>
      <c r="E39" s="164"/>
      <c r="F39" s="164"/>
      <c r="G39" s="164"/>
      <c r="H39" s="164"/>
      <c r="I39" s="164"/>
      <c r="J39" s="167"/>
      <c r="K39" s="164"/>
      <c r="L39" s="164"/>
      <c r="M39" s="164"/>
      <c r="N39" s="164"/>
      <c r="O39" s="164"/>
      <c r="P39" s="164"/>
      <c r="Q39" s="164"/>
      <c r="R39" s="164"/>
    </row>
    <row r="40" spans="2:18" ht="13.5">
      <c r="B40" s="164"/>
      <c r="C40" s="164"/>
      <c r="D40" s="164"/>
      <c r="E40" s="164"/>
      <c r="F40" s="164"/>
      <c r="G40" s="164"/>
      <c r="H40" s="164"/>
      <c r="I40" s="164"/>
      <c r="J40" s="167"/>
      <c r="K40" s="164"/>
      <c r="L40" s="164"/>
      <c r="M40" s="164"/>
      <c r="N40" s="164"/>
      <c r="O40" s="164"/>
      <c r="P40" s="164"/>
      <c r="Q40" s="164"/>
      <c r="R40" s="164"/>
    </row>
    <row r="41" spans="2:18" ht="13.5">
      <c r="B41" s="164"/>
      <c r="C41" s="164"/>
      <c r="D41" s="164"/>
      <c r="E41" s="164"/>
      <c r="F41" s="164"/>
      <c r="G41" s="164"/>
      <c r="H41" s="164"/>
      <c r="I41" s="164"/>
      <c r="J41" s="167"/>
      <c r="K41" s="164"/>
      <c r="L41" s="164"/>
      <c r="M41" s="164"/>
      <c r="N41" s="164"/>
      <c r="O41" s="164"/>
      <c r="P41" s="164"/>
      <c r="Q41" s="164"/>
      <c r="R41" s="164"/>
    </row>
    <row r="42" spans="2:18" ht="13.5">
      <c r="B42" s="164"/>
      <c r="C42" s="164"/>
      <c r="D42" s="164"/>
      <c r="E42" s="164"/>
      <c r="F42" s="164"/>
      <c r="G42" s="164"/>
      <c r="H42" s="164"/>
      <c r="I42" s="164"/>
      <c r="J42" s="167"/>
      <c r="K42" s="164"/>
      <c r="L42" s="164"/>
      <c r="M42" s="164"/>
      <c r="N42" s="164"/>
      <c r="O42" s="164"/>
      <c r="P42" s="164"/>
      <c r="Q42" s="164"/>
      <c r="R42" s="164"/>
    </row>
    <row r="43" spans="2:18" ht="13.5">
      <c r="B43" s="164"/>
      <c r="C43" s="164"/>
      <c r="D43" s="164"/>
      <c r="E43" s="164"/>
      <c r="F43" s="164"/>
      <c r="G43" s="164"/>
      <c r="H43" s="164"/>
      <c r="I43" s="164"/>
      <c r="J43" s="167"/>
      <c r="K43" s="164"/>
      <c r="L43" s="164"/>
      <c r="M43" s="164"/>
      <c r="N43" s="164"/>
      <c r="O43" s="164"/>
      <c r="P43" s="164"/>
      <c r="Q43" s="164"/>
      <c r="R43" s="164"/>
    </row>
    <row r="44" spans="2:18" ht="13.5">
      <c r="B44" s="164"/>
      <c r="C44" s="164"/>
      <c r="D44" s="164"/>
      <c r="E44" s="164"/>
      <c r="F44" s="164"/>
      <c r="G44" s="164"/>
      <c r="H44" s="164"/>
      <c r="I44" s="164"/>
      <c r="J44" s="167"/>
      <c r="K44" s="164"/>
      <c r="L44" s="164"/>
      <c r="M44" s="164"/>
      <c r="N44" s="164"/>
      <c r="O44" s="164"/>
      <c r="P44" s="164"/>
      <c r="Q44" s="164"/>
      <c r="R44" s="164"/>
    </row>
    <row r="45" spans="2:18" ht="13.5">
      <c r="B45" s="164"/>
      <c r="C45" s="164"/>
      <c r="D45" s="164"/>
      <c r="E45" s="164"/>
      <c r="F45" s="164"/>
      <c r="G45" s="164"/>
      <c r="H45" s="164"/>
      <c r="I45" s="164"/>
      <c r="J45" s="167"/>
      <c r="K45" s="164"/>
      <c r="L45" s="164"/>
      <c r="M45" s="164"/>
      <c r="N45" s="164"/>
      <c r="O45" s="164"/>
      <c r="P45" s="164"/>
      <c r="Q45" s="164"/>
      <c r="R45" s="164"/>
    </row>
    <row r="46" spans="2:18" ht="13.5">
      <c r="B46" s="164"/>
      <c r="C46" s="164"/>
      <c r="D46" s="164"/>
      <c r="E46" s="164"/>
      <c r="F46" s="164"/>
      <c r="G46" s="164"/>
      <c r="H46" s="164"/>
      <c r="I46" s="164"/>
      <c r="J46" s="167"/>
      <c r="K46" s="164"/>
      <c r="L46" s="164"/>
      <c r="M46" s="164"/>
      <c r="N46" s="164"/>
      <c r="O46" s="164"/>
      <c r="P46" s="164"/>
      <c r="Q46" s="164"/>
      <c r="R46" s="164"/>
    </row>
    <row r="47" spans="2:18" ht="13.5">
      <c r="B47" s="164"/>
      <c r="C47" s="164"/>
      <c r="D47" s="164"/>
      <c r="E47" s="164"/>
      <c r="F47" s="164"/>
      <c r="G47" s="164"/>
      <c r="H47" s="164"/>
      <c r="I47" s="164"/>
      <c r="J47" s="167"/>
      <c r="K47" s="164"/>
      <c r="L47" s="164"/>
      <c r="M47" s="164"/>
      <c r="N47" s="164"/>
      <c r="O47" s="164"/>
      <c r="P47" s="164"/>
      <c r="Q47" s="164"/>
      <c r="R47" s="164"/>
    </row>
  </sheetData>
  <mergeCells count="8">
    <mergeCell ref="N4:Q4"/>
    <mergeCell ref="A1:I1"/>
    <mergeCell ref="C3:I3"/>
    <mergeCell ref="C4:I4"/>
    <mergeCell ref="K3:Q3"/>
    <mergeCell ref="K4:M4"/>
    <mergeCell ref="K1:R1"/>
    <mergeCell ref="A3:A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L50"/>
  <sheetViews>
    <sheetView workbookViewId="0" topLeftCell="A13">
      <selection activeCell="A2" sqref="A2"/>
    </sheetView>
  </sheetViews>
  <sheetFormatPr defaultColWidth="8.88671875" defaultRowHeight="13.5"/>
  <cols>
    <col min="1" max="1" width="9.77734375" style="128" customWidth="1"/>
    <col min="2" max="3" width="7.77734375" style="170" customWidth="1"/>
    <col min="4" max="4" width="9.6640625" style="170" bestFit="1" customWidth="1"/>
    <col min="5" max="5" width="15.10546875" style="170" bestFit="1" customWidth="1"/>
    <col min="6" max="6" width="11.5546875" style="170" bestFit="1" customWidth="1"/>
    <col min="7" max="7" width="7.77734375" style="170" customWidth="1"/>
    <col min="8" max="8" width="12.3359375" style="170" bestFit="1" customWidth="1"/>
    <col min="9" max="9" width="2.77734375" style="163" customWidth="1"/>
    <col min="10" max="10" width="8.88671875" style="163" customWidth="1"/>
    <col min="11" max="12" width="8.88671875" style="170" customWidth="1"/>
    <col min="13" max="14" width="8.88671875" style="128" customWidth="1"/>
    <col min="15" max="16" width="8.88671875" style="103" customWidth="1"/>
    <col min="17" max="17" width="8.88671875" style="128" customWidth="1"/>
    <col min="18" max="16384" width="8.88671875" style="115" customWidth="1"/>
  </cols>
  <sheetData>
    <row r="1" spans="1:17" ht="45" customHeight="1">
      <c r="A1" s="581" t="s">
        <v>1045</v>
      </c>
      <c r="B1" s="581"/>
      <c r="C1" s="581"/>
      <c r="D1" s="581"/>
      <c r="E1" s="581"/>
      <c r="F1" s="581"/>
      <c r="G1" s="581"/>
      <c r="H1" s="581"/>
      <c r="I1" s="282"/>
      <c r="J1" s="535" t="s">
        <v>1046</v>
      </c>
      <c r="K1" s="536"/>
      <c r="L1" s="536"/>
      <c r="M1" s="536"/>
      <c r="N1" s="536"/>
      <c r="O1" s="536"/>
      <c r="P1" s="536"/>
      <c r="Q1" s="536"/>
    </row>
    <row r="2" spans="1:17" s="103" customFormat="1" ht="25.5" customHeight="1" thickBot="1">
      <c r="A2" s="100" t="s">
        <v>470</v>
      </c>
      <c r="B2" s="144"/>
      <c r="C2" s="144"/>
      <c r="D2" s="144"/>
      <c r="E2" s="144"/>
      <c r="F2" s="144"/>
      <c r="G2" s="144"/>
      <c r="H2" s="144"/>
      <c r="I2" s="229"/>
      <c r="J2" s="289"/>
      <c r="K2" s="145"/>
      <c r="L2" s="144"/>
      <c r="M2" s="145"/>
      <c r="N2" s="145"/>
      <c r="O2" s="100"/>
      <c r="P2" s="100"/>
      <c r="Q2" s="102" t="s">
        <v>312</v>
      </c>
    </row>
    <row r="3" spans="1:17" s="103" customFormat="1" ht="16.5" customHeight="1" thickTop="1">
      <c r="A3" s="130"/>
      <c r="B3" s="573" t="s">
        <v>1048</v>
      </c>
      <c r="C3" s="559"/>
      <c r="D3" s="559"/>
      <c r="E3" s="559"/>
      <c r="F3" s="559"/>
      <c r="G3" s="559"/>
      <c r="H3" s="559"/>
      <c r="I3" s="172"/>
      <c r="J3" s="559" t="s">
        <v>1091</v>
      </c>
      <c r="K3" s="574"/>
      <c r="L3" s="573" t="s">
        <v>1049</v>
      </c>
      <c r="M3" s="559"/>
      <c r="N3" s="559"/>
      <c r="O3" s="559"/>
      <c r="P3" s="559"/>
      <c r="Q3" s="559"/>
    </row>
    <row r="4" spans="1:17" s="103" customFormat="1" ht="16.5" customHeight="1">
      <c r="A4" s="130" t="s">
        <v>469</v>
      </c>
      <c r="B4" s="179" t="s">
        <v>325</v>
      </c>
      <c r="C4" s="173" t="s">
        <v>1050</v>
      </c>
      <c r="D4" s="173" t="s">
        <v>1051</v>
      </c>
      <c r="E4" s="173" t="s">
        <v>1052</v>
      </c>
      <c r="F4" s="133" t="s">
        <v>1053</v>
      </c>
      <c r="G4" s="134" t="s">
        <v>1054</v>
      </c>
      <c r="H4" s="172" t="s">
        <v>1055</v>
      </c>
      <c r="I4" s="172"/>
      <c r="J4" s="173" t="s">
        <v>1056</v>
      </c>
      <c r="K4" s="173" t="s">
        <v>1057</v>
      </c>
      <c r="L4" s="172" t="s">
        <v>325</v>
      </c>
      <c r="M4" s="133" t="s">
        <v>1058</v>
      </c>
      <c r="N4" s="104" t="s">
        <v>1059</v>
      </c>
      <c r="O4" s="130" t="s">
        <v>1060</v>
      </c>
      <c r="P4" s="133" t="s">
        <v>1061</v>
      </c>
      <c r="Q4" s="130" t="s">
        <v>1057</v>
      </c>
    </row>
    <row r="5" spans="1:17" s="103" customFormat="1" ht="16.5" customHeight="1">
      <c r="A5" s="130"/>
      <c r="B5" s="178"/>
      <c r="C5" s="173"/>
      <c r="D5" s="173" t="s">
        <v>1062</v>
      </c>
      <c r="E5" s="173" t="s">
        <v>1063</v>
      </c>
      <c r="F5" s="255" t="s">
        <v>1064</v>
      </c>
      <c r="G5" s="104"/>
      <c r="H5" s="172" t="s">
        <v>1065</v>
      </c>
      <c r="I5" s="172"/>
      <c r="J5" s="173" t="s">
        <v>1066</v>
      </c>
      <c r="K5" s="173"/>
      <c r="L5" s="172"/>
      <c r="M5" s="178" t="s">
        <v>1067</v>
      </c>
      <c r="N5" s="104" t="s">
        <v>1068</v>
      </c>
      <c r="O5" s="172"/>
      <c r="P5" s="255"/>
      <c r="Q5" s="130"/>
    </row>
    <row r="6" spans="1:17" s="103" customFormat="1" ht="16.5" customHeight="1">
      <c r="A6" s="130" t="s">
        <v>1069</v>
      </c>
      <c r="B6" s="224"/>
      <c r="C6" s="185" t="s">
        <v>1070</v>
      </c>
      <c r="D6" s="185" t="s">
        <v>1071</v>
      </c>
      <c r="E6" s="185" t="s">
        <v>1072</v>
      </c>
      <c r="F6" s="256" t="s">
        <v>1073</v>
      </c>
      <c r="G6" s="503" t="s">
        <v>1092</v>
      </c>
      <c r="H6" s="186" t="s">
        <v>1074</v>
      </c>
      <c r="I6" s="172"/>
      <c r="J6" s="173" t="s">
        <v>1075</v>
      </c>
      <c r="K6" s="173"/>
      <c r="L6" s="172"/>
      <c r="M6" s="178" t="s">
        <v>1076</v>
      </c>
      <c r="N6" s="104" t="s">
        <v>1076</v>
      </c>
      <c r="O6" s="172"/>
      <c r="P6" s="255" t="s">
        <v>1077</v>
      </c>
      <c r="Q6" s="130"/>
    </row>
    <row r="7" spans="1:17" s="103" customFormat="1" ht="16.5" customHeight="1">
      <c r="A7" s="132"/>
      <c r="B7" s="227" t="s">
        <v>309</v>
      </c>
      <c r="C7" s="188" t="s">
        <v>1078</v>
      </c>
      <c r="D7" s="188" t="s">
        <v>1079</v>
      </c>
      <c r="E7" s="188" t="s">
        <v>1080</v>
      </c>
      <c r="F7" s="258" t="s">
        <v>1081</v>
      </c>
      <c r="G7" s="533" t="s">
        <v>1082</v>
      </c>
      <c r="H7" s="225" t="s">
        <v>1083</v>
      </c>
      <c r="I7" s="172"/>
      <c r="J7" s="177" t="s">
        <v>1084</v>
      </c>
      <c r="K7" s="177" t="s">
        <v>1085</v>
      </c>
      <c r="L7" s="176" t="s">
        <v>1086</v>
      </c>
      <c r="M7" s="205" t="s">
        <v>1087</v>
      </c>
      <c r="N7" s="131" t="s">
        <v>1088</v>
      </c>
      <c r="O7" s="176" t="s">
        <v>1089</v>
      </c>
      <c r="P7" s="142" t="s">
        <v>1090</v>
      </c>
      <c r="Q7" s="142" t="s">
        <v>1085</v>
      </c>
    </row>
    <row r="8" spans="1:17" s="103" customFormat="1" ht="92.25" customHeight="1">
      <c r="A8" s="530">
        <v>2001</v>
      </c>
      <c r="B8" s="532" t="s">
        <v>555</v>
      </c>
      <c r="C8" s="532" t="s">
        <v>555</v>
      </c>
      <c r="D8" s="532" t="s">
        <v>555</v>
      </c>
      <c r="E8" s="532" t="s">
        <v>555</v>
      </c>
      <c r="F8" s="532" t="s">
        <v>555</v>
      </c>
      <c r="G8" s="532" t="s">
        <v>555</v>
      </c>
      <c r="H8" s="532" t="s">
        <v>555</v>
      </c>
      <c r="I8" s="532"/>
      <c r="J8" s="532" t="s">
        <v>555</v>
      </c>
      <c r="K8" s="532" t="s">
        <v>555</v>
      </c>
      <c r="L8" s="532" t="s">
        <v>555</v>
      </c>
      <c r="M8" s="532" t="s">
        <v>555</v>
      </c>
      <c r="N8" s="532" t="s">
        <v>555</v>
      </c>
      <c r="O8" s="532" t="s">
        <v>555</v>
      </c>
      <c r="P8" s="532" t="s">
        <v>555</v>
      </c>
      <c r="Q8" s="532" t="s">
        <v>555</v>
      </c>
    </row>
    <row r="9" spans="1:17" s="103" customFormat="1" ht="92.25" customHeight="1">
      <c r="A9" s="530">
        <v>2002</v>
      </c>
      <c r="B9" s="532" t="s">
        <v>555</v>
      </c>
      <c r="C9" s="532" t="s">
        <v>555</v>
      </c>
      <c r="D9" s="532" t="s">
        <v>555</v>
      </c>
      <c r="E9" s="532" t="s">
        <v>555</v>
      </c>
      <c r="F9" s="532" t="s">
        <v>555</v>
      </c>
      <c r="G9" s="532" t="s">
        <v>555</v>
      </c>
      <c r="H9" s="532" t="s">
        <v>555</v>
      </c>
      <c r="I9" s="532"/>
      <c r="J9" s="532" t="s">
        <v>555</v>
      </c>
      <c r="K9" s="532" t="s">
        <v>555</v>
      </c>
      <c r="L9" s="532" t="s">
        <v>555</v>
      </c>
      <c r="M9" s="532" t="s">
        <v>555</v>
      </c>
      <c r="N9" s="532" t="s">
        <v>555</v>
      </c>
      <c r="O9" s="532" t="s">
        <v>555</v>
      </c>
      <c r="P9" s="532" t="s">
        <v>555</v>
      </c>
      <c r="Q9" s="532" t="s">
        <v>555</v>
      </c>
    </row>
    <row r="10" spans="1:17" s="103" customFormat="1" ht="92.25" customHeight="1">
      <c r="A10" s="530">
        <v>2003</v>
      </c>
      <c r="B10" s="532" t="s">
        <v>555</v>
      </c>
      <c r="C10" s="532" t="s">
        <v>555</v>
      </c>
      <c r="D10" s="532" t="s">
        <v>555</v>
      </c>
      <c r="E10" s="532" t="s">
        <v>555</v>
      </c>
      <c r="F10" s="532" t="s">
        <v>555</v>
      </c>
      <c r="G10" s="532" t="s">
        <v>555</v>
      </c>
      <c r="H10" s="532" t="s">
        <v>555</v>
      </c>
      <c r="I10" s="532"/>
      <c r="J10" s="532" t="s">
        <v>555</v>
      </c>
      <c r="K10" s="532" t="s">
        <v>555</v>
      </c>
      <c r="L10" s="532" t="s">
        <v>555</v>
      </c>
      <c r="M10" s="532" t="s">
        <v>555</v>
      </c>
      <c r="N10" s="532" t="s">
        <v>555</v>
      </c>
      <c r="O10" s="532" t="s">
        <v>555</v>
      </c>
      <c r="P10" s="532" t="s">
        <v>555</v>
      </c>
      <c r="Q10" s="532" t="s">
        <v>555</v>
      </c>
    </row>
    <row r="11" spans="1:17" s="103" customFormat="1" ht="92.25" customHeight="1">
      <c r="A11" s="530">
        <v>2004</v>
      </c>
      <c r="B11" s="532" t="s">
        <v>555</v>
      </c>
      <c r="C11" s="532" t="s">
        <v>555</v>
      </c>
      <c r="D11" s="532" t="s">
        <v>555</v>
      </c>
      <c r="E11" s="532" t="s">
        <v>555</v>
      </c>
      <c r="F11" s="532" t="s">
        <v>555</v>
      </c>
      <c r="G11" s="532" t="s">
        <v>555</v>
      </c>
      <c r="H11" s="532" t="s">
        <v>555</v>
      </c>
      <c r="I11" s="532"/>
      <c r="J11" s="532" t="s">
        <v>555</v>
      </c>
      <c r="K11" s="532" t="s">
        <v>555</v>
      </c>
      <c r="L11" s="532" t="s">
        <v>555</v>
      </c>
      <c r="M11" s="532" t="s">
        <v>555</v>
      </c>
      <c r="N11" s="532" t="s">
        <v>555</v>
      </c>
      <c r="O11" s="532" t="s">
        <v>555</v>
      </c>
      <c r="P11" s="532" t="s">
        <v>555</v>
      </c>
      <c r="Q11" s="532" t="s">
        <v>555</v>
      </c>
    </row>
    <row r="12" spans="1:17" ht="92.25" customHeight="1" thickBot="1">
      <c r="A12" s="531">
        <v>2005</v>
      </c>
      <c r="B12" s="587" t="s">
        <v>555</v>
      </c>
      <c r="C12" s="587" t="s">
        <v>555</v>
      </c>
      <c r="D12" s="587" t="s">
        <v>555</v>
      </c>
      <c r="E12" s="587" t="s">
        <v>555</v>
      </c>
      <c r="F12" s="587" t="s">
        <v>555</v>
      </c>
      <c r="G12" s="587" t="s">
        <v>555</v>
      </c>
      <c r="H12" s="587" t="s">
        <v>555</v>
      </c>
      <c r="I12" s="587"/>
      <c r="J12" s="587" t="s">
        <v>555</v>
      </c>
      <c r="K12" s="587" t="s">
        <v>555</v>
      </c>
      <c r="L12" s="587">
        <v>1</v>
      </c>
      <c r="M12" s="587" t="s">
        <v>555</v>
      </c>
      <c r="N12" s="587" t="s">
        <v>555</v>
      </c>
      <c r="O12" s="587" t="s">
        <v>555</v>
      </c>
      <c r="P12" s="587">
        <v>1</v>
      </c>
      <c r="Q12" s="587" t="s">
        <v>555</v>
      </c>
    </row>
    <row r="13" spans="1:38" ht="19.5" customHeight="1" thickTop="1">
      <c r="A13" s="125" t="s">
        <v>1047</v>
      </c>
      <c r="B13" s="160"/>
      <c r="C13" s="161"/>
      <c r="D13" s="160"/>
      <c r="E13" s="160"/>
      <c r="F13" s="160"/>
      <c r="G13" s="160"/>
      <c r="H13" s="160"/>
      <c r="I13" s="160"/>
      <c r="J13" s="160"/>
      <c r="K13" s="160"/>
      <c r="L13" s="160"/>
      <c r="M13" s="163"/>
      <c r="N13" s="160"/>
      <c r="O13" s="160"/>
      <c r="P13" s="160"/>
      <c r="Q13" s="160"/>
      <c r="R13" s="160"/>
      <c r="S13" s="160"/>
      <c r="T13" s="169"/>
      <c r="V13" s="103"/>
      <c r="AL13" s="126"/>
    </row>
    <row r="14" spans="2:17" ht="15.75" customHeight="1">
      <c r="B14" s="164"/>
      <c r="L14" s="529"/>
      <c r="N14" s="236"/>
      <c r="O14" s="166"/>
      <c r="P14" s="166"/>
      <c r="Q14" s="165"/>
    </row>
    <row r="15" spans="2:17" ht="14.25">
      <c r="B15" s="164"/>
      <c r="L15" s="529"/>
      <c r="N15" s="236"/>
      <c r="O15" s="166"/>
      <c r="P15" s="166"/>
      <c r="Q15" s="165"/>
    </row>
    <row r="16" spans="2:17" ht="14.25">
      <c r="B16" s="164"/>
      <c r="L16" s="529"/>
      <c r="N16" s="236"/>
      <c r="O16" s="166"/>
      <c r="P16" s="166"/>
      <c r="Q16" s="165"/>
    </row>
    <row r="17" spans="2:17" ht="14.25">
      <c r="B17" s="164"/>
      <c r="L17" s="529"/>
      <c r="N17" s="235"/>
      <c r="O17" s="166"/>
      <c r="P17" s="166"/>
      <c r="Q17" s="165"/>
    </row>
    <row r="18" spans="2:17" ht="14.25">
      <c r="B18" s="164"/>
      <c r="L18" s="529"/>
      <c r="O18" s="166"/>
      <c r="P18" s="166"/>
      <c r="Q18" s="165"/>
    </row>
    <row r="19" spans="12:17" ht="14.25">
      <c r="L19" s="529"/>
      <c r="O19" s="166"/>
      <c r="P19" s="166"/>
      <c r="Q19" s="165"/>
    </row>
    <row r="20" spans="12:17" ht="14.25">
      <c r="L20" s="529"/>
      <c r="O20" s="166"/>
      <c r="P20" s="166"/>
      <c r="Q20" s="165"/>
    </row>
    <row r="21" spans="12:17" ht="14.25">
      <c r="L21" s="529"/>
      <c r="O21" s="166"/>
      <c r="P21" s="166"/>
      <c r="Q21" s="165"/>
    </row>
    <row r="22" spans="12:17" ht="14.25">
      <c r="L22" s="529"/>
      <c r="O22" s="166"/>
      <c r="P22" s="166"/>
      <c r="Q22" s="165"/>
    </row>
    <row r="23" spans="12:17" ht="14.25">
      <c r="L23" s="529"/>
      <c r="O23" s="166"/>
      <c r="P23" s="166"/>
      <c r="Q23" s="165"/>
    </row>
    <row r="24" spans="12:17" ht="14.25">
      <c r="L24" s="529"/>
      <c r="O24" s="166"/>
      <c r="P24" s="166"/>
      <c r="Q24" s="165"/>
    </row>
    <row r="25" spans="12:17" ht="14.25">
      <c r="L25" s="529"/>
      <c r="O25" s="166"/>
      <c r="P25" s="166"/>
      <c r="Q25" s="165"/>
    </row>
    <row r="26" spans="12:17" ht="14.25">
      <c r="L26" s="529"/>
      <c r="O26" s="166"/>
      <c r="P26" s="166"/>
      <c r="Q26" s="165"/>
    </row>
    <row r="27" spans="12:17" ht="14.25">
      <c r="L27" s="529"/>
      <c r="O27" s="166"/>
      <c r="P27" s="166"/>
      <c r="Q27" s="165"/>
    </row>
    <row r="28" spans="12:17" ht="14.25">
      <c r="L28" s="529"/>
      <c r="O28" s="166"/>
      <c r="P28" s="166"/>
      <c r="Q28" s="165"/>
    </row>
    <row r="29" spans="12:17" ht="14.25">
      <c r="L29" s="529"/>
      <c r="O29" s="166"/>
      <c r="P29" s="166"/>
      <c r="Q29" s="165"/>
    </row>
    <row r="30" spans="12:17" ht="14.25">
      <c r="L30" s="529"/>
      <c r="O30" s="166"/>
      <c r="P30" s="166"/>
      <c r="Q30" s="165"/>
    </row>
    <row r="31" spans="12:17" ht="14.25">
      <c r="L31" s="529"/>
      <c r="O31" s="166"/>
      <c r="P31" s="166"/>
      <c r="Q31" s="165"/>
    </row>
    <row r="32" spans="12:17" ht="14.25">
      <c r="L32" s="529"/>
      <c r="O32" s="166"/>
      <c r="P32" s="166"/>
      <c r="Q32" s="165"/>
    </row>
    <row r="33" spans="12:17" ht="14.25">
      <c r="L33" s="529"/>
      <c r="O33" s="166"/>
      <c r="P33" s="166"/>
      <c r="Q33" s="165"/>
    </row>
    <row r="34" spans="12:17" ht="14.25">
      <c r="L34" s="529"/>
      <c r="O34" s="166"/>
      <c r="P34" s="166"/>
      <c r="Q34" s="165"/>
    </row>
    <row r="35" spans="12:17" ht="14.25">
      <c r="L35" s="529"/>
      <c r="O35" s="166"/>
      <c r="P35" s="166"/>
      <c r="Q35" s="165"/>
    </row>
    <row r="36" spans="12:17" ht="14.25">
      <c r="L36" s="529"/>
      <c r="O36" s="166"/>
      <c r="P36" s="166"/>
      <c r="Q36" s="165"/>
    </row>
    <row r="37" spans="12:17" ht="14.25">
      <c r="L37" s="529"/>
      <c r="O37" s="166"/>
      <c r="P37" s="166"/>
      <c r="Q37" s="165"/>
    </row>
    <row r="38" spans="12:17" ht="14.25">
      <c r="L38" s="529"/>
      <c r="O38" s="166"/>
      <c r="P38" s="166"/>
      <c r="Q38" s="165"/>
    </row>
    <row r="39" spans="12:17" ht="14.25">
      <c r="L39" s="529"/>
      <c r="O39" s="166"/>
      <c r="P39" s="166"/>
      <c r="Q39" s="165"/>
    </row>
    <row r="40" ht="14.25">
      <c r="L40" s="529"/>
    </row>
    <row r="41" ht="13.5">
      <c r="L41" s="164"/>
    </row>
    <row r="42" ht="13.5">
      <c r="L42" s="164"/>
    </row>
    <row r="43" ht="13.5">
      <c r="L43" s="164"/>
    </row>
    <row r="44" ht="13.5">
      <c r="L44" s="164"/>
    </row>
    <row r="45" ht="13.5">
      <c r="L45" s="164"/>
    </row>
    <row r="46" ht="13.5">
      <c r="L46" s="164"/>
    </row>
    <row r="47" ht="13.5">
      <c r="L47" s="164"/>
    </row>
    <row r="48" ht="13.5">
      <c r="L48" s="164"/>
    </row>
    <row r="49" ht="13.5">
      <c r="L49" s="164"/>
    </row>
    <row r="50" ht="13.5">
      <c r="L50" s="164"/>
    </row>
  </sheetData>
  <sheetProtection/>
  <protectedRanges>
    <protectedRange sqref="C12:Q12" name="범위1"/>
  </protectedRanges>
  <mergeCells count="5">
    <mergeCell ref="A1:H1"/>
    <mergeCell ref="J1:Q1"/>
    <mergeCell ref="B3:H3"/>
    <mergeCell ref="J3:K3"/>
    <mergeCell ref="L3:Q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Q17"/>
  <sheetViews>
    <sheetView workbookViewId="0" topLeftCell="A10">
      <selection activeCell="E27" sqref="E27"/>
    </sheetView>
  </sheetViews>
  <sheetFormatPr defaultColWidth="8.88671875" defaultRowHeight="13.5"/>
  <cols>
    <col min="1" max="1" width="9.77734375" style="128" customWidth="1"/>
    <col min="2" max="2" width="8.77734375" style="170" customWidth="1"/>
    <col min="3" max="3" width="13.21484375" style="170" bestFit="1" customWidth="1"/>
    <col min="4" max="4" width="8.77734375" style="170" customWidth="1"/>
    <col min="5" max="5" width="11.21484375" style="170" bestFit="1" customWidth="1"/>
    <col min="6" max="6" width="11.5546875" style="170" bestFit="1" customWidth="1"/>
    <col min="7" max="8" width="8.77734375" style="170" customWidth="1"/>
    <col min="9" max="9" width="2.77734375" style="163" customWidth="1"/>
    <col min="10" max="10" width="8.88671875" style="163" customWidth="1"/>
    <col min="11" max="12" width="8.88671875" style="170" customWidth="1"/>
    <col min="13" max="13" width="12.21484375" style="128" bestFit="1" customWidth="1"/>
    <col min="14" max="14" width="8.88671875" style="128" customWidth="1"/>
    <col min="15" max="16" width="8.88671875" style="103" customWidth="1"/>
    <col min="17" max="17" width="8.88671875" style="128" customWidth="1"/>
    <col min="18" max="16384" width="8.88671875" style="115" customWidth="1"/>
  </cols>
  <sheetData>
    <row r="1" spans="1:17" ht="45" customHeight="1">
      <c r="A1" s="537" t="s">
        <v>1030</v>
      </c>
      <c r="B1" s="537"/>
      <c r="C1" s="537"/>
      <c r="D1" s="537"/>
      <c r="E1" s="537"/>
      <c r="F1" s="537"/>
      <c r="G1" s="537"/>
      <c r="H1" s="537"/>
      <c r="I1" s="213"/>
      <c r="J1" s="538" t="s">
        <v>1098</v>
      </c>
      <c r="K1" s="538"/>
      <c r="L1" s="538"/>
      <c r="M1" s="538"/>
      <c r="N1" s="538"/>
      <c r="O1" s="538"/>
      <c r="P1" s="538"/>
      <c r="Q1" s="538"/>
    </row>
    <row r="2" spans="1:17" ht="25.5" customHeight="1" thickBot="1">
      <c r="A2" s="100" t="s">
        <v>1093</v>
      </c>
      <c r="B2" s="144"/>
      <c r="C2" s="144"/>
      <c r="D2" s="144"/>
      <c r="E2" s="144"/>
      <c r="F2" s="144"/>
      <c r="G2" s="144"/>
      <c r="H2" s="144"/>
      <c r="I2" s="229"/>
      <c r="J2" s="145"/>
      <c r="K2" s="144"/>
      <c r="L2" s="144"/>
      <c r="M2" s="145"/>
      <c r="N2" s="145"/>
      <c r="O2" s="100"/>
      <c r="P2" s="100"/>
      <c r="Q2" s="102" t="s">
        <v>1031</v>
      </c>
    </row>
    <row r="3" spans="1:17" ht="16.5" customHeight="1" thickTop="1">
      <c r="A3" s="130"/>
      <c r="B3" s="573" t="s">
        <v>1094</v>
      </c>
      <c r="C3" s="559"/>
      <c r="D3" s="559"/>
      <c r="E3" s="559"/>
      <c r="F3" s="559"/>
      <c r="G3" s="559"/>
      <c r="H3" s="559"/>
      <c r="I3" s="172"/>
      <c r="J3" s="176"/>
      <c r="K3" s="206"/>
      <c r="L3" s="573" t="s">
        <v>1095</v>
      </c>
      <c r="M3" s="559"/>
      <c r="N3" s="559"/>
      <c r="O3" s="559"/>
      <c r="P3" s="559"/>
      <c r="Q3" s="559"/>
    </row>
    <row r="4" spans="1:17" ht="16.5" customHeight="1">
      <c r="A4" s="130" t="s">
        <v>469</v>
      </c>
      <c r="B4" s="179" t="s">
        <v>325</v>
      </c>
      <c r="C4" s="179" t="s">
        <v>1012</v>
      </c>
      <c r="D4" s="179" t="s">
        <v>1013</v>
      </c>
      <c r="E4" s="179" t="s">
        <v>1014</v>
      </c>
      <c r="F4" s="179" t="s">
        <v>1015</v>
      </c>
      <c r="G4" s="179" t="s">
        <v>1016</v>
      </c>
      <c r="H4" s="220" t="s">
        <v>1017</v>
      </c>
      <c r="I4" s="172"/>
      <c r="J4" s="222" t="s">
        <v>1018</v>
      </c>
      <c r="K4" s="179" t="s">
        <v>1096</v>
      </c>
      <c r="L4" s="179" t="s">
        <v>325</v>
      </c>
      <c r="M4" s="133" t="s">
        <v>1099</v>
      </c>
      <c r="N4" s="133" t="s">
        <v>1019</v>
      </c>
      <c r="O4" s="133" t="s">
        <v>1020</v>
      </c>
      <c r="P4" s="133" t="s">
        <v>1097</v>
      </c>
      <c r="Q4" s="135" t="s">
        <v>1096</v>
      </c>
    </row>
    <row r="5" spans="1:17" ht="16.5" customHeight="1">
      <c r="A5" s="130" t="s">
        <v>638</v>
      </c>
      <c r="B5" s="178"/>
      <c r="C5" s="178" t="s">
        <v>1032</v>
      </c>
      <c r="D5" s="178" t="s">
        <v>1033</v>
      </c>
      <c r="E5" s="178" t="s">
        <v>1034</v>
      </c>
      <c r="F5" s="178" t="s">
        <v>1035</v>
      </c>
      <c r="G5" s="178" t="s">
        <v>1021</v>
      </c>
      <c r="H5" s="180" t="s">
        <v>1036</v>
      </c>
      <c r="I5" s="172"/>
      <c r="J5" s="173" t="s">
        <v>1037</v>
      </c>
      <c r="K5" s="178"/>
      <c r="L5" s="178"/>
      <c r="M5" s="178" t="s">
        <v>1022</v>
      </c>
      <c r="N5" s="255" t="s">
        <v>1038</v>
      </c>
      <c r="O5" s="178" t="s">
        <v>1039</v>
      </c>
      <c r="P5" s="178"/>
      <c r="Q5" s="203"/>
    </row>
    <row r="6" spans="1:17" ht="16.5" customHeight="1">
      <c r="A6" s="132"/>
      <c r="B6" s="205" t="s">
        <v>309</v>
      </c>
      <c r="C6" s="205" t="s">
        <v>1023</v>
      </c>
      <c r="D6" s="205" t="s">
        <v>1040</v>
      </c>
      <c r="E6" s="205" t="s">
        <v>1041</v>
      </c>
      <c r="F6" s="205" t="s">
        <v>1042</v>
      </c>
      <c r="G6" s="205" t="s">
        <v>1024</v>
      </c>
      <c r="H6" s="184" t="s">
        <v>1043</v>
      </c>
      <c r="I6" s="172"/>
      <c r="J6" s="177" t="s">
        <v>1044</v>
      </c>
      <c r="K6" s="205" t="s">
        <v>326</v>
      </c>
      <c r="L6" s="205" t="s">
        <v>309</v>
      </c>
      <c r="M6" s="205" t="s">
        <v>1025</v>
      </c>
      <c r="N6" s="137" t="s">
        <v>1026</v>
      </c>
      <c r="O6" s="205" t="s">
        <v>1027</v>
      </c>
      <c r="P6" s="205" t="s">
        <v>1028</v>
      </c>
      <c r="Q6" s="142" t="s">
        <v>1029</v>
      </c>
    </row>
    <row r="7" spans="1:17" ht="99.75" customHeight="1">
      <c r="A7" s="207">
        <v>2001</v>
      </c>
      <c r="B7" s="588" t="s">
        <v>555</v>
      </c>
      <c r="C7" s="588" t="s">
        <v>555</v>
      </c>
      <c r="D7" s="588" t="s">
        <v>555</v>
      </c>
      <c r="E7" s="588" t="s">
        <v>555</v>
      </c>
      <c r="F7" s="588" t="s">
        <v>555</v>
      </c>
      <c r="G7" s="588" t="s">
        <v>555</v>
      </c>
      <c r="H7" s="588" t="s">
        <v>555</v>
      </c>
      <c r="I7" s="588"/>
      <c r="J7" s="588" t="s">
        <v>555</v>
      </c>
      <c r="K7" s="588" t="s">
        <v>555</v>
      </c>
      <c r="L7" s="588" t="s">
        <v>555</v>
      </c>
      <c r="M7" s="588" t="s">
        <v>555</v>
      </c>
      <c r="N7" s="588" t="s">
        <v>555</v>
      </c>
      <c r="O7" s="588" t="s">
        <v>555</v>
      </c>
      <c r="P7" s="588" t="s">
        <v>555</v>
      </c>
      <c r="Q7" s="588" t="s">
        <v>555</v>
      </c>
    </row>
    <row r="8" spans="1:17" ht="99.75" customHeight="1">
      <c r="A8" s="207">
        <v>2002</v>
      </c>
      <c r="B8" s="588" t="s">
        <v>555</v>
      </c>
      <c r="C8" s="588" t="s">
        <v>555</v>
      </c>
      <c r="D8" s="588" t="s">
        <v>555</v>
      </c>
      <c r="E8" s="588" t="s">
        <v>555</v>
      </c>
      <c r="F8" s="588" t="s">
        <v>555</v>
      </c>
      <c r="G8" s="588" t="s">
        <v>555</v>
      </c>
      <c r="H8" s="588" t="s">
        <v>555</v>
      </c>
      <c r="I8" s="588"/>
      <c r="J8" s="588" t="s">
        <v>555</v>
      </c>
      <c r="K8" s="588" t="s">
        <v>555</v>
      </c>
      <c r="L8" s="588" t="s">
        <v>555</v>
      </c>
      <c r="M8" s="588" t="s">
        <v>555</v>
      </c>
      <c r="N8" s="588" t="s">
        <v>555</v>
      </c>
      <c r="O8" s="588" t="s">
        <v>555</v>
      </c>
      <c r="P8" s="588" t="s">
        <v>555</v>
      </c>
      <c r="Q8" s="588" t="s">
        <v>555</v>
      </c>
    </row>
    <row r="9" spans="1:17" ht="99.75" customHeight="1">
      <c r="A9" s="207">
        <v>2003</v>
      </c>
      <c r="B9" s="588" t="s">
        <v>555</v>
      </c>
      <c r="C9" s="588" t="s">
        <v>555</v>
      </c>
      <c r="D9" s="588" t="s">
        <v>555</v>
      </c>
      <c r="E9" s="588" t="s">
        <v>555</v>
      </c>
      <c r="F9" s="588" t="s">
        <v>555</v>
      </c>
      <c r="G9" s="588" t="s">
        <v>555</v>
      </c>
      <c r="H9" s="588" t="s">
        <v>555</v>
      </c>
      <c r="I9" s="588"/>
      <c r="J9" s="588" t="s">
        <v>555</v>
      </c>
      <c r="K9" s="588" t="s">
        <v>555</v>
      </c>
      <c r="L9" s="588" t="s">
        <v>555</v>
      </c>
      <c r="M9" s="588" t="s">
        <v>555</v>
      </c>
      <c r="N9" s="588" t="s">
        <v>555</v>
      </c>
      <c r="O9" s="588" t="s">
        <v>555</v>
      </c>
      <c r="P9" s="588" t="s">
        <v>555</v>
      </c>
      <c r="Q9" s="588" t="s">
        <v>555</v>
      </c>
    </row>
    <row r="10" spans="1:17" ht="99.75" customHeight="1">
      <c r="A10" s="207">
        <v>2004</v>
      </c>
      <c r="B10" s="588" t="s">
        <v>555</v>
      </c>
      <c r="C10" s="588" t="s">
        <v>555</v>
      </c>
      <c r="D10" s="588" t="s">
        <v>555</v>
      </c>
      <c r="E10" s="588" t="s">
        <v>555</v>
      </c>
      <c r="F10" s="588" t="s">
        <v>555</v>
      </c>
      <c r="G10" s="588" t="s">
        <v>555</v>
      </c>
      <c r="H10" s="588" t="s">
        <v>555</v>
      </c>
      <c r="I10" s="588"/>
      <c r="J10" s="588" t="s">
        <v>555</v>
      </c>
      <c r="K10" s="588" t="s">
        <v>555</v>
      </c>
      <c r="L10" s="588" t="s">
        <v>555</v>
      </c>
      <c r="M10" s="588" t="s">
        <v>555</v>
      </c>
      <c r="N10" s="588" t="s">
        <v>555</v>
      </c>
      <c r="O10" s="588" t="s">
        <v>555</v>
      </c>
      <c r="P10" s="588" t="s">
        <v>555</v>
      </c>
      <c r="Q10" s="588" t="s">
        <v>555</v>
      </c>
    </row>
    <row r="11" spans="1:17" ht="99.75" customHeight="1" thickBot="1">
      <c r="A11" s="209">
        <v>2005</v>
      </c>
      <c r="B11" s="589" t="s">
        <v>555</v>
      </c>
      <c r="C11" s="589" t="s">
        <v>555</v>
      </c>
      <c r="D11" s="589" t="s">
        <v>555</v>
      </c>
      <c r="E11" s="589" t="s">
        <v>555</v>
      </c>
      <c r="F11" s="589" t="s">
        <v>555</v>
      </c>
      <c r="G11" s="589" t="s">
        <v>555</v>
      </c>
      <c r="H11" s="589" t="s">
        <v>555</v>
      </c>
      <c r="I11" s="153"/>
      <c r="J11" s="589" t="s">
        <v>555</v>
      </c>
      <c r="K11" s="589" t="s">
        <v>555</v>
      </c>
      <c r="L11" s="589" t="s">
        <v>555</v>
      </c>
      <c r="M11" s="589" t="s">
        <v>555</v>
      </c>
      <c r="N11" s="589" t="s">
        <v>555</v>
      </c>
      <c r="O11" s="589" t="s">
        <v>555</v>
      </c>
      <c r="P11" s="589" t="s">
        <v>555</v>
      </c>
      <c r="Q11" s="589" t="s">
        <v>555</v>
      </c>
    </row>
    <row r="12" spans="1:17" ht="14.25" thickTop="1">
      <c r="A12" s="125" t="s">
        <v>1100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9"/>
      <c r="N12" s="103"/>
      <c r="O12" s="115"/>
      <c r="P12" s="115"/>
      <c r="Q12" s="115"/>
    </row>
    <row r="13" ht="13.5">
      <c r="L13" s="164"/>
    </row>
    <row r="14" ht="13.5">
      <c r="L14" s="164"/>
    </row>
    <row r="15" ht="13.5">
      <c r="L15" s="164"/>
    </row>
    <row r="16" ht="13.5">
      <c r="L16" s="164"/>
    </row>
    <row r="17" ht="13.5">
      <c r="L17" s="164"/>
    </row>
  </sheetData>
  <sheetProtection/>
  <mergeCells count="4">
    <mergeCell ref="A1:H1"/>
    <mergeCell ref="J1:Q1"/>
    <mergeCell ref="L3:Q3"/>
    <mergeCell ref="B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"/>
  <dimension ref="A1:AF66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28" customWidth="1"/>
    <col min="2" max="8" width="9.6640625" style="170" customWidth="1"/>
    <col min="9" max="9" width="2.77734375" style="163" customWidth="1"/>
    <col min="10" max="12" width="10.21484375" style="233" customWidth="1"/>
    <col min="13" max="14" width="10.21484375" style="235" customWidth="1"/>
    <col min="15" max="16" width="10.21484375" style="146" customWidth="1"/>
    <col min="17" max="16384" width="8.88671875" style="115" customWidth="1"/>
  </cols>
  <sheetData>
    <row r="1" spans="1:16" s="228" customFormat="1" ht="40.5" customHeight="1">
      <c r="A1" s="581" t="s">
        <v>1101</v>
      </c>
      <c r="B1" s="581"/>
      <c r="C1" s="581"/>
      <c r="D1" s="581"/>
      <c r="E1" s="581"/>
      <c r="F1" s="581"/>
      <c r="G1" s="581"/>
      <c r="H1" s="581"/>
      <c r="I1" s="285"/>
      <c r="J1" s="535" t="s">
        <v>746</v>
      </c>
      <c r="K1" s="535"/>
      <c r="L1" s="535"/>
      <c r="M1" s="535"/>
      <c r="N1" s="535"/>
      <c r="O1" s="535"/>
      <c r="P1" s="535"/>
    </row>
    <row r="2" spans="1:16" s="103" customFormat="1" ht="25.5" customHeight="1" thickBot="1">
      <c r="A2" s="100" t="s">
        <v>162</v>
      </c>
      <c r="B2" s="144"/>
      <c r="C2" s="144"/>
      <c r="D2" s="144"/>
      <c r="E2" s="144"/>
      <c r="F2" s="144"/>
      <c r="G2" s="144"/>
      <c r="H2" s="144"/>
      <c r="I2" s="229"/>
      <c r="J2" s="230"/>
      <c r="K2" s="231"/>
      <c r="L2" s="231"/>
      <c r="M2" s="230"/>
      <c r="N2" s="230"/>
      <c r="O2" s="232"/>
      <c r="P2" s="102" t="s">
        <v>645</v>
      </c>
    </row>
    <row r="3" spans="1:16" s="103" customFormat="1" ht="16.5" customHeight="1" thickTop="1">
      <c r="A3" s="130" t="s">
        <v>574</v>
      </c>
      <c r="B3" s="573" t="s">
        <v>673</v>
      </c>
      <c r="C3" s="559"/>
      <c r="D3" s="559"/>
      <c r="E3" s="559"/>
      <c r="F3" s="559"/>
      <c r="G3" s="559"/>
      <c r="H3" s="559"/>
      <c r="I3" s="172"/>
      <c r="J3" s="559" t="s">
        <v>672</v>
      </c>
      <c r="K3" s="559"/>
      <c r="L3" s="559"/>
      <c r="M3" s="559"/>
      <c r="N3" s="559"/>
      <c r="O3" s="559"/>
      <c r="P3" s="559"/>
    </row>
    <row r="4" spans="1:16" s="103" customFormat="1" ht="16.5" customHeight="1">
      <c r="A4" s="130" t="s">
        <v>729</v>
      </c>
      <c r="B4" s="179" t="s">
        <v>325</v>
      </c>
      <c r="C4" s="179" t="s">
        <v>646</v>
      </c>
      <c r="D4" s="179" t="s">
        <v>647</v>
      </c>
      <c r="E4" s="179" t="s">
        <v>648</v>
      </c>
      <c r="F4" s="179" t="s">
        <v>649</v>
      </c>
      <c r="G4" s="220" t="s">
        <v>650</v>
      </c>
      <c r="H4" s="220" t="s">
        <v>651</v>
      </c>
      <c r="I4" s="172"/>
      <c r="J4" s="173" t="s">
        <v>325</v>
      </c>
      <c r="K4" s="173" t="s">
        <v>652</v>
      </c>
      <c r="L4" s="173" t="s">
        <v>327</v>
      </c>
      <c r="M4" s="104" t="s">
        <v>328</v>
      </c>
      <c r="N4" s="104" t="s">
        <v>329</v>
      </c>
      <c r="O4" s="104" t="s">
        <v>653</v>
      </c>
      <c r="P4" s="130" t="s">
        <v>649</v>
      </c>
    </row>
    <row r="5" spans="1:16" s="103" customFormat="1" ht="16.5" customHeight="1">
      <c r="A5" s="130" t="s">
        <v>575</v>
      </c>
      <c r="B5" s="178"/>
      <c r="C5" s="178"/>
      <c r="D5" s="178" t="s">
        <v>654</v>
      </c>
      <c r="E5" s="178" t="s">
        <v>655</v>
      </c>
      <c r="F5" s="178" t="s">
        <v>656</v>
      </c>
      <c r="G5" s="180" t="s">
        <v>657</v>
      </c>
      <c r="H5" s="180"/>
      <c r="I5" s="172"/>
      <c r="J5" s="173"/>
      <c r="K5" s="173"/>
      <c r="L5" s="173"/>
      <c r="M5" s="173"/>
      <c r="N5" s="104" t="s">
        <v>658</v>
      </c>
      <c r="O5" s="173" t="s">
        <v>330</v>
      </c>
      <c r="P5" s="130" t="s">
        <v>656</v>
      </c>
    </row>
    <row r="6" spans="1:16" s="103" customFormat="1" ht="16.5" customHeight="1">
      <c r="A6" s="204" t="s">
        <v>475</v>
      </c>
      <c r="B6" s="205" t="s">
        <v>309</v>
      </c>
      <c r="C6" s="205" t="s">
        <v>331</v>
      </c>
      <c r="D6" s="205" t="s">
        <v>659</v>
      </c>
      <c r="E6" s="205" t="s">
        <v>660</v>
      </c>
      <c r="F6" s="205" t="s">
        <v>661</v>
      </c>
      <c r="G6" s="184" t="s">
        <v>662</v>
      </c>
      <c r="H6" s="184" t="s">
        <v>663</v>
      </c>
      <c r="I6" s="172"/>
      <c r="J6" s="177" t="s">
        <v>309</v>
      </c>
      <c r="K6" s="177" t="s">
        <v>664</v>
      </c>
      <c r="L6" s="177" t="s">
        <v>665</v>
      </c>
      <c r="M6" s="177" t="s">
        <v>666</v>
      </c>
      <c r="N6" s="131" t="s">
        <v>667</v>
      </c>
      <c r="O6" s="177" t="s">
        <v>668</v>
      </c>
      <c r="P6" s="176" t="s">
        <v>669</v>
      </c>
    </row>
    <row r="7" spans="1:16" s="103" customFormat="1" ht="41.25" customHeight="1">
      <c r="A7" s="104">
        <v>2001</v>
      </c>
      <c r="B7" s="194" t="s">
        <v>670</v>
      </c>
      <c r="C7" s="194" t="s">
        <v>670</v>
      </c>
      <c r="D7" s="194" t="s">
        <v>670</v>
      </c>
      <c r="E7" s="194" t="s">
        <v>670</v>
      </c>
      <c r="F7" s="194" t="s">
        <v>670</v>
      </c>
      <c r="G7" s="194" t="s">
        <v>670</v>
      </c>
      <c r="H7" s="194" t="s">
        <v>670</v>
      </c>
      <c r="I7" s="193"/>
      <c r="J7" s="193">
        <f>SUM(K7:P7)</f>
        <v>17</v>
      </c>
      <c r="K7" s="193">
        <v>9</v>
      </c>
      <c r="L7" s="194" t="s">
        <v>670</v>
      </c>
      <c r="M7" s="193">
        <v>2</v>
      </c>
      <c r="N7" s="193">
        <v>4</v>
      </c>
      <c r="O7" s="193">
        <v>1</v>
      </c>
      <c r="P7" s="193">
        <v>1</v>
      </c>
    </row>
    <row r="8" spans="1:16" s="103" customFormat="1" ht="41.25" customHeight="1">
      <c r="A8" s="104">
        <v>2002</v>
      </c>
      <c r="B8" s="194" t="s">
        <v>670</v>
      </c>
      <c r="C8" s="194" t="s">
        <v>670</v>
      </c>
      <c r="D8" s="194" t="s">
        <v>670</v>
      </c>
      <c r="E8" s="194" t="s">
        <v>670</v>
      </c>
      <c r="F8" s="194" t="s">
        <v>670</v>
      </c>
      <c r="G8" s="194" t="s">
        <v>670</v>
      </c>
      <c r="H8" s="194" t="s">
        <v>670</v>
      </c>
      <c r="I8" s="193"/>
      <c r="J8" s="193">
        <f>SUM(K8:P8)</f>
        <v>17</v>
      </c>
      <c r="K8" s="193">
        <v>9</v>
      </c>
      <c r="L8" s="194" t="s">
        <v>670</v>
      </c>
      <c r="M8" s="193">
        <v>2</v>
      </c>
      <c r="N8" s="193">
        <v>4</v>
      </c>
      <c r="O8" s="193">
        <v>1</v>
      </c>
      <c r="P8" s="193">
        <v>1</v>
      </c>
    </row>
    <row r="9" spans="1:16" s="103" customFormat="1" ht="41.25" customHeight="1">
      <c r="A9" s="104">
        <v>2003</v>
      </c>
      <c r="B9" s="194" t="s">
        <v>670</v>
      </c>
      <c r="C9" s="194" t="s">
        <v>670</v>
      </c>
      <c r="D9" s="194" t="s">
        <v>670</v>
      </c>
      <c r="E9" s="194" t="s">
        <v>670</v>
      </c>
      <c r="F9" s="194" t="s">
        <v>670</v>
      </c>
      <c r="G9" s="194" t="s">
        <v>670</v>
      </c>
      <c r="H9" s="194" t="s">
        <v>670</v>
      </c>
      <c r="I9" s="193"/>
      <c r="J9" s="193">
        <f>SUM(K9:P9)</f>
        <v>17</v>
      </c>
      <c r="K9" s="193">
        <v>9</v>
      </c>
      <c r="L9" s="194" t="s">
        <v>670</v>
      </c>
      <c r="M9" s="193">
        <v>2</v>
      </c>
      <c r="N9" s="193">
        <v>4</v>
      </c>
      <c r="O9" s="193">
        <v>1</v>
      </c>
      <c r="P9" s="193">
        <v>1</v>
      </c>
    </row>
    <row r="10" spans="1:16" s="103" customFormat="1" ht="41.25" customHeight="1">
      <c r="A10" s="104">
        <v>2004</v>
      </c>
      <c r="B10" s="193">
        <v>1</v>
      </c>
      <c r="C10" s="193">
        <v>1</v>
      </c>
      <c r="D10" s="194" t="s">
        <v>670</v>
      </c>
      <c r="E10" s="194" t="s">
        <v>670</v>
      </c>
      <c r="F10" s="194" t="s">
        <v>670</v>
      </c>
      <c r="G10" s="194" t="s">
        <v>670</v>
      </c>
      <c r="H10" s="194" t="s">
        <v>670</v>
      </c>
      <c r="I10" s="193"/>
      <c r="J10" s="193">
        <f>SUM(K10:P10)</f>
        <v>17</v>
      </c>
      <c r="K10" s="193">
        <v>9</v>
      </c>
      <c r="L10" s="194" t="s">
        <v>670</v>
      </c>
      <c r="M10" s="193">
        <v>2</v>
      </c>
      <c r="N10" s="193">
        <v>4</v>
      </c>
      <c r="O10" s="193">
        <v>1</v>
      </c>
      <c r="P10" s="193">
        <v>1</v>
      </c>
    </row>
    <row r="11" spans="1:16" s="110" customFormat="1" ht="41.25" customHeight="1">
      <c r="A11" s="107">
        <v>2005</v>
      </c>
      <c r="B11" s="195">
        <f>SUM(C11:H11)</f>
        <v>8</v>
      </c>
      <c r="C11" s="196" t="s">
        <v>670</v>
      </c>
      <c r="D11" s="196" t="s">
        <v>670</v>
      </c>
      <c r="E11" s="196" t="s">
        <v>670</v>
      </c>
      <c r="F11" s="196" t="s">
        <v>670</v>
      </c>
      <c r="G11" s="196" t="s">
        <v>670</v>
      </c>
      <c r="H11" s="195">
        <v>8</v>
      </c>
      <c r="I11" s="195"/>
      <c r="J11" s="195">
        <f>SUM(K11:P11)</f>
        <v>16</v>
      </c>
      <c r="K11" s="195">
        <v>9</v>
      </c>
      <c r="L11" s="196" t="s">
        <v>670</v>
      </c>
      <c r="M11" s="195">
        <v>2</v>
      </c>
      <c r="N11" s="195">
        <v>3</v>
      </c>
      <c r="O11" s="195">
        <v>1</v>
      </c>
      <c r="P11" s="195">
        <v>1</v>
      </c>
    </row>
    <row r="12" spans="1:16" ht="41.25" customHeight="1">
      <c r="A12" s="111" t="s">
        <v>576</v>
      </c>
      <c r="B12" s="193">
        <f>SUM(C12:H12)</f>
        <v>3</v>
      </c>
      <c r="C12" s="197" t="s">
        <v>670</v>
      </c>
      <c r="D12" s="197" t="s">
        <v>670</v>
      </c>
      <c r="E12" s="197" t="s">
        <v>670</v>
      </c>
      <c r="F12" s="197" t="s">
        <v>670</v>
      </c>
      <c r="G12" s="197" t="s">
        <v>670</v>
      </c>
      <c r="H12" s="197">
        <v>3</v>
      </c>
      <c r="I12" s="192"/>
      <c r="J12" s="193">
        <f aca="true" t="shared" si="0" ref="J12:J18">SUM(K12:P12)</f>
        <v>5</v>
      </c>
      <c r="K12" s="197">
        <v>4</v>
      </c>
      <c r="L12" s="197" t="s">
        <v>670</v>
      </c>
      <c r="M12" s="197" t="s">
        <v>670</v>
      </c>
      <c r="N12" s="197">
        <v>1</v>
      </c>
      <c r="O12" s="197" t="s">
        <v>670</v>
      </c>
      <c r="P12" s="197" t="s">
        <v>670</v>
      </c>
    </row>
    <row r="13" spans="1:16" ht="41.25" customHeight="1">
      <c r="A13" s="111" t="s">
        <v>577</v>
      </c>
      <c r="B13" s="193">
        <f>SUM(C13:H13)</f>
        <v>1</v>
      </c>
      <c r="C13" s="197" t="s">
        <v>670</v>
      </c>
      <c r="D13" s="197" t="s">
        <v>670</v>
      </c>
      <c r="E13" s="197" t="s">
        <v>670</v>
      </c>
      <c r="F13" s="197" t="s">
        <v>670</v>
      </c>
      <c r="G13" s="197" t="s">
        <v>670</v>
      </c>
      <c r="H13" s="197">
        <v>1</v>
      </c>
      <c r="I13" s="192"/>
      <c r="J13" s="193">
        <f t="shared" si="0"/>
        <v>2</v>
      </c>
      <c r="K13" s="197">
        <v>1</v>
      </c>
      <c r="L13" s="197" t="s">
        <v>670</v>
      </c>
      <c r="M13" s="197" t="s">
        <v>670</v>
      </c>
      <c r="N13" s="197">
        <v>1</v>
      </c>
      <c r="O13" s="197" t="s">
        <v>670</v>
      </c>
      <c r="P13" s="197" t="s">
        <v>670</v>
      </c>
    </row>
    <row r="14" spans="1:16" ht="41.25" customHeight="1">
      <c r="A14" s="111" t="s">
        <v>578</v>
      </c>
      <c r="B14" s="194" t="s">
        <v>670</v>
      </c>
      <c r="C14" s="197" t="s">
        <v>670</v>
      </c>
      <c r="D14" s="197" t="s">
        <v>670</v>
      </c>
      <c r="E14" s="197" t="s">
        <v>670</v>
      </c>
      <c r="F14" s="197" t="s">
        <v>670</v>
      </c>
      <c r="G14" s="197" t="s">
        <v>670</v>
      </c>
      <c r="H14" s="197" t="s">
        <v>670</v>
      </c>
      <c r="I14" s="192"/>
      <c r="J14" s="193">
        <f t="shared" si="0"/>
        <v>2</v>
      </c>
      <c r="K14" s="197">
        <v>1</v>
      </c>
      <c r="L14" s="197" t="s">
        <v>670</v>
      </c>
      <c r="M14" s="197" t="s">
        <v>670</v>
      </c>
      <c r="N14" s="197">
        <v>1</v>
      </c>
      <c r="O14" s="197" t="s">
        <v>670</v>
      </c>
      <c r="P14" s="197" t="s">
        <v>670</v>
      </c>
    </row>
    <row r="15" spans="1:16" ht="41.25" customHeight="1">
      <c r="A15" s="111" t="s">
        <v>579</v>
      </c>
      <c r="B15" s="193">
        <f>SUM(C15:H15)</f>
        <v>4</v>
      </c>
      <c r="C15" s="197" t="s">
        <v>670</v>
      </c>
      <c r="D15" s="197" t="s">
        <v>670</v>
      </c>
      <c r="E15" s="197" t="s">
        <v>670</v>
      </c>
      <c r="F15" s="197" t="s">
        <v>670</v>
      </c>
      <c r="G15" s="197" t="s">
        <v>670</v>
      </c>
      <c r="H15" s="197">
        <v>4</v>
      </c>
      <c r="I15" s="192"/>
      <c r="J15" s="193">
        <f t="shared" si="0"/>
        <v>4</v>
      </c>
      <c r="K15" s="197">
        <v>3</v>
      </c>
      <c r="L15" s="197" t="s">
        <v>670</v>
      </c>
      <c r="M15" s="197" t="s">
        <v>670</v>
      </c>
      <c r="N15" s="197" t="s">
        <v>670</v>
      </c>
      <c r="O15" s="197" t="s">
        <v>670</v>
      </c>
      <c r="P15" s="197">
        <v>1</v>
      </c>
    </row>
    <row r="16" spans="1:16" ht="41.25" customHeight="1">
      <c r="A16" s="111" t="s">
        <v>580</v>
      </c>
      <c r="B16" s="194" t="s">
        <v>670</v>
      </c>
      <c r="C16" s="197" t="s">
        <v>670</v>
      </c>
      <c r="D16" s="197" t="s">
        <v>670</v>
      </c>
      <c r="E16" s="197" t="s">
        <v>670</v>
      </c>
      <c r="F16" s="197" t="s">
        <v>670</v>
      </c>
      <c r="G16" s="197" t="s">
        <v>670</v>
      </c>
      <c r="H16" s="197" t="s">
        <v>670</v>
      </c>
      <c r="I16" s="192"/>
      <c r="J16" s="193">
        <f t="shared" si="0"/>
        <v>1</v>
      </c>
      <c r="K16" s="197" t="s">
        <v>670</v>
      </c>
      <c r="L16" s="197" t="s">
        <v>670</v>
      </c>
      <c r="M16" s="197">
        <v>1</v>
      </c>
      <c r="N16" s="197" t="s">
        <v>670</v>
      </c>
      <c r="O16" s="197" t="s">
        <v>670</v>
      </c>
      <c r="P16" s="197" t="s">
        <v>670</v>
      </c>
    </row>
    <row r="17" spans="1:16" ht="41.25" customHeight="1">
      <c r="A17" s="111" t="s">
        <v>581</v>
      </c>
      <c r="B17" s="194" t="s">
        <v>670</v>
      </c>
      <c r="C17" s="197" t="s">
        <v>670</v>
      </c>
      <c r="D17" s="197" t="s">
        <v>670</v>
      </c>
      <c r="E17" s="197" t="s">
        <v>670</v>
      </c>
      <c r="F17" s="197" t="s">
        <v>670</v>
      </c>
      <c r="G17" s="197" t="s">
        <v>670</v>
      </c>
      <c r="H17" s="197" t="s">
        <v>670</v>
      </c>
      <c r="I17" s="192"/>
      <c r="J17" s="193">
        <f t="shared" si="0"/>
        <v>1</v>
      </c>
      <c r="K17" s="197" t="s">
        <v>670</v>
      </c>
      <c r="L17" s="197" t="s">
        <v>670</v>
      </c>
      <c r="M17" s="197" t="s">
        <v>670</v>
      </c>
      <c r="N17" s="197" t="s">
        <v>670</v>
      </c>
      <c r="O17" s="197">
        <v>1</v>
      </c>
      <c r="P17" s="197" t="s">
        <v>670</v>
      </c>
    </row>
    <row r="18" spans="1:16" ht="41.25" customHeight="1" thickBot="1">
      <c r="A18" s="118" t="s">
        <v>582</v>
      </c>
      <c r="B18" s="198" t="s">
        <v>670</v>
      </c>
      <c r="C18" s="199" t="s">
        <v>670</v>
      </c>
      <c r="D18" s="199" t="s">
        <v>670</v>
      </c>
      <c r="E18" s="199" t="s">
        <v>670</v>
      </c>
      <c r="F18" s="199" t="s">
        <v>670</v>
      </c>
      <c r="G18" s="199" t="s">
        <v>670</v>
      </c>
      <c r="H18" s="199" t="s">
        <v>670</v>
      </c>
      <c r="I18" s="192"/>
      <c r="J18" s="217">
        <f t="shared" si="0"/>
        <v>1</v>
      </c>
      <c r="K18" s="199" t="s">
        <v>670</v>
      </c>
      <c r="L18" s="199" t="s">
        <v>670</v>
      </c>
      <c r="M18" s="199">
        <v>1</v>
      </c>
      <c r="N18" s="199" t="s">
        <v>670</v>
      </c>
      <c r="O18" s="199" t="s">
        <v>670</v>
      </c>
      <c r="P18" s="199" t="s">
        <v>670</v>
      </c>
    </row>
    <row r="19" spans="1:32" ht="15.75" customHeight="1" thickTop="1">
      <c r="A19" s="125" t="s">
        <v>671</v>
      </c>
      <c r="B19" s="160"/>
      <c r="C19" s="160"/>
      <c r="D19" s="160"/>
      <c r="E19" s="160"/>
      <c r="F19" s="160"/>
      <c r="G19" s="160"/>
      <c r="H19" s="160"/>
      <c r="I19" s="162"/>
      <c r="J19" s="160"/>
      <c r="K19" s="160"/>
      <c r="L19" s="115"/>
      <c r="M19" s="160"/>
      <c r="N19" s="160"/>
      <c r="O19" s="169"/>
      <c r="P19" s="115"/>
      <c r="AF19" s="126"/>
    </row>
    <row r="20" spans="2:14" ht="15.75" customHeight="1">
      <c r="B20" s="164"/>
      <c r="C20" s="164"/>
      <c r="D20" s="164"/>
      <c r="E20" s="164"/>
      <c r="F20" s="164"/>
      <c r="G20" s="164"/>
      <c r="H20" s="164"/>
      <c r="K20" s="234"/>
      <c r="N20" s="236"/>
    </row>
    <row r="21" spans="2:14" ht="13.5">
      <c r="B21" s="164"/>
      <c r="C21" s="164"/>
      <c r="D21" s="164"/>
      <c r="E21" s="164"/>
      <c r="F21" s="164"/>
      <c r="G21" s="164"/>
      <c r="H21" s="164"/>
      <c r="K21" s="234"/>
      <c r="N21" s="236"/>
    </row>
    <row r="22" spans="2:14" ht="13.5">
      <c r="B22" s="164"/>
      <c r="C22" s="164"/>
      <c r="D22" s="164"/>
      <c r="E22" s="164"/>
      <c r="F22" s="164"/>
      <c r="G22" s="164"/>
      <c r="H22" s="164"/>
      <c r="K22" s="234"/>
      <c r="N22" s="236"/>
    </row>
    <row r="23" spans="2:8" ht="13.5">
      <c r="B23" s="164"/>
      <c r="C23" s="164"/>
      <c r="D23" s="164"/>
      <c r="E23" s="164"/>
      <c r="F23" s="164"/>
      <c r="G23" s="164"/>
      <c r="H23" s="164"/>
    </row>
    <row r="24" spans="2:8" ht="13.5">
      <c r="B24" s="164"/>
      <c r="C24" s="164"/>
      <c r="D24" s="164"/>
      <c r="E24" s="164"/>
      <c r="F24" s="164"/>
      <c r="G24" s="164"/>
      <c r="H24" s="164"/>
    </row>
    <row r="25" spans="2:8" ht="13.5">
      <c r="B25" s="164"/>
      <c r="C25" s="164"/>
      <c r="D25" s="164"/>
      <c r="E25" s="164"/>
      <c r="F25" s="164"/>
      <c r="G25" s="164"/>
      <c r="H25" s="164"/>
    </row>
    <row r="26" spans="2:8" ht="13.5">
      <c r="B26" s="164"/>
      <c r="C26" s="164"/>
      <c r="D26" s="164"/>
      <c r="E26" s="164"/>
      <c r="F26" s="164"/>
      <c r="G26" s="164"/>
      <c r="H26" s="164"/>
    </row>
    <row r="27" spans="2:8" ht="13.5">
      <c r="B27" s="164"/>
      <c r="C27" s="164"/>
      <c r="D27" s="164"/>
      <c r="E27" s="164"/>
      <c r="F27" s="164"/>
      <c r="G27" s="164"/>
      <c r="H27" s="164"/>
    </row>
    <row r="28" spans="2:8" ht="13.5">
      <c r="B28" s="164"/>
      <c r="C28" s="164"/>
      <c r="D28" s="164"/>
      <c r="E28" s="164"/>
      <c r="F28" s="164"/>
      <c r="G28" s="164"/>
      <c r="H28" s="164"/>
    </row>
    <row r="29" spans="2:8" ht="13.5">
      <c r="B29" s="164"/>
      <c r="C29" s="164"/>
      <c r="D29" s="164"/>
      <c r="E29" s="164"/>
      <c r="F29" s="164"/>
      <c r="G29" s="164"/>
      <c r="H29" s="164"/>
    </row>
    <row r="30" spans="2:8" ht="13.5">
      <c r="B30" s="164"/>
      <c r="C30" s="164"/>
      <c r="D30" s="164"/>
      <c r="E30" s="164"/>
      <c r="F30" s="164"/>
      <c r="G30" s="164"/>
      <c r="H30" s="164"/>
    </row>
    <row r="31" spans="2:8" ht="13.5">
      <c r="B31" s="164"/>
      <c r="C31" s="164"/>
      <c r="D31" s="164"/>
      <c r="E31" s="164"/>
      <c r="F31" s="164"/>
      <c r="G31" s="164"/>
      <c r="H31" s="164"/>
    </row>
    <row r="32" spans="2:8" ht="13.5">
      <c r="B32" s="164"/>
      <c r="C32" s="164"/>
      <c r="D32" s="164"/>
      <c r="E32" s="164"/>
      <c r="F32" s="164"/>
      <c r="G32" s="164"/>
      <c r="H32" s="164"/>
    </row>
    <row r="33" spans="2:8" ht="13.5">
      <c r="B33" s="164"/>
      <c r="C33" s="164"/>
      <c r="D33" s="164"/>
      <c r="E33" s="164"/>
      <c r="F33" s="164"/>
      <c r="G33" s="164"/>
      <c r="H33" s="164"/>
    </row>
    <row r="34" spans="2:8" ht="13.5">
      <c r="B34" s="164"/>
      <c r="C34" s="164"/>
      <c r="D34" s="164"/>
      <c r="E34" s="164"/>
      <c r="F34" s="164"/>
      <c r="G34" s="164"/>
      <c r="H34" s="164"/>
    </row>
    <row r="35" spans="2:8" ht="13.5">
      <c r="B35" s="164"/>
      <c r="C35" s="164"/>
      <c r="D35" s="164"/>
      <c r="E35" s="164"/>
      <c r="F35" s="164"/>
      <c r="G35" s="164"/>
      <c r="H35" s="164"/>
    </row>
    <row r="36" spans="2:8" ht="13.5">
      <c r="B36" s="164"/>
      <c r="C36" s="164"/>
      <c r="D36" s="164"/>
      <c r="E36" s="164"/>
      <c r="F36" s="164"/>
      <c r="G36" s="164"/>
      <c r="H36" s="164"/>
    </row>
    <row r="37" spans="2:8" ht="13.5">
      <c r="B37" s="164"/>
      <c r="C37" s="164"/>
      <c r="D37" s="164"/>
      <c r="E37" s="164"/>
      <c r="F37" s="164"/>
      <c r="G37" s="164"/>
      <c r="H37" s="164"/>
    </row>
    <row r="38" spans="2:8" ht="13.5">
      <c r="B38" s="164"/>
      <c r="C38" s="164"/>
      <c r="D38" s="164"/>
      <c r="E38" s="164"/>
      <c r="F38" s="164"/>
      <c r="G38" s="164"/>
      <c r="H38" s="164"/>
    </row>
    <row r="39" spans="2:8" ht="13.5">
      <c r="B39" s="164"/>
      <c r="C39" s="164"/>
      <c r="D39" s="164"/>
      <c r="E39" s="164"/>
      <c r="F39" s="164"/>
      <c r="G39" s="164"/>
      <c r="H39" s="164"/>
    </row>
    <row r="40" spans="2:8" ht="13.5">
      <c r="B40" s="164"/>
      <c r="C40" s="164"/>
      <c r="D40" s="164"/>
      <c r="E40" s="164"/>
      <c r="F40" s="164"/>
      <c r="G40" s="164"/>
      <c r="H40" s="164"/>
    </row>
    <row r="41" spans="2:8" ht="13.5">
      <c r="B41" s="164"/>
      <c r="C41" s="164"/>
      <c r="D41" s="164"/>
      <c r="E41" s="164"/>
      <c r="F41" s="164"/>
      <c r="G41" s="164"/>
      <c r="H41" s="164"/>
    </row>
    <row r="42" spans="2:8" ht="13.5">
      <c r="B42" s="164"/>
      <c r="C42" s="164"/>
      <c r="D42" s="164"/>
      <c r="E42" s="164"/>
      <c r="F42" s="164"/>
      <c r="G42" s="164"/>
      <c r="H42" s="164"/>
    </row>
    <row r="43" spans="2:8" ht="13.5">
      <c r="B43" s="164"/>
      <c r="C43" s="164"/>
      <c r="D43" s="164"/>
      <c r="E43" s="164"/>
      <c r="F43" s="164"/>
      <c r="G43" s="164"/>
      <c r="H43" s="164"/>
    </row>
    <row r="44" spans="2:8" ht="13.5">
      <c r="B44" s="164"/>
      <c r="C44" s="164"/>
      <c r="D44" s="164"/>
      <c r="E44" s="164"/>
      <c r="F44" s="164"/>
      <c r="G44" s="164"/>
      <c r="H44" s="164"/>
    </row>
    <row r="45" spans="2:8" ht="13.5">
      <c r="B45" s="164"/>
      <c r="C45" s="164"/>
      <c r="D45" s="164"/>
      <c r="E45" s="164"/>
      <c r="F45" s="164"/>
      <c r="G45" s="164"/>
      <c r="H45" s="164"/>
    </row>
    <row r="46" spans="2:8" ht="13.5">
      <c r="B46" s="164"/>
      <c r="C46" s="164"/>
      <c r="D46" s="164"/>
      <c r="E46" s="164"/>
      <c r="F46" s="164"/>
      <c r="G46" s="164"/>
      <c r="H46" s="164"/>
    </row>
    <row r="47" spans="2:8" ht="13.5">
      <c r="B47" s="164"/>
      <c r="C47" s="164"/>
      <c r="D47" s="164"/>
      <c r="E47" s="164"/>
      <c r="F47" s="164"/>
      <c r="G47" s="164"/>
      <c r="H47" s="164"/>
    </row>
    <row r="48" spans="2:8" ht="13.5">
      <c r="B48" s="164"/>
      <c r="C48" s="164"/>
      <c r="D48" s="164"/>
      <c r="E48" s="164"/>
      <c r="F48" s="164"/>
      <c r="G48" s="164"/>
      <c r="H48" s="164"/>
    </row>
    <row r="49" spans="2:8" ht="13.5">
      <c r="B49" s="164"/>
      <c r="C49" s="164"/>
      <c r="D49" s="164"/>
      <c r="E49" s="164"/>
      <c r="F49" s="164"/>
      <c r="G49" s="164"/>
      <c r="H49" s="164"/>
    </row>
    <row r="50" spans="2:8" ht="13.5">
      <c r="B50" s="164"/>
      <c r="C50" s="164"/>
      <c r="D50" s="164"/>
      <c r="E50" s="164"/>
      <c r="F50" s="164"/>
      <c r="G50" s="164"/>
      <c r="H50" s="164"/>
    </row>
    <row r="51" spans="2:8" ht="13.5">
      <c r="B51" s="164"/>
      <c r="C51" s="164"/>
      <c r="D51" s="164"/>
      <c r="E51" s="164"/>
      <c r="F51" s="164"/>
      <c r="G51" s="164"/>
      <c r="H51" s="164"/>
    </row>
    <row r="52" spans="2:8" ht="13.5">
      <c r="B52" s="164"/>
      <c r="C52" s="164"/>
      <c r="D52" s="164"/>
      <c r="E52" s="164"/>
      <c r="F52" s="164"/>
      <c r="G52" s="164"/>
      <c r="H52" s="164"/>
    </row>
    <row r="53" spans="2:8" ht="13.5">
      <c r="B53" s="164"/>
      <c r="C53" s="164"/>
      <c r="D53" s="164"/>
      <c r="E53" s="164"/>
      <c r="F53" s="164"/>
      <c r="G53" s="164"/>
      <c r="H53" s="164"/>
    </row>
    <row r="54" spans="2:8" ht="13.5">
      <c r="B54" s="164"/>
      <c r="C54" s="164"/>
      <c r="D54" s="164"/>
      <c r="E54" s="164"/>
      <c r="F54" s="164"/>
      <c r="G54" s="164"/>
      <c r="H54" s="164"/>
    </row>
    <row r="55" spans="2:8" ht="13.5">
      <c r="B55" s="164"/>
      <c r="C55" s="164"/>
      <c r="D55" s="164"/>
      <c r="E55" s="164"/>
      <c r="F55" s="164"/>
      <c r="G55" s="164"/>
      <c r="H55" s="164"/>
    </row>
    <row r="56" spans="2:8" ht="13.5">
      <c r="B56" s="164"/>
      <c r="C56" s="164"/>
      <c r="D56" s="164"/>
      <c r="E56" s="164"/>
      <c r="F56" s="164"/>
      <c r="G56" s="164"/>
      <c r="H56" s="164"/>
    </row>
    <row r="57" spans="2:8" ht="13.5">
      <c r="B57" s="164"/>
      <c r="C57" s="164"/>
      <c r="D57" s="164"/>
      <c r="E57" s="164"/>
      <c r="F57" s="164"/>
      <c r="G57" s="164"/>
      <c r="H57" s="164"/>
    </row>
    <row r="58" spans="2:8" ht="13.5">
      <c r="B58" s="164"/>
      <c r="C58" s="164"/>
      <c r="D58" s="164"/>
      <c r="E58" s="164"/>
      <c r="F58" s="164"/>
      <c r="G58" s="164"/>
      <c r="H58" s="164"/>
    </row>
    <row r="59" spans="2:8" ht="13.5">
      <c r="B59" s="164"/>
      <c r="C59" s="164"/>
      <c r="D59" s="164"/>
      <c r="E59" s="164"/>
      <c r="F59" s="164"/>
      <c r="G59" s="164"/>
      <c r="H59" s="164"/>
    </row>
    <row r="60" spans="2:8" ht="13.5">
      <c r="B60" s="164"/>
      <c r="C60" s="164"/>
      <c r="D60" s="164"/>
      <c r="E60" s="164"/>
      <c r="F60" s="164"/>
      <c r="G60" s="164"/>
      <c r="H60" s="164"/>
    </row>
    <row r="61" spans="2:8" ht="13.5">
      <c r="B61" s="164"/>
      <c r="C61" s="164"/>
      <c r="D61" s="164"/>
      <c r="E61" s="164"/>
      <c r="F61" s="164"/>
      <c r="G61" s="164"/>
      <c r="H61" s="164"/>
    </row>
    <row r="62" spans="2:8" ht="13.5">
      <c r="B62" s="164"/>
      <c r="C62" s="164"/>
      <c r="D62" s="164"/>
      <c r="E62" s="164"/>
      <c r="F62" s="164"/>
      <c r="G62" s="164"/>
      <c r="H62" s="164"/>
    </row>
    <row r="63" spans="2:8" ht="13.5">
      <c r="B63" s="164"/>
      <c r="C63" s="164"/>
      <c r="D63" s="164"/>
      <c r="E63" s="164"/>
      <c r="F63" s="164"/>
      <c r="G63" s="164"/>
      <c r="H63" s="164"/>
    </row>
    <row r="64" spans="2:8" ht="13.5">
      <c r="B64" s="164"/>
      <c r="C64" s="164"/>
      <c r="D64" s="164"/>
      <c r="E64" s="164"/>
      <c r="F64" s="164"/>
      <c r="G64" s="164"/>
      <c r="H64" s="164"/>
    </row>
    <row r="65" spans="2:8" ht="13.5">
      <c r="B65" s="164"/>
      <c r="C65" s="164"/>
      <c r="D65" s="164"/>
      <c r="E65" s="164"/>
      <c r="F65" s="164"/>
      <c r="G65" s="164"/>
      <c r="H65" s="164"/>
    </row>
    <row r="66" spans="2:8" ht="13.5">
      <c r="B66" s="164"/>
      <c r="C66" s="164"/>
      <c r="D66" s="164"/>
      <c r="E66" s="164"/>
      <c r="F66" s="164"/>
      <c r="G66" s="164"/>
      <c r="H66" s="164"/>
    </row>
  </sheetData>
  <mergeCells count="4">
    <mergeCell ref="A1:H1"/>
    <mergeCell ref="J1:P1"/>
    <mergeCell ref="B3:H3"/>
    <mergeCell ref="J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/>
  <dimension ref="A1:AL19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128" customWidth="1"/>
    <col min="2" max="2" width="13.3359375" style="247" customWidth="1"/>
    <col min="3" max="4" width="13.3359375" style="127" customWidth="1"/>
    <col min="5" max="6" width="13.3359375" style="143" customWidth="1"/>
    <col min="7" max="7" width="2.77734375" style="129" customWidth="1"/>
    <col min="8" max="8" width="12.3359375" style="128" customWidth="1"/>
    <col min="9" max="9" width="12.3359375" style="143" customWidth="1"/>
    <col min="10" max="12" width="12.3359375" style="128" customWidth="1"/>
    <col min="13" max="13" width="12.3359375" style="235" customWidth="1"/>
    <col min="14" max="14" width="14.5546875" style="128" customWidth="1"/>
    <col min="15" max="19" width="13.3359375" style="128" customWidth="1"/>
    <col min="20" max="20" width="3.10546875" style="129" customWidth="1"/>
    <col min="21" max="24" width="18.4453125" style="128" customWidth="1"/>
    <col min="25" max="16384" width="8.88671875" style="115" customWidth="1"/>
  </cols>
  <sheetData>
    <row r="1" spans="1:25" s="99" customFormat="1" ht="45" customHeight="1">
      <c r="A1" s="581" t="s">
        <v>1102</v>
      </c>
      <c r="B1" s="581"/>
      <c r="C1" s="581"/>
      <c r="D1" s="581"/>
      <c r="E1" s="581"/>
      <c r="F1" s="581"/>
      <c r="G1" s="286"/>
      <c r="H1" s="544" t="s">
        <v>498</v>
      </c>
      <c r="I1" s="544"/>
      <c r="J1" s="544"/>
      <c r="K1" s="544"/>
      <c r="L1" s="544"/>
      <c r="M1" s="544"/>
      <c r="N1" s="581" t="s">
        <v>711</v>
      </c>
      <c r="O1" s="581"/>
      <c r="P1" s="581"/>
      <c r="Q1" s="581"/>
      <c r="R1" s="581"/>
      <c r="S1" s="581"/>
      <c r="T1" s="286"/>
      <c r="U1" s="545" t="s">
        <v>499</v>
      </c>
      <c r="V1" s="545"/>
      <c r="W1" s="545"/>
      <c r="X1" s="545"/>
      <c r="Y1" s="237"/>
    </row>
    <row r="2" spans="1:24" s="103" customFormat="1" ht="25.5" customHeight="1" thickBot="1">
      <c r="A2" s="100" t="s">
        <v>162</v>
      </c>
      <c r="B2" s="238"/>
      <c r="C2" s="100"/>
      <c r="D2" s="100"/>
      <c r="E2" s="238"/>
      <c r="F2" s="238"/>
      <c r="G2" s="101"/>
      <c r="H2" s="100"/>
      <c r="I2" s="238"/>
      <c r="J2" s="100"/>
      <c r="K2" s="100"/>
      <c r="L2" s="100"/>
      <c r="M2" s="102" t="s">
        <v>674</v>
      </c>
      <c r="N2" s="100" t="s">
        <v>162</v>
      </c>
      <c r="O2" s="100"/>
      <c r="P2" s="100"/>
      <c r="Q2" s="100"/>
      <c r="R2" s="100"/>
      <c r="S2" s="100"/>
      <c r="T2" s="101"/>
      <c r="U2" s="102"/>
      <c r="V2" s="102"/>
      <c r="W2" s="145"/>
      <c r="X2" s="102" t="s">
        <v>675</v>
      </c>
    </row>
    <row r="3" spans="1:24" s="103" customFormat="1" ht="16.5" customHeight="1" thickTop="1">
      <c r="A3" s="130" t="s">
        <v>79</v>
      </c>
      <c r="B3" s="255" t="s">
        <v>676</v>
      </c>
      <c r="C3" s="542" t="s">
        <v>721</v>
      </c>
      <c r="D3" s="541"/>
      <c r="E3" s="541"/>
      <c r="F3" s="541"/>
      <c r="G3" s="130"/>
      <c r="H3" s="541" t="s">
        <v>722</v>
      </c>
      <c r="I3" s="541"/>
      <c r="J3" s="541"/>
      <c r="K3" s="541"/>
      <c r="L3" s="543"/>
      <c r="M3" s="139" t="s">
        <v>332</v>
      </c>
      <c r="N3" s="140" t="s">
        <v>79</v>
      </c>
      <c r="O3" s="542" t="s">
        <v>719</v>
      </c>
      <c r="P3" s="541"/>
      <c r="Q3" s="541"/>
      <c r="R3" s="541"/>
      <c r="S3" s="541"/>
      <c r="T3" s="130"/>
      <c r="U3" s="541" t="s">
        <v>720</v>
      </c>
      <c r="V3" s="541"/>
      <c r="W3" s="541"/>
      <c r="X3" s="541"/>
    </row>
    <row r="4" spans="1:24" s="103" customFormat="1" ht="16.5" customHeight="1">
      <c r="A4" s="130" t="s">
        <v>729</v>
      </c>
      <c r="B4" s="255"/>
      <c r="C4" s="104" t="s">
        <v>677</v>
      </c>
      <c r="D4" s="539" t="s">
        <v>723</v>
      </c>
      <c r="E4" s="540"/>
      <c r="F4" s="540"/>
      <c r="G4" s="130"/>
      <c r="H4" s="104" t="s">
        <v>678</v>
      </c>
      <c r="I4" s="133" t="s">
        <v>336</v>
      </c>
      <c r="J4" s="104" t="s">
        <v>679</v>
      </c>
      <c r="K4" s="104" t="s">
        <v>680</v>
      </c>
      <c r="L4" s="104" t="s">
        <v>681</v>
      </c>
      <c r="M4" s="203"/>
      <c r="N4" s="130" t="s">
        <v>729</v>
      </c>
      <c r="O4" s="133" t="s">
        <v>228</v>
      </c>
      <c r="P4" s="259" t="s">
        <v>333</v>
      </c>
      <c r="Q4" s="133" t="s">
        <v>682</v>
      </c>
      <c r="R4" s="134" t="s">
        <v>682</v>
      </c>
      <c r="S4" s="259" t="s">
        <v>683</v>
      </c>
      <c r="T4" s="130"/>
      <c r="U4" s="134" t="s">
        <v>228</v>
      </c>
      <c r="V4" s="134" t="s">
        <v>684</v>
      </c>
      <c r="W4" s="133" t="s">
        <v>685</v>
      </c>
      <c r="X4" s="259" t="s">
        <v>444</v>
      </c>
    </row>
    <row r="5" spans="1:24" s="103" customFormat="1" ht="16.5" customHeight="1">
      <c r="A5" s="130" t="s">
        <v>387</v>
      </c>
      <c r="B5" s="255" t="s">
        <v>334</v>
      </c>
      <c r="C5" s="104" t="s">
        <v>335</v>
      </c>
      <c r="D5" s="104" t="s">
        <v>686</v>
      </c>
      <c r="E5" s="104" t="s">
        <v>687</v>
      </c>
      <c r="F5" s="130" t="s">
        <v>688</v>
      </c>
      <c r="G5" s="130"/>
      <c r="H5" s="104" t="s">
        <v>337</v>
      </c>
      <c r="I5" s="255"/>
      <c r="J5" s="104" t="s">
        <v>689</v>
      </c>
      <c r="K5" s="104" t="s">
        <v>690</v>
      </c>
      <c r="L5" s="104"/>
      <c r="M5" s="203" t="s">
        <v>691</v>
      </c>
      <c r="N5" s="130" t="s">
        <v>387</v>
      </c>
      <c r="O5" s="255"/>
      <c r="P5" s="130" t="s">
        <v>692</v>
      </c>
      <c r="Q5" s="255" t="s">
        <v>693</v>
      </c>
      <c r="R5" s="104" t="s">
        <v>694</v>
      </c>
      <c r="S5" s="130" t="s">
        <v>695</v>
      </c>
      <c r="T5" s="130"/>
      <c r="U5" s="104"/>
      <c r="V5" s="104" t="s">
        <v>696</v>
      </c>
      <c r="W5" s="255" t="s">
        <v>697</v>
      </c>
      <c r="X5" s="130"/>
    </row>
    <row r="6" spans="1:24" s="103" customFormat="1" ht="16.5" customHeight="1">
      <c r="A6" s="204" t="s">
        <v>475</v>
      </c>
      <c r="B6" s="137" t="s">
        <v>309</v>
      </c>
      <c r="C6" s="131" t="s">
        <v>309</v>
      </c>
      <c r="D6" s="131" t="s">
        <v>698</v>
      </c>
      <c r="E6" s="131" t="s">
        <v>699</v>
      </c>
      <c r="F6" s="132" t="s">
        <v>326</v>
      </c>
      <c r="G6" s="130"/>
      <c r="H6" s="131" t="s">
        <v>700</v>
      </c>
      <c r="I6" s="137" t="s">
        <v>701</v>
      </c>
      <c r="J6" s="131" t="s">
        <v>702</v>
      </c>
      <c r="K6" s="131" t="s">
        <v>703</v>
      </c>
      <c r="L6" s="131"/>
      <c r="M6" s="132" t="s">
        <v>704</v>
      </c>
      <c r="N6" s="204" t="s">
        <v>475</v>
      </c>
      <c r="O6" s="137" t="s">
        <v>591</v>
      </c>
      <c r="P6" s="132" t="s">
        <v>705</v>
      </c>
      <c r="Q6" s="137" t="s">
        <v>706</v>
      </c>
      <c r="R6" s="131" t="s">
        <v>707</v>
      </c>
      <c r="S6" s="132" t="s">
        <v>708</v>
      </c>
      <c r="T6" s="130"/>
      <c r="U6" s="131" t="s">
        <v>591</v>
      </c>
      <c r="V6" s="131" t="s">
        <v>709</v>
      </c>
      <c r="W6" s="137" t="s">
        <v>710</v>
      </c>
      <c r="X6" s="132" t="s">
        <v>415</v>
      </c>
    </row>
    <row r="7" spans="1:24" s="103" customFormat="1" ht="41.25" customHeight="1">
      <c r="A7" s="104">
        <v>2001</v>
      </c>
      <c r="B7" s="239">
        <f>SUM(C7,M7,O7,U7)</f>
        <v>628</v>
      </c>
      <c r="C7" s="148">
        <v>352</v>
      </c>
      <c r="D7" s="148" t="s">
        <v>555</v>
      </c>
      <c r="E7" s="149" t="s">
        <v>555</v>
      </c>
      <c r="F7" s="149" t="s">
        <v>555</v>
      </c>
      <c r="G7" s="149"/>
      <c r="H7" s="149" t="s">
        <v>555</v>
      </c>
      <c r="I7" s="149" t="s">
        <v>555</v>
      </c>
      <c r="J7" s="149" t="s">
        <v>555</v>
      </c>
      <c r="K7" s="149" t="s">
        <v>555</v>
      </c>
      <c r="L7" s="149" t="s">
        <v>555</v>
      </c>
      <c r="M7" s="149">
        <v>15</v>
      </c>
      <c r="N7" s="104">
        <v>2001</v>
      </c>
      <c r="O7" s="240">
        <v>74</v>
      </c>
      <c r="P7" s="148" t="s">
        <v>555</v>
      </c>
      <c r="Q7" s="148" t="s">
        <v>555</v>
      </c>
      <c r="R7" s="149" t="s">
        <v>555</v>
      </c>
      <c r="S7" s="149" t="s">
        <v>555</v>
      </c>
      <c r="T7" s="149"/>
      <c r="U7" s="148">
        <v>187</v>
      </c>
      <c r="V7" s="149" t="s">
        <v>555</v>
      </c>
      <c r="W7" s="149" t="s">
        <v>555</v>
      </c>
      <c r="X7" s="149" t="s">
        <v>555</v>
      </c>
    </row>
    <row r="8" spans="1:24" s="103" customFormat="1" ht="41.25" customHeight="1">
      <c r="A8" s="104">
        <v>2002</v>
      </c>
      <c r="B8" s="239">
        <f>SUM(C8,M8,O8,U8)</f>
        <v>562</v>
      </c>
      <c r="C8" s="148">
        <v>346</v>
      </c>
      <c r="D8" s="148" t="s">
        <v>555</v>
      </c>
      <c r="E8" s="149" t="s">
        <v>555</v>
      </c>
      <c r="F8" s="149" t="s">
        <v>555</v>
      </c>
      <c r="G8" s="149"/>
      <c r="H8" s="149" t="s">
        <v>555</v>
      </c>
      <c r="I8" s="149" t="s">
        <v>555</v>
      </c>
      <c r="J8" s="149" t="s">
        <v>555</v>
      </c>
      <c r="K8" s="149" t="s">
        <v>555</v>
      </c>
      <c r="L8" s="149" t="s">
        <v>555</v>
      </c>
      <c r="M8" s="149">
        <v>17</v>
      </c>
      <c r="N8" s="104">
        <v>2002</v>
      </c>
      <c r="O8" s="240">
        <v>76</v>
      </c>
      <c r="P8" s="148" t="s">
        <v>555</v>
      </c>
      <c r="Q8" s="148" t="s">
        <v>555</v>
      </c>
      <c r="R8" s="149" t="s">
        <v>555</v>
      </c>
      <c r="S8" s="149" t="s">
        <v>555</v>
      </c>
      <c r="T8" s="149"/>
      <c r="U8" s="148">
        <v>123</v>
      </c>
      <c r="V8" s="149" t="s">
        <v>555</v>
      </c>
      <c r="W8" s="149" t="s">
        <v>555</v>
      </c>
      <c r="X8" s="149" t="s">
        <v>555</v>
      </c>
    </row>
    <row r="9" spans="1:24" s="103" customFormat="1" ht="41.25" customHeight="1">
      <c r="A9" s="104">
        <v>2003</v>
      </c>
      <c r="B9" s="239">
        <f>SUM(C9,M9,O9,U9)</f>
        <v>568</v>
      </c>
      <c r="C9" s="148">
        <v>344</v>
      </c>
      <c r="D9" s="148" t="s">
        <v>555</v>
      </c>
      <c r="E9" s="149" t="s">
        <v>555</v>
      </c>
      <c r="F9" s="149" t="s">
        <v>555</v>
      </c>
      <c r="G9" s="149"/>
      <c r="H9" s="149" t="s">
        <v>555</v>
      </c>
      <c r="I9" s="149" t="s">
        <v>555</v>
      </c>
      <c r="J9" s="149" t="s">
        <v>555</v>
      </c>
      <c r="K9" s="149" t="s">
        <v>555</v>
      </c>
      <c r="L9" s="149" t="s">
        <v>555</v>
      </c>
      <c r="M9" s="149">
        <v>18</v>
      </c>
      <c r="N9" s="104">
        <v>2003</v>
      </c>
      <c r="O9" s="240">
        <v>80</v>
      </c>
      <c r="P9" s="148" t="s">
        <v>555</v>
      </c>
      <c r="Q9" s="148" t="s">
        <v>555</v>
      </c>
      <c r="R9" s="149" t="s">
        <v>555</v>
      </c>
      <c r="S9" s="149" t="s">
        <v>555</v>
      </c>
      <c r="T9" s="149"/>
      <c r="U9" s="148">
        <v>126</v>
      </c>
      <c r="V9" s="149" t="s">
        <v>555</v>
      </c>
      <c r="W9" s="149" t="s">
        <v>555</v>
      </c>
      <c r="X9" s="149" t="s">
        <v>555</v>
      </c>
    </row>
    <row r="10" spans="1:24" s="103" customFormat="1" ht="41.25" customHeight="1">
      <c r="A10" s="104">
        <v>2004</v>
      </c>
      <c r="B10" s="147">
        <f>SUM(C10,O10,U10,M10)</f>
        <v>562</v>
      </c>
      <c r="C10" s="147">
        <f>SUM(D10,H10,I10,J10,K10,L10)</f>
        <v>348</v>
      </c>
      <c r="D10" s="147">
        <f>SUM(E10:F10)</f>
        <v>33</v>
      </c>
      <c r="E10" s="147">
        <v>30</v>
      </c>
      <c r="F10" s="147">
        <v>3</v>
      </c>
      <c r="G10" s="147"/>
      <c r="H10" s="147">
        <v>292</v>
      </c>
      <c r="I10" s="147">
        <v>6</v>
      </c>
      <c r="J10" s="147">
        <v>4</v>
      </c>
      <c r="K10" s="147">
        <v>13</v>
      </c>
      <c r="L10" s="149" t="s">
        <v>555</v>
      </c>
      <c r="M10" s="147">
        <v>18</v>
      </c>
      <c r="N10" s="104">
        <v>2004</v>
      </c>
      <c r="O10" s="147">
        <f>SUM(P10:S10)</f>
        <v>87</v>
      </c>
      <c r="P10" s="147">
        <v>23</v>
      </c>
      <c r="Q10" s="239" t="s">
        <v>555</v>
      </c>
      <c r="R10" s="147">
        <v>5</v>
      </c>
      <c r="S10" s="147">
        <v>59</v>
      </c>
      <c r="T10" s="147"/>
      <c r="U10" s="147">
        <f>SUM(V10:X10)</f>
        <v>109</v>
      </c>
      <c r="V10" s="147">
        <v>109</v>
      </c>
      <c r="W10" s="239" t="s">
        <v>555</v>
      </c>
      <c r="X10" s="239" t="s">
        <v>555</v>
      </c>
    </row>
    <row r="11" spans="1:25" s="103" customFormat="1" ht="41.25" customHeight="1">
      <c r="A11" s="107">
        <v>2005</v>
      </c>
      <c r="B11" s="241">
        <f>SUM(B12:B18)</f>
        <v>547</v>
      </c>
      <c r="C11" s="241">
        <f aca="true" t="shared" si="0" ref="C11:L11">SUM(C12:C18)</f>
        <v>338</v>
      </c>
      <c r="D11" s="241">
        <f t="shared" si="0"/>
        <v>31</v>
      </c>
      <c r="E11" s="241">
        <f t="shared" si="0"/>
        <v>27</v>
      </c>
      <c r="F11" s="241">
        <f t="shared" si="0"/>
        <v>4</v>
      </c>
      <c r="G11" s="241"/>
      <c r="H11" s="241">
        <f t="shared" si="0"/>
        <v>284</v>
      </c>
      <c r="I11" s="241">
        <f t="shared" si="0"/>
        <v>6</v>
      </c>
      <c r="J11" s="241">
        <f t="shared" si="0"/>
        <v>4</v>
      </c>
      <c r="K11" s="241">
        <f t="shared" si="0"/>
        <v>11</v>
      </c>
      <c r="L11" s="241">
        <f t="shared" si="0"/>
        <v>2</v>
      </c>
      <c r="M11" s="241">
        <v>18</v>
      </c>
      <c r="N11" s="107">
        <v>2005</v>
      </c>
      <c r="O11" s="241">
        <f>SUM(O12:O18)</f>
        <v>93</v>
      </c>
      <c r="P11" s="241">
        <f aca="true" t="shared" si="1" ref="P11:W11">SUM(P12:P18)</f>
        <v>25</v>
      </c>
      <c r="Q11" s="242" t="s">
        <v>555</v>
      </c>
      <c r="R11" s="241">
        <f t="shared" si="1"/>
        <v>8</v>
      </c>
      <c r="S11" s="241">
        <f t="shared" si="1"/>
        <v>60</v>
      </c>
      <c r="T11" s="241"/>
      <c r="U11" s="241">
        <f t="shared" si="1"/>
        <v>98</v>
      </c>
      <c r="V11" s="241">
        <f t="shared" si="1"/>
        <v>97</v>
      </c>
      <c r="W11" s="241">
        <f t="shared" si="1"/>
        <v>1</v>
      </c>
      <c r="X11" s="242" t="s">
        <v>555</v>
      </c>
      <c r="Y11" s="110"/>
    </row>
    <row r="12" spans="1:24" s="103" customFormat="1" ht="41.25" customHeight="1">
      <c r="A12" s="111" t="s">
        <v>562</v>
      </c>
      <c r="B12" s="239">
        <f>SUM(C12,M12,O12,U12)</f>
        <v>172</v>
      </c>
      <c r="C12" s="239">
        <f>SUM(D12,H12,I12,J12,K12,L12)</f>
        <v>106</v>
      </c>
      <c r="D12" s="239">
        <f>SUM(E12:F12)</f>
        <v>13</v>
      </c>
      <c r="E12" s="239">
        <v>12</v>
      </c>
      <c r="F12" s="147">
        <v>1</v>
      </c>
      <c r="G12" s="147"/>
      <c r="H12" s="147">
        <v>85</v>
      </c>
      <c r="I12" s="147">
        <v>3</v>
      </c>
      <c r="J12" s="147">
        <v>1</v>
      </c>
      <c r="K12" s="147">
        <v>4</v>
      </c>
      <c r="L12" s="149" t="s">
        <v>555</v>
      </c>
      <c r="M12" s="147">
        <v>7</v>
      </c>
      <c r="N12" s="111" t="s">
        <v>562</v>
      </c>
      <c r="O12" s="147">
        <f>SUM(P12:S12)</f>
        <v>22</v>
      </c>
      <c r="P12" s="147">
        <v>5</v>
      </c>
      <c r="Q12" s="239" t="s">
        <v>555</v>
      </c>
      <c r="R12" s="147">
        <v>3</v>
      </c>
      <c r="S12" s="147">
        <v>14</v>
      </c>
      <c r="T12" s="147"/>
      <c r="U12" s="147">
        <f>SUM(V12:W12)</f>
        <v>37</v>
      </c>
      <c r="V12" s="147">
        <v>37</v>
      </c>
      <c r="W12" s="239" t="s">
        <v>555</v>
      </c>
      <c r="X12" s="239" t="s">
        <v>555</v>
      </c>
    </row>
    <row r="13" spans="1:24" s="103" customFormat="1" ht="41.25" customHeight="1">
      <c r="A13" s="111" t="s">
        <v>563</v>
      </c>
      <c r="B13" s="239">
        <f aca="true" t="shared" si="2" ref="B13:B18">SUM(C13,M13,O13,U13)</f>
        <v>38</v>
      </c>
      <c r="C13" s="239">
        <f aca="true" t="shared" si="3" ref="C13:C18">SUM(D13,H13,I13,J13,K13,L13)</f>
        <v>21</v>
      </c>
      <c r="D13" s="239">
        <f aca="true" t="shared" si="4" ref="D13:D18">SUM(E13:F13)</f>
        <v>2</v>
      </c>
      <c r="E13" s="239">
        <v>2</v>
      </c>
      <c r="F13" s="239" t="s">
        <v>555</v>
      </c>
      <c r="G13" s="147"/>
      <c r="H13" s="147">
        <v>19</v>
      </c>
      <c r="I13" s="239" t="s">
        <v>555</v>
      </c>
      <c r="J13" s="239" t="s">
        <v>555</v>
      </c>
      <c r="K13" s="239" t="s">
        <v>555</v>
      </c>
      <c r="L13" s="149" t="s">
        <v>555</v>
      </c>
      <c r="M13" s="147">
        <v>2</v>
      </c>
      <c r="N13" s="111" t="s">
        <v>563</v>
      </c>
      <c r="O13" s="147">
        <f aca="true" t="shared" si="5" ref="O13:O18">SUM(P13:S13)</f>
        <v>10</v>
      </c>
      <c r="P13" s="147">
        <v>2</v>
      </c>
      <c r="Q13" s="239" t="s">
        <v>555</v>
      </c>
      <c r="R13" s="239" t="s">
        <v>555</v>
      </c>
      <c r="S13" s="147">
        <v>8</v>
      </c>
      <c r="T13" s="147"/>
      <c r="U13" s="147">
        <f aca="true" t="shared" si="6" ref="U13:U18">SUM(V13:W13)</f>
        <v>5</v>
      </c>
      <c r="V13" s="147">
        <v>5</v>
      </c>
      <c r="W13" s="239" t="s">
        <v>555</v>
      </c>
      <c r="X13" s="239" t="s">
        <v>555</v>
      </c>
    </row>
    <row r="14" spans="1:24" s="103" customFormat="1" ht="41.25" customHeight="1">
      <c r="A14" s="111" t="s">
        <v>564</v>
      </c>
      <c r="B14" s="239">
        <f t="shared" si="2"/>
        <v>70</v>
      </c>
      <c r="C14" s="239">
        <f t="shared" si="3"/>
        <v>45</v>
      </c>
      <c r="D14" s="239">
        <f t="shared" si="4"/>
        <v>4</v>
      </c>
      <c r="E14" s="239">
        <v>3</v>
      </c>
      <c r="F14" s="147">
        <v>1</v>
      </c>
      <c r="G14" s="147"/>
      <c r="H14" s="147">
        <v>39</v>
      </c>
      <c r="I14" s="239" t="s">
        <v>555</v>
      </c>
      <c r="J14" s="147">
        <v>1</v>
      </c>
      <c r="K14" s="147">
        <v>1</v>
      </c>
      <c r="L14" s="149" t="s">
        <v>555</v>
      </c>
      <c r="M14" s="147">
        <v>1</v>
      </c>
      <c r="N14" s="111" t="s">
        <v>564</v>
      </c>
      <c r="O14" s="147">
        <f t="shared" si="5"/>
        <v>8</v>
      </c>
      <c r="P14" s="147">
        <v>2</v>
      </c>
      <c r="Q14" s="239" t="s">
        <v>555</v>
      </c>
      <c r="R14" s="239" t="s">
        <v>555</v>
      </c>
      <c r="S14" s="147">
        <v>6</v>
      </c>
      <c r="T14" s="147"/>
      <c r="U14" s="147">
        <f t="shared" si="6"/>
        <v>16</v>
      </c>
      <c r="V14" s="147">
        <v>16</v>
      </c>
      <c r="W14" s="239" t="s">
        <v>555</v>
      </c>
      <c r="X14" s="239" t="s">
        <v>555</v>
      </c>
    </row>
    <row r="15" spans="1:24" s="110" customFormat="1" ht="41.25" customHeight="1">
      <c r="A15" s="111" t="s">
        <v>565</v>
      </c>
      <c r="B15" s="239">
        <f t="shared" si="2"/>
        <v>171</v>
      </c>
      <c r="C15" s="239">
        <f t="shared" si="3"/>
        <v>111</v>
      </c>
      <c r="D15" s="239">
        <f t="shared" si="4"/>
        <v>6</v>
      </c>
      <c r="E15" s="239">
        <v>5</v>
      </c>
      <c r="F15" s="147">
        <v>1</v>
      </c>
      <c r="G15" s="147"/>
      <c r="H15" s="147">
        <v>95</v>
      </c>
      <c r="I15" s="147">
        <v>3</v>
      </c>
      <c r="J15" s="147">
        <v>1</v>
      </c>
      <c r="K15" s="147">
        <v>5</v>
      </c>
      <c r="L15" s="239">
        <v>1</v>
      </c>
      <c r="M15" s="147">
        <v>4</v>
      </c>
      <c r="N15" s="111" t="s">
        <v>565</v>
      </c>
      <c r="O15" s="147">
        <f t="shared" si="5"/>
        <v>33</v>
      </c>
      <c r="P15" s="147">
        <v>10</v>
      </c>
      <c r="Q15" s="239" t="s">
        <v>555</v>
      </c>
      <c r="R15" s="147">
        <v>3</v>
      </c>
      <c r="S15" s="147">
        <v>20</v>
      </c>
      <c r="T15" s="147"/>
      <c r="U15" s="147">
        <f t="shared" si="6"/>
        <v>23</v>
      </c>
      <c r="V15" s="147">
        <v>22</v>
      </c>
      <c r="W15" s="147">
        <v>1</v>
      </c>
      <c r="X15" s="239" t="s">
        <v>555</v>
      </c>
    </row>
    <row r="16" spans="1:24" ht="41.25" customHeight="1">
      <c r="A16" s="111" t="s">
        <v>566</v>
      </c>
      <c r="B16" s="239">
        <f t="shared" si="2"/>
        <v>43</v>
      </c>
      <c r="C16" s="239">
        <f t="shared" si="3"/>
        <v>27</v>
      </c>
      <c r="D16" s="239">
        <f t="shared" si="4"/>
        <v>3</v>
      </c>
      <c r="E16" s="148">
        <v>3</v>
      </c>
      <c r="F16" s="154" t="s">
        <v>555</v>
      </c>
      <c r="G16" s="154"/>
      <c r="H16" s="154">
        <v>23</v>
      </c>
      <c r="I16" s="154" t="s">
        <v>555</v>
      </c>
      <c r="J16" s="154" t="s">
        <v>555</v>
      </c>
      <c r="K16" s="154" t="s">
        <v>555</v>
      </c>
      <c r="L16" s="154">
        <v>1</v>
      </c>
      <c r="M16" s="154">
        <v>2</v>
      </c>
      <c r="N16" s="111" t="s">
        <v>566</v>
      </c>
      <c r="O16" s="147">
        <f t="shared" si="5"/>
        <v>8</v>
      </c>
      <c r="P16" s="154">
        <v>2</v>
      </c>
      <c r="Q16" s="154" t="s">
        <v>555</v>
      </c>
      <c r="R16" s="154">
        <v>1</v>
      </c>
      <c r="S16" s="154">
        <v>5</v>
      </c>
      <c r="T16" s="149"/>
      <c r="U16" s="147">
        <f t="shared" si="6"/>
        <v>6</v>
      </c>
      <c r="V16" s="154">
        <v>6</v>
      </c>
      <c r="W16" s="154" t="s">
        <v>555</v>
      </c>
      <c r="X16" s="154" t="s">
        <v>555</v>
      </c>
    </row>
    <row r="17" spans="1:24" ht="41.25" customHeight="1">
      <c r="A17" s="111" t="s">
        <v>567</v>
      </c>
      <c r="B17" s="239">
        <f t="shared" si="2"/>
        <v>24</v>
      </c>
      <c r="C17" s="239">
        <f t="shared" si="3"/>
        <v>14</v>
      </c>
      <c r="D17" s="239">
        <f t="shared" si="4"/>
        <v>1</v>
      </c>
      <c r="E17" s="148">
        <v>1</v>
      </c>
      <c r="F17" s="154" t="s">
        <v>555</v>
      </c>
      <c r="G17" s="154"/>
      <c r="H17" s="154">
        <v>12</v>
      </c>
      <c r="I17" s="154" t="s">
        <v>555</v>
      </c>
      <c r="J17" s="154" t="s">
        <v>555</v>
      </c>
      <c r="K17" s="154">
        <v>1</v>
      </c>
      <c r="L17" s="154" t="s">
        <v>555</v>
      </c>
      <c r="M17" s="154">
        <v>1</v>
      </c>
      <c r="N17" s="111" t="s">
        <v>567</v>
      </c>
      <c r="O17" s="147">
        <f t="shared" si="5"/>
        <v>4</v>
      </c>
      <c r="P17" s="154">
        <v>1</v>
      </c>
      <c r="Q17" s="154" t="s">
        <v>555</v>
      </c>
      <c r="R17" s="154" t="s">
        <v>555</v>
      </c>
      <c r="S17" s="154">
        <v>3</v>
      </c>
      <c r="T17" s="149"/>
      <c r="U17" s="147">
        <f t="shared" si="6"/>
        <v>5</v>
      </c>
      <c r="V17" s="154">
        <v>5</v>
      </c>
      <c r="W17" s="154" t="s">
        <v>555</v>
      </c>
      <c r="X17" s="154" t="s">
        <v>555</v>
      </c>
    </row>
    <row r="18" spans="1:24" ht="41.25" customHeight="1" thickBot="1">
      <c r="A18" s="118" t="s">
        <v>568</v>
      </c>
      <c r="B18" s="287">
        <f t="shared" si="2"/>
        <v>29</v>
      </c>
      <c r="C18" s="243">
        <f t="shared" si="3"/>
        <v>14</v>
      </c>
      <c r="D18" s="243">
        <f t="shared" si="4"/>
        <v>2</v>
      </c>
      <c r="E18" s="244">
        <v>1</v>
      </c>
      <c r="F18" s="158">
        <v>1</v>
      </c>
      <c r="G18" s="154"/>
      <c r="H18" s="158">
        <v>11</v>
      </c>
      <c r="I18" s="158" t="s">
        <v>555</v>
      </c>
      <c r="J18" s="158">
        <v>1</v>
      </c>
      <c r="K18" s="158" t="s">
        <v>555</v>
      </c>
      <c r="L18" s="158" t="s">
        <v>555</v>
      </c>
      <c r="M18" s="158">
        <v>1</v>
      </c>
      <c r="N18" s="118" t="s">
        <v>568</v>
      </c>
      <c r="O18" s="245">
        <f t="shared" si="5"/>
        <v>8</v>
      </c>
      <c r="P18" s="158">
        <v>3</v>
      </c>
      <c r="Q18" s="158" t="s">
        <v>555</v>
      </c>
      <c r="R18" s="158">
        <v>1</v>
      </c>
      <c r="S18" s="158">
        <v>4</v>
      </c>
      <c r="T18" s="149"/>
      <c r="U18" s="246">
        <f t="shared" si="6"/>
        <v>6</v>
      </c>
      <c r="V18" s="158">
        <v>6</v>
      </c>
      <c r="W18" s="158" t="s">
        <v>555</v>
      </c>
      <c r="X18" s="158" t="s">
        <v>555</v>
      </c>
    </row>
    <row r="19" spans="1:38" ht="19.5" customHeight="1" thickTop="1">
      <c r="A19" s="125" t="s">
        <v>476</v>
      </c>
      <c r="B19" s="160"/>
      <c r="C19" s="161"/>
      <c r="D19" s="160"/>
      <c r="E19" s="160"/>
      <c r="F19" s="160"/>
      <c r="G19" s="162"/>
      <c r="H19" s="160"/>
      <c r="I19" s="160"/>
      <c r="J19" s="160"/>
      <c r="K19" s="160"/>
      <c r="L19" s="160"/>
      <c r="M19" s="160"/>
      <c r="N19" s="125" t="s">
        <v>476</v>
      </c>
      <c r="O19" s="125"/>
      <c r="P19" s="160"/>
      <c r="Q19" s="160"/>
      <c r="R19" s="115"/>
      <c r="S19" s="160"/>
      <c r="T19" s="160"/>
      <c r="U19" s="169"/>
      <c r="V19" s="169"/>
      <c r="W19" s="115"/>
      <c r="X19" s="115"/>
      <c r="AL19" s="126"/>
    </row>
    <row r="22" ht="13.5" customHeight="1"/>
  </sheetData>
  <mergeCells count="9">
    <mergeCell ref="A1:F1"/>
    <mergeCell ref="H1:M1"/>
    <mergeCell ref="N1:S1"/>
    <mergeCell ref="U1:X1"/>
    <mergeCell ref="D4:F4"/>
    <mergeCell ref="U3:X3"/>
    <mergeCell ref="O3:S3"/>
    <mergeCell ref="C3:F3"/>
    <mergeCell ref="H3:L3"/>
  </mergeCells>
  <printOptions horizontalCentered="1"/>
  <pageMargins left="0.3937007874015748" right="0.31" top="0.5905511811023623" bottom="0.51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2" manualBreakCount="2">
    <brk id="13" max="28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장수군청</cp:lastModifiedBy>
  <cp:lastPrinted>2006-12-04T01:11:03Z</cp:lastPrinted>
  <dcterms:created xsi:type="dcterms:W3CDTF">1999-04-14T05:19:45Z</dcterms:created>
  <dcterms:modified xsi:type="dcterms:W3CDTF">2006-12-04T01:11:11Z</dcterms:modified>
  <cp:category/>
  <cp:version/>
  <cp:contentType/>
  <cp:contentStatus/>
</cp:coreProperties>
</file>