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1" firstSheet="1" activeTab="3"/>
  </bookViews>
  <sheets>
    <sheet name="____" sheetId="1" state="hidden" r:id="rId1"/>
    <sheet name="1_산업대분류별사업체총괄" sheetId="2" r:id="rId2"/>
    <sheet name="2_종사자규모별사업체수및종사자수" sheetId="3" r:id="rId3"/>
    <sheet name="3_ 산업별_시군별사업체수및종사자수" sheetId="4" r:id="rId4"/>
    <sheet name="3_산업별_ 시군별 사업체수 및 종사자수_1" sheetId="5" state="hidden" r:id="rId5"/>
  </sheets>
  <definedNames>
    <definedName name="_xlnm.Print_Area" localSheetId="3">'3_ 산업별_시군별사업체수및종사자수'!$A$1:$BA$21</definedName>
  </definedNames>
  <calcPr fullCalcOnLoad="1"/>
</workbook>
</file>

<file path=xl/sharedStrings.xml><?xml version="1.0" encoding="utf-8"?>
<sst xmlns="http://schemas.openxmlformats.org/spreadsheetml/2006/main" count="645" uniqueCount="207">
  <si>
    <t>1.  사업체 총괄</t>
  </si>
  <si>
    <t>SUMMARY OF ESTABLISHNENTS BY INDUSTRY</t>
  </si>
  <si>
    <t>단위 : 개, 명</t>
  </si>
  <si>
    <t>Unit : each, Persons</t>
  </si>
  <si>
    <t>연   별
읍면별
Year &amp;
Eup Myeon</t>
  </si>
  <si>
    <t>합          계</t>
  </si>
  <si>
    <t>조  직  형  태  별</t>
  </si>
  <si>
    <t>Type of Legal Organization</t>
  </si>
  <si>
    <t>사업체구분별   By type of establishment</t>
  </si>
  <si>
    <t>Total</t>
  </si>
  <si>
    <t>개      인</t>
  </si>
  <si>
    <t>회사법인</t>
  </si>
  <si>
    <t>회사이외법인</t>
  </si>
  <si>
    <t>비법인</t>
  </si>
  <si>
    <t>단    독</t>
  </si>
  <si>
    <t>공장,지사</t>
  </si>
  <si>
    <t>본사, 본점</t>
  </si>
  <si>
    <t>사업체수</t>
  </si>
  <si>
    <t>종사자수  Workers</t>
  </si>
  <si>
    <t>Individuals</t>
  </si>
  <si>
    <t>Incorporated Company</t>
  </si>
  <si>
    <t>Other  Juridical</t>
  </si>
  <si>
    <t>Non Juridical</t>
  </si>
  <si>
    <t>A Single unit</t>
  </si>
  <si>
    <t>Factory, Branch office</t>
  </si>
  <si>
    <t>Head office</t>
  </si>
  <si>
    <t>Establish</t>
  </si>
  <si>
    <t>여   성</t>
  </si>
  <si>
    <t>계</t>
  </si>
  <si>
    <t>남성</t>
  </si>
  <si>
    <t>여성</t>
  </si>
  <si>
    <t>종사자수</t>
  </si>
  <si>
    <t>ments</t>
  </si>
  <si>
    <t>대표자</t>
  </si>
  <si>
    <t>Male</t>
  </si>
  <si>
    <t>Female</t>
  </si>
  <si>
    <t>Estab</t>
  </si>
  <si>
    <t>Workers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</si>
  <si>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</si>
  <si>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</si>
  <si>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</si>
  <si>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</si>
  <si>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</si>
  <si>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</si>
  <si>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</si>
  <si>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 행정지원과 「사업체기초통계조사보고서」</t>
  </si>
  <si>
    <t>2. 종사자규모별 사업체수 및 종사자수</t>
  </si>
  <si>
    <t>NUMBER OF  ESTABLISHMENT AND WORKERS,
BY WORKFORCE SIZE</t>
  </si>
  <si>
    <t>연   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</si>
  <si>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</si>
  <si>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</si>
  <si>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</si>
  <si>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</si>
  <si>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</si>
  <si>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</si>
  <si>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</si>
  <si>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</si>
  <si>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</si>
  <si>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읍면별</t>
  </si>
  <si>
    <t>종사자수 Workers</t>
  </si>
  <si>
    <t>사업</t>
  </si>
  <si>
    <t>종사</t>
  </si>
  <si>
    <t>Year &amp;</t>
  </si>
  <si>
    <t>체수</t>
  </si>
  <si>
    <t>자수</t>
  </si>
  <si>
    <t>Eup Myeon</t>
  </si>
  <si>
    <t>-</t>
  </si>
  <si>
    <t>자료 :  행정지원과「사업체기초통계조사보고서」</t>
  </si>
  <si>
    <t>3. 산업별 사업체수 및 종사자수</t>
  </si>
  <si>
    <t>NUMBER OF  ESTABLISHMENT AND WORKERS
BY INDUSTRY</t>
  </si>
  <si>
    <t>산업별 사업체수 및 종사자수(속1)</t>
  </si>
  <si>
    <t>NUMBER OF ESTABLISHMENT &amp; WORKERS
BY  INDUSTRY(Cont'd1)</t>
  </si>
  <si>
    <t>산업별 사업체수 및 종사자수(속2)</t>
  </si>
  <si>
    <t>NUMBER OF ESTABLISHMENT &amp; WORKERS
BY  INDUSTRY(Cont'd2)</t>
  </si>
  <si>
    <t>단위 : 개소, 명</t>
  </si>
  <si>
    <t>Unit : Each , Person</t>
  </si>
  <si>
    <t>농업 및 임업</t>
  </si>
  <si>
    <t>광      업</t>
  </si>
  <si>
    <t>제  조  업</t>
  </si>
  <si>
    <t>전기, 가스, 증기</t>
  </si>
  <si>
    <t>하수폐기물 처리,</t>
  </si>
  <si>
    <t>건설업</t>
  </si>
  <si>
    <t>도매 및 소매업</t>
  </si>
  <si>
    <t>운수업</t>
  </si>
  <si>
    <t>숙박 및 음식점업</t>
  </si>
  <si>
    <t>출판, 영상, 방송통신</t>
  </si>
  <si>
    <t>금융 및 보헙업</t>
  </si>
  <si>
    <t>부동산 및 임대업</t>
  </si>
  <si>
    <t>전문, 과학 및</t>
  </si>
  <si>
    <t>사업시설관리 및</t>
  </si>
  <si>
    <t>공공행정, 국방 및</t>
  </si>
  <si>
    <t>교육서비스업</t>
  </si>
  <si>
    <t>보건업 및 사회복지</t>
  </si>
  <si>
    <t>예술, 스포츠 및 여가관련</t>
  </si>
  <si>
    <t>협회 및 단체, 수리 및 기타</t>
  </si>
  <si>
    <t>가구 내 고용활동 및 달리</t>
  </si>
  <si>
    <t>국제 및 외국기관</t>
  </si>
  <si>
    <t>및 수도사업</t>
  </si>
  <si>
    <t>원료재생 및 환경복원업</t>
  </si>
  <si>
    <t>및 정보서비스업</t>
  </si>
  <si>
    <t>기술서비스업</t>
  </si>
  <si>
    <t>사업지원 서비스업</t>
  </si>
  <si>
    <t>사회보장행정</t>
  </si>
  <si>
    <t>서비스업</t>
  </si>
  <si>
    <t>개인서비스업</t>
  </si>
  <si>
    <t>분류되지 않은 자가소비 생산활동</t>
  </si>
  <si>
    <t>Agriculture, Fores</t>
  </si>
  <si>
    <t>Mining &amp;</t>
  </si>
  <si>
    <t>Electricity, gas, steam &amp;</t>
  </si>
  <si>
    <t xml:space="preserve">Sewerage, waste management materials </t>
  </si>
  <si>
    <t>Accommodation and food</t>
  </si>
  <si>
    <t>Information and</t>
  </si>
  <si>
    <t>Financial and</t>
  </si>
  <si>
    <t>Real estate activities and</t>
  </si>
  <si>
    <t>Professional, scientific</t>
  </si>
  <si>
    <t>Business facilities management and</t>
  </si>
  <si>
    <t>Public administration and defence</t>
  </si>
  <si>
    <t>Human health and social work</t>
  </si>
  <si>
    <t>Arts, sports and recreation</t>
  </si>
  <si>
    <t>Membership organizations, repair and</t>
  </si>
  <si>
    <t>Activities of households as employers; undifferentiated goods-</t>
  </si>
  <si>
    <t>Activities of extraterritorial</t>
  </si>
  <si>
    <t>try and Hunting</t>
  </si>
  <si>
    <t>Quarrying</t>
  </si>
  <si>
    <t>Manufacturing</t>
  </si>
  <si>
    <t xml:space="preserve"> water supply</t>
  </si>
  <si>
    <t>recovery and remediation activities</t>
  </si>
  <si>
    <t>Construction</t>
  </si>
  <si>
    <t>Wholesale and retail trade</t>
  </si>
  <si>
    <t>Transportation</t>
  </si>
  <si>
    <t>service activities</t>
  </si>
  <si>
    <t>communications</t>
  </si>
  <si>
    <t>insurance</t>
  </si>
  <si>
    <t>renting and leasing</t>
  </si>
  <si>
    <t>and technical activities</t>
  </si>
  <si>
    <t>business support services</t>
  </si>
  <si>
    <t>; compulsory social security</t>
  </si>
  <si>
    <t>Education</t>
  </si>
  <si>
    <t>activities</t>
  </si>
  <si>
    <t>related services</t>
  </si>
  <si>
    <t>other personal services</t>
  </si>
  <si>
    <t>and services-producing activities of households for own use</t>
  </si>
  <si>
    <t>organizations and godies</t>
  </si>
  <si>
    <t>자료 : 행정지원과「사업체기초통계조사보고서」</t>
  </si>
  <si>
    <t>3. 산업별, 시군별 사업체수 및 종사자수</t>
  </si>
  <si>
    <t>3. 산업별, 시군별 사업체수 및 종사자수(속)</t>
  </si>
  <si>
    <t xml:space="preserve">   NUMBER OF BUSINESS &amp; EMPLOYEES BY CITY·COUNTY(Cont'd)</t>
  </si>
  <si>
    <r>
      <t xml:space="preserve">단위 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개소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</t>
    </r>
  </si>
  <si>
    <t xml:space="preserve">                NUMBER OF BUSINESS &amp; EMPLOYEES BY  CITY·COUNTY</t>
  </si>
  <si>
    <t>Unit : Places, Persons</t>
  </si>
  <si>
    <t>농림수렵업</t>
  </si>
  <si>
    <t>어      업</t>
  </si>
  <si>
    <t>전기가스수도사업</t>
  </si>
  <si>
    <t>건  설  업</t>
  </si>
  <si>
    <r>
      <t>금융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보험업</t>
    </r>
  </si>
  <si>
    <r>
      <t>부동산</t>
    </r>
    <r>
      <rPr>
        <sz val="8"/>
        <rFont val="Times New Roman"/>
        <family val="1"/>
      </rPr>
      <t>,</t>
    </r>
    <r>
      <rPr>
        <sz val="8"/>
        <rFont val="바탕"/>
        <family val="1"/>
      </rPr>
      <t>임대및사업서비스업</t>
    </r>
  </si>
  <si>
    <r>
      <t>공공행정</t>
    </r>
    <r>
      <rPr>
        <sz val="8"/>
        <rFont val="Times New Roman"/>
        <family val="1"/>
      </rPr>
      <t xml:space="preserve">, </t>
    </r>
    <r>
      <rPr>
        <sz val="8"/>
        <rFont val="바탕"/>
        <family val="1"/>
      </rPr>
      <t>국방 및 사회보장</t>
    </r>
  </si>
  <si>
    <r>
      <t>보건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사회복지사업</t>
    </r>
  </si>
  <si>
    <r>
      <t>기타공공</t>
    </r>
    <r>
      <rPr>
        <sz val="8"/>
        <rFont val="Times New Roman"/>
        <family val="1"/>
      </rPr>
      <t>,</t>
    </r>
    <r>
      <rPr>
        <sz val="8"/>
        <rFont val="바탕"/>
        <family val="1"/>
      </rPr>
      <t>사회</t>
    </r>
    <r>
      <rPr>
        <sz val="8"/>
        <rFont val="Times New Roman"/>
        <family val="1"/>
      </rPr>
      <t>,</t>
    </r>
    <r>
      <rPr>
        <sz val="8"/>
        <rFont val="바탕"/>
        <family val="1"/>
      </rPr>
      <t>개인서비스업</t>
    </r>
  </si>
  <si>
    <r>
      <t>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창고 및 통신업</t>
    </r>
  </si>
  <si>
    <t>Agriculture, Forestry              and Hunting</t>
  </si>
  <si>
    <t>Fishery</t>
  </si>
  <si>
    <t>Mining  &amp; Quarrying</t>
  </si>
  <si>
    <t>Electricity    Gas                   &amp; Water supply</t>
  </si>
  <si>
    <t>Wholesale and retail Trade</t>
  </si>
  <si>
    <t>Hotels &amp; 
Restaurants</t>
  </si>
  <si>
    <t xml:space="preserve">Transport </t>
  </si>
  <si>
    <t>Financal 
Intermediaion</t>
  </si>
  <si>
    <t>Real Esrate, Rentina
and Business Activites</t>
  </si>
  <si>
    <t>Public Administration &amp; Defence,
 Compulsory Socical Security</t>
  </si>
  <si>
    <t>Educational</t>
  </si>
  <si>
    <t>Health &amp; Social work</t>
  </si>
  <si>
    <t>Other Community, Social &amp;
personal Service Activities</t>
  </si>
  <si>
    <t>Transport &amp;
 strpge</t>
  </si>
  <si>
    <t>시군별</t>
  </si>
  <si>
    <t>City , County</t>
  </si>
  <si>
    <t>Estab.</t>
  </si>
  <si>
    <t>전주시</t>
  </si>
  <si>
    <t>Chonju-shi</t>
  </si>
  <si>
    <t>군산시</t>
  </si>
  <si>
    <t>Kunsan-shi</t>
  </si>
  <si>
    <t>익산시</t>
  </si>
  <si>
    <t>Iksan-shi</t>
  </si>
  <si>
    <t>정읍시</t>
  </si>
  <si>
    <t>Chongup-shi</t>
  </si>
  <si>
    <t>남원시</t>
  </si>
  <si>
    <t>Namwon-shi</t>
  </si>
  <si>
    <t>김제시</t>
  </si>
  <si>
    <t>Kimje-shi</t>
  </si>
  <si>
    <t>완주군</t>
  </si>
  <si>
    <t>Wanju-gun</t>
  </si>
  <si>
    <t>진안군</t>
  </si>
  <si>
    <t>Chinan-gun</t>
  </si>
  <si>
    <t>무주군</t>
  </si>
  <si>
    <t>Muju-gun</t>
  </si>
  <si>
    <t>장수군</t>
  </si>
  <si>
    <t>Changsu-gun</t>
  </si>
  <si>
    <t>임실군</t>
  </si>
  <si>
    <t>Imshil-gun</t>
  </si>
  <si>
    <t>순창군</t>
  </si>
  <si>
    <t>Sunchang-gun</t>
  </si>
  <si>
    <t>고창군</t>
  </si>
  <si>
    <t>Kochang-gun</t>
  </si>
  <si>
    <t>부안군</t>
  </si>
  <si>
    <t>Puan-gun</t>
  </si>
  <si>
    <t>자료 : 기획관실「사업체기초통계조사보고서」</t>
  </si>
  <si>
    <r>
      <t xml:space="preserve">Source :   Planning Office </t>
    </r>
    <r>
      <rPr>
        <sz val="9"/>
        <rFont val="돋움"/>
        <family val="3"/>
      </rPr>
      <t>「</t>
    </r>
    <r>
      <rPr>
        <sz val="9"/>
        <rFont val="Arial Narrow"/>
        <family val="2"/>
      </rPr>
      <t>Report of Basic statistics for Enterprises</t>
    </r>
    <r>
      <rPr>
        <sz val="9"/>
        <rFont val="돋움"/>
        <family val="3"/>
      </rPr>
      <t>」</t>
    </r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</si>
</sst>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_);[RED]\(#,##0\)"/>
    <numFmt numFmtId="178" formatCode="#,##0"/>
    <numFmt numFmtId="179" formatCode="\-"/>
    <numFmt numFmtId="180" formatCode="#,##0;[RED]#,##0"/>
    <numFmt numFmtId="181" formatCode="#,##0_ "/>
    <numFmt numFmtId="182" formatCode="&quot;- &quot;"/>
  </numFmts>
  <fonts count="34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b/>
      <sz val="16"/>
      <name val="새굴림"/>
      <family val="1"/>
    </font>
    <font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5"/>
      <name val="새굴림"/>
      <family val="1"/>
    </font>
    <font>
      <b/>
      <sz val="16"/>
      <name val="돋움체"/>
      <family val="3"/>
    </font>
    <font>
      <sz val="15"/>
      <name val="Times New Roman"/>
      <family val="1"/>
    </font>
    <font>
      <b/>
      <sz val="15"/>
      <name val="돋움체"/>
      <family val="3"/>
    </font>
    <font>
      <sz val="9"/>
      <name val="바탕"/>
      <family val="1"/>
    </font>
    <font>
      <sz val="9"/>
      <name val="Times New Roman"/>
      <family val="1"/>
    </font>
    <font>
      <sz val="9"/>
      <name val="돋움"/>
      <family val="3"/>
    </font>
    <font>
      <sz val="16"/>
      <name val="Times New Roman"/>
      <family val="1"/>
    </font>
    <font>
      <sz val="9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굴림체"/>
      <family val="3"/>
    </font>
    <font>
      <b/>
      <sz val="12"/>
      <name val="바탕체"/>
      <family val="1"/>
    </font>
    <font>
      <sz val="9"/>
      <name val="굴림체"/>
      <family val="3"/>
    </font>
    <font>
      <sz val="8"/>
      <name val="Arial Narrow"/>
      <family val="2"/>
    </font>
    <font>
      <sz val="9"/>
      <name val="Arial Narrow"/>
      <family val="2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4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>
      <alignment/>
      <protection/>
    </xf>
    <xf numFmtId="167" fontId="1" fillId="0" borderId="0" applyFill="0" applyBorder="0" applyAlignment="0" applyProtection="0"/>
    <xf numFmtId="168" fontId="4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4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4" fillId="0" borderId="0">
      <alignment/>
      <protection/>
    </xf>
    <xf numFmtId="164" fontId="5" fillId="2" borderId="0" applyNumberFormat="0" applyBorder="0" applyAlignment="0" applyProtection="0"/>
    <xf numFmtId="164" fontId="5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6" fillId="0" borderId="0">
      <alignment/>
      <protection/>
    </xf>
  </cellStyleXfs>
  <cellXfs count="151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1" fillId="0" borderId="1" xfId="0" applyFont="1" applyBorder="1" applyAlignment="1">
      <alignment/>
    </xf>
    <xf numFmtId="164" fontId="11" fillId="0" borderId="1" xfId="0" applyFont="1" applyBorder="1" applyAlignment="1">
      <alignment horizontal="right"/>
    </xf>
    <xf numFmtId="164" fontId="11" fillId="0" borderId="0" xfId="0" applyFont="1" applyBorder="1" applyAlignment="1">
      <alignment/>
    </xf>
    <xf numFmtId="165" fontId="11" fillId="0" borderId="2" xfId="21" applyFont="1" applyBorder="1" applyAlignment="1" applyProtection="1">
      <alignment horizontal="center" vertical="center" wrapText="1"/>
      <protection/>
    </xf>
    <xf numFmtId="164" fontId="11" fillId="0" borderId="3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11" fillId="0" borderId="8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shrinkToFit="1"/>
    </xf>
    <xf numFmtId="164" fontId="11" fillId="0" borderId="11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 shrinkToFit="1"/>
    </xf>
    <xf numFmtId="164" fontId="11" fillId="0" borderId="12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12" fillId="0" borderId="13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wrapText="1" shrinkToFit="1"/>
    </xf>
    <xf numFmtId="177" fontId="11" fillId="0" borderId="0" xfId="0" applyNumberFormat="1" applyFont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/>
    </xf>
    <xf numFmtId="164" fontId="12" fillId="0" borderId="0" xfId="0" applyFont="1" applyBorder="1" applyAlignment="1">
      <alignment/>
    </xf>
    <xf numFmtId="164" fontId="11" fillId="0" borderId="15" xfId="0" applyFont="1" applyBorder="1" applyAlignment="1">
      <alignment horizontal="center" vertical="center" wrapText="1" shrinkToFit="1"/>
    </xf>
    <xf numFmtId="177" fontId="11" fillId="0" borderId="16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13" fillId="0" borderId="0" xfId="0" applyFont="1" applyAlignment="1">
      <alignment horizontal="right"/>
    </xf>
    <xf numFmtId="178" fontId="14" fillId="0" borderId="0" xfId="16" applyNumberFormat="1" applyFont="1" applyFill="1" applyBorder="1" applyAlignment="1" applyProtection="1">
      <alignment/>
      <protection/>
    </xf>
    <xf numFmtId="164" fontId="8" fillId="0" borderId="0" xfId="0" applyFont="1" applyAlignment="1">
      <alignment vertical="center"/>
    </xf>
    <xf numFmtId="178" fontId="11" fillId="0" borderId="1" xfId="16" applyNumberFormat="1" applyFont="1" applyFill="1" applyBorder="1" applyAlignment="1" applyProtection="1">
      <alignment/>
      <protection/>
    </xf>
    <xf numFmtId="164" fontId="11" fillId="0" borderId="17" xfId="0" applyFont="1" applyBorder="1" applyAlignment="1">
      <alignment horizontal="center" vertical="center"/>
    </xf>
    <xf numFmtId="164" fontId="11" fillId="0" borderId="18" xfId="0" applyFont="1" applyBorder="1" applyAlignment="1">
      <alignment horizontal="center" vertical="center"/>
    </xf>
    <xf numFmtId="164" fontId="11" fillId="0" borderId="19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1" fillId="0" borderId="0" xfId="16" applyNumberFormat="1" applyFont="1" applyFill="1" applyBorder="1" applyAlignment="1" applyProtection="1">
      <alignment horizontal="center" vertical="center"/>
      <protection/>
    </xf>
    <xf numFmtId="178" fontId="11" fillId="0" borderId="0" xfId="22" applyNumberFormat="1" applyFont="1" applyBorder="1" applyAlignment="1" applyProtection="1">
      <alignment horizontal="center" vertical="center"/>
      <protection/>
    </xf>
    <xf numFmtId="178" fontId="12" fillId="0" borderId="0" xfId="22" applyNumberFormat="1" applyFont="1" applyBorder="1" applyAlignment="1" applyProtection="1">
      <alignment horizontal="center" vertical="center"/>
      <protection/>
    </xf>
    <xf numFmtId="179" fontId="12" fillId="0" borderId="0" xfId="22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/>
    </xf>
    <xf numFmtId="181" fontId="11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/>
    </xf>
    <xf numFmtId="181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179" fontId="11" fillId="0" borderId="1" xfId="16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Border="1" applyAlignment="1">
      <alignment horizontal="right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11" fillId="0" borderId="20" xfId="0" applyFont="1" applyBorder="1" applyAlignment="1">
      <alignment horizontal="center" vertical="center"/>
    </xf>
    <xf numFmtId="164" fontId="11" fillId="0" borderId="17" xfId="0" applyFont="1" applyBorder="1" applyAlignment="1">
      <alignment horizontal="center" vertical="center" shrinkToFit="1"/>
    </xf>
    <xf numFmtId="164" fontId="11" fillId="0" borderId="21" xfId="0" applyFont="1" applyBorder="1" applyAlignment="1">
      <alignment horizontal="center" vertical="center"/>
    </xf>
    <xf numFmtId="164" fontId="11" fillId="0" borderId="22" xfId="0" applyFont="1" applyBorder="1" applyAlignment="1">
      <alignment horizontal="center" vertical="center"/>
    </xf>
    <xf numFmtId="164" fontId="11" fillId="0" borderId="13" xfId="0" applyFont="1" applyBorder="1" applyAlignment="1">
      <alignment horizontal="center" vertical="center" shrinkToFit="1"/>
    </xf>
    <xf numFmtId="164" fontId="11" fillId="0" borderId="12" xfId="0" applyFont="1" applyBorder="1" applyAlignment="1">
      <alignment horizontal="center" vertical="center" shrinkToFit="1"/>
    </xf>
    <xf numFmtId="164" fontId="11" fillId="0" borderId="22" xfId="0" applyFont="1" applyBorder="1" applyAlignment="1">
      <alignment/>
    </xf>
    <xf numFmtId="164" fontId="11" fillId="0" borderId="2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22" xfId="0" applyFont="1" applyBorder="1" applyAlignment="1">
      <alignment horizontal="center" vertical="center" shrinkToFit="1"/>
    </xf>
    <xf numFmtId="164" fontId="11" fillId="0" borderId="10" xfId="0" applyFont="1" applyBorder="1" applyAlignment="1">
      <alignment horizontal="center" vertical="center" wrapText="1"/>
    </xf>
    <xf numFmtId="164" fontId="11" fillId="0" borderId="13" xfId="0" applyFont="1" applyBorder="1" applyAlignment="1">
      <alignment horizontal="center" vertical="center" wrapText="1"/>
    </xf>
    <xf numFmtId="164" fontId="11" fillId="0" borderId="10" xfId="0" applyFont="1" applyBorder="1" applyAlignment="1">
      <alignment horizontal="center" vertical="center" wrapText="1" shrinkToFit="1"/>
    </xf>
    <xf numFmtId="164" fontId="11" fillId="0" borderId="5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77" fontId="11" fillId="0" borderId="0" xfId="22" applyNumberFormat="1" applyFont="1" applyBorder="1" applyAlignment="1" applyProtection="1">
      <alignment horizontal="center" vertical="center"/>
      <protection/>
    </xf>
    <xf numFmtId="164" fontId="15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81" fontId="12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left" vertical="center"/>
    </xf>
    <xf numFmtId="164" fontId="17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 horizontal="left" vertical="center"/>
    </xf>
    <xf numFmtId="164" fontId="17" fillId="0" borderId="0" xfId="0" applyFont="1" applyBorder="1" applyAlignment="1">
      <alignment/>
    </xf>
    <xf numFmtId="164" fontId="20" fillId="0" borderId="1" xfId="0" applyFont="1" applyBorder="1" applyAlignment="1">
      <alignment/>
    </xf>
    <xf numFmtId="164" fontId="22" fillId="0" borderId="1" xfId="0" applyFont="1" applyBorder="1" applyAlignment="1">
      <alignment horizontal="right"/>
    </xf>
    <xf numFmtId="164" fontId="22" fillId="0" borderId="1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1" fillId="0" borderId="1" xfId="0" applyFont="1" applyBorder="1" applyAlignment="1">
      <alignment horizontal="right"/>
    </xf>
    <xf numFmtId="164" fontId="22" fillId="0" borderId="0" xfId="0" applyFont="1" applyBorder="1" applyAlignment="1">
      <alignment horizontal="left"/>
    </xf>
    <xf numFmtId="164" fontId="22" fillId="0" borderId="0" xfId="0" applyFont="1" applyBorder="1" applyAlignment="1">
      <alignment/>
    </xf>
    <xf numFmtId="165" fontId="24" fillId="0" borderId="13" xfId="22" applyFont="1" applyBorder="1" applyAlignment="1" applyProtection="1">
      <alignment horizontal="center"/>
      <protection/>
    </xf>
    <xf numFmtId="164" fontId="20" fillId="0" borderId="13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5" fontId="20" fillId="0" borderId="13" xfId="22" applyFont="1" applyBorder="1" applyAlignment="1" applyProtection="1">
      <alignment horizontal="center"/>
      <protection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center" vertical="top" wrapText="1"/>
    </xf>
    <xf numFmtId="164" fontId="21" fillId="0" borderId="14" xfId="0" applyFont="1" applyBorder="1" applyAlignment="1">
      <alignment horizontal="center"/>
    </xf>
    <xf numFmtId="165" fontId="21" fillId="0" borderId="22" xfId="21" applyFont="1" applyBorder="1" applyAlignment="1" applyProtection="1">
      <alignment horizontal="center"/>
      <protection/>
    </xf>
    <xf numFmtId="164" fontId="21" fillId="0" borderId="11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7" fillId="0" borderId="11" xfId="0" applyFont="1" applyBorder="1" applyAlignment="1">
      <alignment horizontal="center" wrapText="1"/>
    </xf>
    <xf numFmtId="164" fontId="21" fillId="0" borderId="5" xfId="0" applyFont="1" applyBorder="1" applyAlignment="1">
      <alignment horizontal="center" wrapText="1"/>
    </xf>
    <xf numFmtId="164" fontId="21" fillId="0" borderId="13" xfId="0" applyFont="1" applyBorder="1" applyAlignment="1">
      <alignment horizontal="center" wrapText="1"/>
    </xf>
    <xf numFmtId="165" fontId="20" fillId="0" borderId="0" xfId="22" applyFont="1" applyBorder="1" applyAlignment="1" applyProtection="1">
      <alignment horizontal="center"/>
      <protection/>
    </xf>
    <xf numFmtId="164" fontId="20" fillId="0" borderId="12" xfId="0" applyFont="1" applyBorder="1" applyAlignment="1">
      <alignment horizontal="center"/>
    </xf>
    <xf numFmtId="164" fontId="20" fillId="0" borderId="6" xfId="0" applyFont="1" applyBorder="1" applyAlignment="1">
      <alignment horizontal="center"/>
    </xf>
    <xf numFmtId="165" fontId="24" fillId="0" borderId="14" xfId="22" applyFont="1" applyBorder="1" applyAlignment="1" applyProtection="1">
      <alignment horizontal="center"/>
      <protection/>
    </xf>
    <xf numFmtId="164" fontId="21" fillId="0" borderId="5" xfId="0" applyFont="1" applyBorder="1" applyAlignment="1">
      <alignment horizontal="center"/>
    </xf>
    <xf numFmtId="164" fontId="22" fillId="0" borderId="14" xfId="0" applyFont="1" applyBorder="1" applyAlignment="1">
      <alignment/>
    </xf>
    <xf numFmtId="164" fontId="28" fillId="0" borderId="13" xfId="0" applyFont="1" applyBorder="1" applyAlignment="1">
      <alignment horizontal="center"/>
    </xf>
    <xf numFmtId="178" fontId="28" fillId="0" borderId="0" xfId="22" applyNumberFormat="1" applyFont="1" applyBorder="1" applyAlignment="1" applyProtection="1">
      <alignment horizontal="right"/>
      <protection/>
    </xf>
    <xf numFmtId="178" fontId="28" fillId="0" borderId="0" xfId="0" applyNumberFormat="1" applyFont="1" applyBorder="1" applyAlignment="1">
      <alignment/>
    </xf>
    <xf numFmtId="164" fontId="28" fillId="0" borderId="22" xfId="0" applyFont="1" applyBorder="1" applyAlignment="1">
      <alignment horizontal="center"/>
    </xf>
    <xf numFmtId="164" fontId="29" fillId="0" borderId="0" xfId="0" applyFont="1" applyBorder="1" applyAlignment="1">
      <alignment/>
    </xf>
    <xf numFmtId="165" fontId="24" fillId="0" borderId="13" xfId="21" applyFont="1" applyBorder="1" applyAlignment="1" applyProtection="1">
      <alignment horizontal="center"/>
      <protection/>
    </xf>
    <xf numFmtId="178" fontId="30" fillId="0" borderId="0" xfId="22" applyNumberFormat="1" applyFont="1" applyBorder="1" applyAlignment="1" applyProtection="1">
      <alignment horizontal="right"/>
      <protection/>
    </xf>
    <xf numFmtId="178" fontId="30" fillId="0" borderId="0" xfId="0" applyNumberFormat="1" applyFont="1" applyBorder="1" applyAlignment="1">
      <alignment/>
    </xf>
    <xf numFmtId="175" fontId="30" fillId="0" borderId="0" xfId="0" applyNumberFormat="1" applyFont="1" applyBorder="1" applyAlignment="1">
      <alignment/>
    </xf>
    <xf numFmtId="165" fontId="31" fillId="0" borderId="22" xfId="21" applyFont="1" applyBorder="1" applyAlignment="1" applyProtection="1">
      <alignment horizontal="right"/>
      <protection/>
    </xf>
    <xf numFmtId="175" fontId="30" fillId="0" borderId="0" xfId="16" applyFont="1" applyFill="1" applyBorder="1" applyAlignment="1" applyProtection="1">
      <alignment horizontal="right"/>
      <protection/>
    </xf>
    <xf numFmtId="175" fontId="30" fillId="0" borderId="0" xfId="16" applyFont="1" applyFill="1" applyBorder="1" applyAlignment="1" applyProtection="1">
      <alignment/>
      <protection/>
    </xf>
    <xf numFmtId="165" fontId="32" fillId="0" borderId="22" xfId="21" applyFont="1" applyBorder="1" applyAlignment="1" applyProtection="1">
      <alignment horizontal="right"/>
      <protection/>
    </xf>
    <xf numFmtId="164" fontId="0" fillId="0" borderId="1" xfId="0" applyBorder="1" applyAlignment="1">
      <alignment/>
    </xf>
    <xf numFmtId="164" fontId="0" fillId="0" borderId="16" xfId="0" applyBorder="1" applyAlignment="1">
      <alignment/>
    </xf>
    <xf numFmtId="164" fontId="0" fillId="0" borderId="16" xfId="0" applyFont="1" applyBorder="1" applyAlignment="1">
      <alignment/>
    </xf>
    <xf numFmtId="178" fontId="30" fillId="0" borderId="16" xfId="0" applyNumberFormat="1" applyFont="1" applyBorder="1" applyAlignment="1">
      <alignment/>
    </xf>
    <xf numFmtId="178" fontId="30" fillId="0" borderId="1" xfId="0" applyNumberFormat="1" applyFont="1" applyBorder="1" applyAlignment="1">
      <alignment/>
    </xf>
    <xf numFmtId="178" fontId="30" fillId="0" borderId="0" xfId="0" applyNumberFormat="1" applyFont="1" applyBorder="1" applyAlignment="1">
      <alignment horizontal="left"/>
    </xf>
    <xf numFmtId="164" fontId="24" fillId="0" borderId="0" xfId="0" applyFont="1" applyAlignment="1">
      <alignment/>
    </xf>
    <xf numFmtId="164" fontId="33" fillId="0" borderId="0" xfId="0" applyFont="1" applyAlignment="1">
      <alignment horizontal="right"/>
    </xf>
    <xf numFmtId="164" fontId="32" fillId="0" borderId="0" xfId="0" applyFont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Font="1" applyAlignment="1">
      <alignment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 [0]_해안선및도서" xfId="22"/>
    <cellStyle name="콤마_1" xfId="23"/>
    <cellStyle name="category" xfId="24"/>
    <cellStyle name="Comma [0]_ARN (2)" xfId="25"/>
    <cellStyle name="comma zerodec" xfId="26"/>
    <cellStyle name="Comma_Capex" xfId="27"/>
    <cellStyle name="Currency [0]_CCOCPX" xfId="28"/>
    <cellStyle name="Currency_CCOCPX" xfId="29"/>
    <cellStyle name="Currency1" xfId="30"/>
    <cellStyle name="Dezimal [0]_laroux" xfId="31"/>
    <cellStyle name="Dezimal_laroux" xfId="32"/>
    <cellStyle name="Dollar (zero dec)" xfId="33"/>
    <cellStyle name="Grey" xfId="34"/>
    <cellStyle name="Input [yellow]" xfId="35"/>
    <cellStyle name="Milliers [0]_Arabian Spec" xfId="36"/>
    <cellStyle name="Milliers_Arabian Spec" xfId="37"/>
    <cellStyle name="Mon?aire [0]_Arabian Spec" xfId="38"/>
    <cellStyle name="Mon?aire_Arabian Spec" xfId="39"/>
    <cellStyle name="Normal - Style1" xfId="40"/>
    <cellStyle name="Normal_A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9" zoomScaleNormal="99" zoomScaleSheetLayoutView="68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G1">
      <pane ySplit="7" topLeftCell="A8" activePane="bottomLeft" state="frozen"/>
      <selection pane="topLeft" activeCell="G1" sqref="G1"/>
      <selection pane="bottomLeft" activeCell="K16" sqref="K16"/>
    </sheetView>
  </sheetViews>
  <sheetFormatPr defaultColWidth="8.88671875" defaultRowHeight="13.5"/>
  <cols>
    <col min="1" max="1" width="14.5546875" style="1" customWidth="1"/>
    <col min="2" max="3" width="7.6640625" style="1" customWidth="1"/>
    <col min="4" max="10" width="7.6640625" style="2" customWidth="1"/>
    <col min="11" max="11" width="2.77734375" style="2" customWidth="1"/>
    <col min="12" max="21" width="7.10546875" style="2" customWidth="1"/>
    <col min="22" max="22" width="12.77734375" style="2" customWidth="1"/>
    <col min="23" max="23" width="7.4453125" style="2" customWidth="1"/>
    <col min="24" max="16384" width="8.88671875" style="2" customWidth="1"/>
  </cols>
  <sheetData>
    <row r="1" spans="1:25" s="7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 t="s">
        <v>1</v>
      </c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6"/>
      <c r="Y1" s="6"/>
    </row>
    <row r="2" spans="1:21" s="10" customFormat="1" ht="25.5" customHeight="1">
      <c r="A2" s="8" t="s">
        <v>2</v>
      </c>
      <c r="B2" s="9"/>
      <c r="C2" s="9"/>
      <c r="D2" s="8"/>
      <c r="E2" s="8"/>
      <c r="F2" s="8"/>
      <c r="G2" s="8"/>
      <c r="H2" s="8"/>
      <c r="I2" s="8"/>
      <c r="J2" s="8"/>
      <c r="L2" s="8"/>
      <c r="M2" s="8"/>
      <c r="N2" s="8"/>
      <c r="O2" s="8"/>
      <c r="P2" s="8"/>
      <c r="Q2" s="8"/>
      <c r="R2" s="8"/>
      <c r="S2" s="8"/>
      <c r="T2" s="8"/>
      <c r="U2" s="9" t="s">
        <v>3</v>
      </c>
    </row>
    <row r="3" spans="1:21" s="10" customFormat="1" ht="16.5" customHeight="1">
      <c r="A3" s="11" t="s">
        <v>4</v>
      </c>
      <c r="B3" s="12" t="s">
        <v>5</v>
      </c>
      <c r="C3" s="12"/>
      <c r="D3" s="12"/>
      <c r="E3" s="12"/>
      <c r="F3" s="12"/>
      <c r="G3" s="13" t="s">
        <v>6</v>
      </c>
      <c r="H3" s="13"/>
      <c r="I3" s="13"/>
      <c r="J3" s="13"/>
      <c r="K3" s="14"/>
      <c r="L3" s="15" t="s">
        <v>7</v>
      </c>
      <c r="M3" s="15"/>
      <c r="N3" s="15"/>
      <c r="O3" s="15"/>
      <c r="P3" s="13" t="s">
        <v>8</v>
      </c>
      <c r="Q3" s="13"/>
      <c r="R3" s="13"/>
      <c r="S3" s="13"/>
      <c r="T3" s="13"/>
      <c r="U3" s="13"/>
    </row>
    <row r="4" spans="1:21" s="10" customFormat="1" ht="14.25" customHeight="1">
      <c r="A4" s="11"/>
      <c r="B4" s="16" t="s">
        <v>9</v>
      </c>
      <c r="C4" s="16"/>
      <c r="D4" s="16"/>
      <c r="E4" s="16"/>
      <c r="F4" s="16"/>
      <c r="G4" s="17" t="s">
        <v>10</v>
      </c>
      <c r="H4" s="17"/>
      <c r="I4" s="18" t="s">
        <v>11</v>
      </c>
      <c r="J4" s="18"/>
      <c r="K4" s="14"/>
      <c r="L4" s="19" t="s">
        <v>12</v>
      </c>
      <c r="M4" s="19"/>
      <c r="N4" s="19" t="s">
        <v>13</v>
      </c>
      <c r="O4" s="19"/>
      <c r="P4" s="17" t="s">
        <v>14</v>
      </c>
      <c r="Q4" s="17"/>
      <c r="R4" s="17" t="s">
        <v>15</v>
      </c>
      <c r="S4" s="17"/>
      <c r="T4" s="18" t="s">
        <v>16</v>
      </c>
      <c r="U4" s="18"/>
    </row>
    <row r="5" spans="1:21" s="10" customFormat="1" ht="14.25" customHeight="1">
      <c r="A5" s="11"/>
      <c r="B5" s="17" t="s">
        <v>17</v>
      </c>
      <c r="C5" s="17"/>
      <c r="D5" s="20" t="s">
        <v>18</v>
      </c>
      <c r="E5" s="20"/>
      <c r="F5" s="20"/>
      <c r="G5" s="16" t="s">
        <v>19</v>
      </c>
      <c r="H5" s="16"/>
      <c r="I5" s="21" t="s">
        <v>20</v>
      </c>
      <c r="J5" s="21"/>
      <c r="K5" s="22"/>
      <c r="L5" s="23" t="s">
        <v>21</v>
      </c>
      <c r="M5" s="23"/>
      <c r="N5" s="23" t="s">
        <v>22</v>
      </c>
      <c r="O5" s="23"/>
      <c r="P5" s="16" t="s">
        <v>23</v>
      </c>
      <c r="Q5" s="16"/>
      <c r="R5" s="24" t="s">
        <v>24</v>
      </c>
      <c r="S5" s="24"/>
      <c r="T5" s="21" t="s">
        <v>25</v>
      </c>
      <c r="U5" s="21"/>
    </row>
    <row r="6" spans="1:21" s="10" customFormat="1" ht="14.25" customHeight="1">
      <c r="A6" s="11"/>
      <c r="B6" s="25" t="s">
        <v>26</v>
      </c>
      <c r="C6" s="17" t="s">
        <v>27</v>
      </c>
      <c r="D6" s="26" t="s">
        <v>28</v>
      </c>
      <c r="E6" s="26" t="s">
        <v>29</v>
      </c>
      <c r="F6" s="26" t="s">
        <v>30</v>
      </c>
      <c r="G6" s="26" t="s">
        <v>17</v>
      </c>
      <c r="H6" s="26" t="s">
        <v>31</v>
      </c>
      <c r="I6" s="26" t="s">
        <v>17</v>
      </c>
      <c r="J6" s="14" t="s">
        <v>31</v>
      </c>
      <c r="K6" s="14"/>
      <c r="L6" s="26" t="s">
        <v>17</v>
      </c>
      <c r="M6" s="17" t="s">
        <v>31</v>
      </c>
      <c r="N6" s="26" t="s">
        <v>17</v>
      </c>
      <c r="O6" s="26" t="s">
        <v>31</v>
      </c>
      <c r="P6" s="25" t="s">
        <v>17</v>
      </c>
      <c r="Q6" s="26" t="s">
        <v>31</v>
      </c>
      <c r="R6" s="26" t="s">
        <v>17</v>
      </c>
      <c r="S6" s="26" t="s">
        <v>31</v>
      </c>
      <c r="T6" s="26" t="s">
        <v>17</v>
      </c>
      <c r="U6" s="14" t="s">
        <v>31</v>
      </c>
    </row>
    <row r="7" spans="1:21" s="10" customFormat="1" ht="14.25" customHeight="1">
      <c r="A7" s="11"/>
      <c r="B7" s="16" t="s">
        <v>32</v>
      </c>
      <c r="C7" s="16" t="s">
        <v>33</v>
      </c>
      <c r="D7" s="23" t="s">
        <v>9</v>
      </c>
      <c r="E7" s="23" t="s">
        <v>34</v>
      </c>
      <c r="F7" s="23" t="s">
        <v>35</v>
      </c>
      <c r="G7" s="16" t="s">
        <v>36</v>
      </c>
      <c r="H7" s="23" t="s">
        <v>37</v>
      </c>
      <c r="I7" s="16" t="s">
        <v>36</v>
      </c>
      <c r="J7" s="27" t="s">
        <v>37</v>
      </c>
      <c r="K7" s="14"/>
      <c r="L7" s="23" t="s">
        <v>36</v>
      </c>
      <c r="M7" s="23" t="s">
        <v>37</v>
      </c>
      <c r="N7" s="16" t="s">
        <v>36</v>
      </c>
      <c r="O7" s="23" t="s">
        <v>37</v>
      </c>
      <c r="P7" s="16" t="s">
        <v>36</v>
      </c>
      <c r="Q7" s="23" t="s">
        <v>37</v>
      </c>
      <c r="R7" s="16" t="s">
        <v>36</v>
      </c>
      <c r="S7" s="23" t="s">
        <v>37</v>
      </c>
      <c r="T7" s="16" t="s">
        <v>36</v>
      </c>
      <c r="U7" s="27" t="s">
        <v>37</v>
      </c>
    </row>
    <row r="8" spans="1:23" s="30" customFormat="1" ht="40.5" customHeight="1">
      <c r="A8" s="26">
        <v>2003</v>
      </c>
      <c r="B8" s="28">
        <f>SUM(G8,I8,L8,N8)</f>
        <v>1519</v>
      </c>
      <c r="C8" s="28">
        <v>554</v>
      </c>
      <c r="D8" s="28">
        <f>SUM(H8,J8,M8,O8)</f>
        <v>5288</v>
      </c>
      <c r="E8" s="28">
        <v>3143</v>
      </c>
      <c r="F8" s="28">
        <v>2145</v>
      </c>
      <c r="G8" s="28">
        <v>1199</v>
      </c>
      <c r="H8" s="28">
        <v>2187</v>
      </c>
      <c r="I8" s="28">
        <v>66</v>
      </c>
      <c r="J8" s="28">
        <v>926</v>
      </c>
      <c r="K8" s="28"/>
      <c r="L8" s="28">
        <v>179</v>
      </c>
      <c r="M8" s="28">
        <v>1988</v>
      </c>
      <c r="N8" s="28">
        <v>75</v>
      </c>
      <c r="O8" s="28">
        <v>187</v>
      </c>
      <c r="P8" s="28">
        <v>49</v>
      </c>
      <c r="Q8" s="28">
        <v>578</v>
      </c>
      <c r="R8" s="28">
        <v>16</v>
      </c>
      <c r="S8" s="28">
        <v>340</v>
      </c>
      <c r="T8" s="28">
        <v>1</v>
      </c>
      <c r="U8" s="28">
        <v>8</v>
      </c>
      <c r="V8" s="29"/>
      <c r="W8" s="29"/>
    </row>
    <row r="9" spans="1:23" s="30" customFormat="1" ht="40.5" customHeight="1">
      <c r="A9" s="26">
        <v>2004</v>
      </c>
      <c r="B9" s="28">
        <f>SUM(G9,I9,L9,N9)</f>
        <v>1500</v>
      </c>
      <c r="C9" s="28">
        <v>552</v>
      </c>
      <c r="D9" s="28">
        <f>SUM(H9,J9,M9,O9)</f>
        <v>5186</v>
      </c>
      <c r="E9" s="28">
        <v>3074</v>
      </c>
      <c r="F9" s="28">
        <v>2112</v>
      </c>
      <c r="G9" s="28">
        <v>1174</v>
      </c>
      <c r="H9" s="28">
        <v>2167</v>
      </c>
      <c r="I9" s="28">
        <v>62</v>
      </c>
      <c r="J9" s="28">
        <v>757</v>
      </c>
      <c r="K9" s="28"/>
      <c r="L9" s="28">
        <v>196</v>
      </c>
      <c r="M9" s="28">
        <v>2125</v>
      </c>
      <c r="N9" s="28">
        <v>68</v>
      </c>
      <c r="O9" s="28">
        <v>137</v>
      </c>
      <c r="P9" s="28">
        <v>1452</v>
      </c>
      <c r="Q9" s="28">
        <v>4661</v>
      </c>
      <c r="R9" s="28">
        <v>44</v>
      </c>
      <c r="S9" s="28">
        <v>501</v>
      </c>
      <c r="T9" s="28">
        <v>4</v>
      </c>
      <c r="U9" s="28">
        <v>24</v>
      </c>
      <c r="V9" s="29"/>
      <c r="W9" s="29"/>
    </row>
    <row r="10" spans="1:23" s="30" customFormat="1" ht="40.5" customHeight="1">
      <c r="A10" s="26">
        <v>2005</v>
      </c>
      <c r="B10" s="28">
        <v>1481</v>
      </c>
      <c r="C10" s="28">
        <v>565</v>
      </c>
      <c r="D10" s="28">
        <v>5350</v>
      </c>
      <c r="E10" s="28">
        <v>3245</v>
      </c>
      <c r="F10" s="28">
        <v>2105</v>
      </c>
      <c r="G10" s="28">
        <v>1144</v>
      </c>
      <c r="H10" s="28">
        <v>2171</v>
      </c>
      <c r="I10" s="28">
        <v>62</v>
      </c>
      <c r="J10" s="28">
        <v>886</v>
      </c>
      <c r="K10" s="28"/>
      <c r="L10" s="28">
        <v>186</v>
      </c>
      <c r="M10" s="28">
        <v>2112</v>
      </c>
      <c r="N10" s="28">
        <v>89</v>
      </c>
      <c r="O10" s="28">
        <v>171</v>
      </c>
      <c r="P10" s="28">
        <v>1427</v>
      </c>
      <c r="Q10" s="28">
        <v>4570</v>
      </c>
      <c r="R10" s="28">
        <v>46</v>
      </c>
      <c r="S10" s="28">
        <v>534</v>
      </c>
      <c r="T10" s="28">
        <v>8</v>
      </c>
      <c r="U10" s="28">
        <v>246</v>
      </c>
      <c r="V10" s="29"/>
      <c r="W10" s="29"/>
    </row>
    <row r="11" spans="1:23" s="30" customFormat="1" ht="40.5" customHeight="1">
      <c r="A11" s="26">
        <v>2006</v>
      </c>
      <c r="B11" s="28">
        <v>1451</v>
      </c>
      <c r="C11" s="28">
        <v>551</v>
      </c>
      <c r="D11" s="28">
        <v>5572</v>
      </c>
      <c r="E11" s="28">
        <v>3295</v>
      </c>
      <c r="F11" s="28">
        <v>2277</v>
      </c>
      <c r="G11" s="28">
        <v>1125</v>
      </c>
      <c r="H11" s="28">
        <v>2227</v>
      </c>
      <c r="I11" s="28">
        <v>57</v>
      </c>
      <c r="J11" s="28">
        <v>987</v>
      </c>
      <c r="K11" s="28"/>
      <c r="L11" s="28">
        <v>182</v>
      </c>
      <c r="M11" s="28">
        <v>2155</v>
      </c>
      <c r="N11" s="28">
        <v>87</v>
      </c>
      <c r="O11" s="28">
        <v>203</v>
      </c>
      <c r="P11" s="28">
        <v>1395</v>
      </c>
      <c r="Q11" s="28">
        <v>4712</v>
      </c>
      <c r="R11" s="28">
        <v>48</v>
      </c>
      <c r="S11" s="28">
        <v>505</v>
      </c>
      <c r="T11" s="28">
        <v>8</v>
      </c>
      <c r="U11" s="28">
        <v>355</v>
      </c>
      <c r="V11" s="29"/>
      <c r="W11" s="29"/>
    </row>
    <row r="12" spans="1:23" s="30" customFormat="1" ht="40.5" customHeight="1">
      <c r="A12" s="31">
        <v>2007</v>
      </c>
      <c r="B12" s="32">
        <v>1423</v>
      </c>
      <c r="C12" s="32">
        <v>531</v>
      </c>
      <c r="D12" s="32">
        <f>E12+F12</f>
        <v>5262</v>
      </c>
      <c r="E12" s="32">
        <v>3048</v>
      </c>
      <c r="F12" s="32">
        <v>2214</v>
      </c>
      <c r="G12" s="32">
        <f>SUM(G13:G19)</f>
        <v>1081</v>
      </c>
      <c r="H12" s="32">
        <f>SUM(H13:H19)</f>
        <v>1980</v>
      </c>
      <c r="I12" s="32">
        <f>SUM(I13:I19)</f>
        <v>65</v>
      </c>
      <c r="J12" s="32">
        <f>SUM(J13:J19)</f>
        <v>847</v>
      </c>
      <c r="K12" s="32"/>
      <c r="L12" s="32">
        <f aca="true" t="shared" si="0" ref="L12:U12">SUM(L13:L19)</f>
        <v>180</v>
      </c>
      <c r="M12" s="32">
        <f t="shared" si="0"/>
        <v>2187</v>
      </c>
      <c r="N12" s="32">
        <f t="shared" si="0"/>
        <v>97</v>
      </c>
      <c r="O12" s="32">
        <f t="shared" si="0"/>
        <v>248</v>
      </c>
      <c r="P12" s="32">
        <f t="shared" si="0"/>
        <v>1364</v>
      </c>
      <c r="Q12" s="32">
        <f t="shared" si="0"/>
        <v>4593</v>
      </c>
      <c r="R12" s="32">
        <f t="shared" si="0"/>
        <v>51</v>
      </c>
      <c r="S12" s="32">
        <f t="shared" si="0"/>
        <v>333</v>
      </c>
      <c r="T12" s="32">
        <f t="shared" si="0"/>
        <v>8</v>
      </c>
      <c r="U12" s="32">
        <f t="shared" si="0"/>
        <v>336</v>
      </c>
      <c r="V12" s="29"/>
      <c r="W12" s="29"/>
    </row>
    <row r="13" spans="1:23" s="30" customFormat="1" ht="40.5" customHeight="1">
      <c r="A13" s="33" t="s">
        <v>38</v>
      </c>
      <c r="B13" s="28">
        <f>G13+I13+K13+N13+P13+R13+T13+W13+Y13+AA13+AC13+AF13+AH13+AJ13+AL13+AO13+AQ13+AS13+AV13+AX13+AZ13</f>
        <v>845</v>
      </c>
      <c r="C13" s="28">
        <v>179</v>
      </c>
      <c r="D13" s="28">
        <f>SUM(E13:F13)</f>
        <v>2013</v>
      </c>
      <c r="E13" s="28">
        <v>1175</v>
      </c>
      <c r="F13" s="28">
        <v>838</v>
      </c>
      <c r="G13" s="28">
        <v>338</v>
      </c>
      <c r="H13" s="28">
        <v>594</v>
      </c>
      <c r="I13" s="28">
        <v>13</v>
      </c>
      <c r="J13" s="28">
        <v>84</v>
      </c>
      <c r="K13" s="28"/>
      <c r="L13" s="28">
        <v>63</v>
      </c>
      <c r="M13" s="28">
        <v>1174</v>
      </c>
      <c r="N13" s="28">
        <v>40</v>
      </c>
      <c r="O13" s="28">
        <v>161</v>
      </c>
      <c r="P13" s="28">
        <v>432</v>
      </c>
      <c r="Q13" s="28">
        <v>1820</v>
      </c>
      <c r="R13" s="28">
        <v>19</v>
      </c>
      <c r="S13" s="28">
        <v>142</v>
      </c>
      <c r="T13" s="28">
        <v>3</v>
      </c>
      <c r="U13" s="28">
        <v>51</v>
      </c>
      <c r="V13" s="29"/>
      <c r="W13" s="29"/>
    </row>
    <row r="14" spans="1:23" s="37" customFormat="1" ht="40.5" customHeight="1">
      <c r="A14" s="33" t="s">
        <v>39</v>
      </c>
      <c r="B14" s="28">
        <f aca="true" t="shared" si="1" ref="B14:B19">G14+I14+K14+N14+P14+R14+T14+W14+Y14+AA14+AC14+AF14+AH14+AJ14+AL14+AO14+AQ14+AS14+AV14+AX14+AZ14</f>
        <v>243</v>
      </c>
      <c r="C14" s="28">
        <v>44</v>
      </c>
      <c r="D14" s="28">
        <f aca="true" t="shared" si="2" ref="D14:D19">SUM(E14:F14)</f>
        <v>367</v>
      </c>
      <c r="E14" s="34">
        <v>214</v>
      </c>
      <c r="F14" s="28">
        <v>153</v>
      </c>
      <c r="G14" s="28">
        <v>91</v>
      </c>
      <c r="H14" s="28">
        <v>165</v>
      </c>
      <c r="I14" s="28">
        <v>7</v>
      </c>
      <c r="J14" s="28">
        <v>65</v>
      </c>
      <c r="K14" s="28"/>
      <c r="L14" s="28">
        <v>21</v>
      </c>
      <c r="M14" s="28">
        <v>118</v>
      </c>
      <c r="N14" s="28">
        <v>13</v>
      </c>
      <c r="O14" s="28">
        <v>19</v>
      </c>
      <c r="P14" s="28">
        <v>126</v>
      </c>
      <c r="Q14" s="28">
        <v>349</v>
      </c>
      <c r="R14" s="28">
        <v>6</v>
      </c>
      <c r="S14" s="28">
        <v>18</v>
      </c>
      <c r="T14" s="35">
        <v>0</v>
      </c>
      <c r="U14" s="35">
        <v>0</v>
      </c>
      <c r="V14" s="36"/>
      <c r="W14" s="36"/>
    </row>
    <row r="15" spans="1:23" s="37" customFormat="1" ht="40.5" customHeight="1">
      <c r="A15" s="33" t="s">
        <v>40</v>
      </c>
      <c r="B15" s="28">
        <f t="shared" si="1"/>
        <v>267</v>
      </c>
      <c r="C15" s="28">
        <v>48</v>
      </c>
      <c r="D15" s="28">
        <f t="shared" si="2"/>
        <v>491</v>
      </c>
      <c r="E15" s="34">
        <v>331</v>
      </c>
      <c r="F15" s="28">
        <v>160</v>
      </c>
      <c r="G15" s="28">
        <v>104</v>
      </c>
      <c r="H15" s="28">
        <v>201</v>
      </c>
      <c r="I15" s="28">
        <v>8</v>
      </c>
      <c r="J15" s="28">
        <v>134</v>
      </c>
      <c r="K15" s="28"/>
      <c r="L15" s="28">
        <v>23</v>
      </c>
      <c r="M15" s="28">
        <v>141</v>
      </c>
      <c r="N15" s="28">
        <v>10</v>
      </c>
      <c r="O15" s="28">
        <v>15</v>
      </c>
      <c r="P15" s="28">
        <v>139</v>
      </c>
      <c r="Q15" s="28">
        <v>458</v>
      </c>
      <c r="R15" s="28">
        <v>6</v>
      </c>
      <c r="S15" s="28">
        <v>33</v>
      </c>
      <c r="T15" s="35">
        <v>0</v>
      </c>
      <c r="U15" s="35">
        <v>0</v>
      </c>
      <c r="V15" s="36"/>
      <c r="W15" s="36"/>
    </row>
    <row r="16" spans="1:23" s="37" customFormat="1" ht="40.5" customHeight="1">
      <c r="A16" s="33" t="s">
        <v>41</v>
      </c>
      <c r="B16" s="28">
        <f t="shared" si="1"/>
        <v>875</v>
      </c>
      <c r="C16" s="28">
        <v>175</v>
      </c>
      <c r="D16" s="28">
        <f t="shared" si="2"/>
        <v>1589</v>
      </c>
      <c r="E16" s="34">
        <v>881</v>
      </c>
      <c r="F16" s="28">
        <v>708</v>
      </c>
      <c r="G16" s="28">
        <v>387</v>
      </c>
      <c r="H16" s="28">
        <v>696</v>
      </c>
      <c r="I16" s="28">
        <v>22</v>
      </c>
      <c r="J16" s="28">
        <v>423</v>
      </c>
      <c r="K16" s="28"/>
      <c r="L16" s="28">
        <v>33</v>
      </c>
      <c r="M16" s="28">
        <v>451</v>
      </c>
      <c r="N16" s="28">
        <v>12</v>
      </c>
      <c r="O16" s="28">
        <v>19</v>
      </c>
      <c r="P16" s="28">
        <v>440</v>
      </c>
      <c r="Q16" s="28">
        <v>1233</v>
      </c>
      <c r="R16" s="28">
        <v>9</v>
      </c>
      <c r="S16" s="28">
        <v>71</v>
      </c>
      <c r="T16" s="28">
        <v>5</v>
      </c>
      <c r="U16" s="28">
        <v>285</v>
      </c>
      <c r="V16" s="36"/>
      <c r="W16" s="36"/>
    </row>
    <row r="17" spans="1:23" s="37" customFormat="1" ht="40.5" customHeight="1">
      <c r="A17" s="33" t="s">
        <v>42</v>
      </c>
      <c r="B17" s="28">
        <f t="shared" si="1"/>
        <v>145</v>
      </c>
      <c r="C17" s="28">
        <v>35</v>
      </c>
      <c r="D17" s="28">
        <f t="shared" si="2"/>
        <v>258</v>
      </c>
      <c r="E17" s="34">
        <v>142</v>
      </c>
      <c r="F17" s="28">
        <v>116</v>
      </c>
      <c r="G17" s="28">
        <v>51</v>
      </c>
      <c r="H17" s="28">
        <v>85</v>
      </c>
      <c r="I17" s="28">
        <v>5</v>
      </c>
      <c r="J17" s="28">
        <v>31</v>
      </c>
      <c r="K17" s="28"/>
      <c r="L17" s="28">
        <v>15</v>
      </c>
      <c r="M17" s="28">
        <v>129</v>
      </c>
      <c r="N17" s="28">
        <v>9</v>
      </c>
      <c r="O17" s="28">
        <v>13</v>
      </c>
      <c r="P17" s="28">
        <v>76</v>
      </c>
      <c r="Q17" s="28">
        <v>238</v>
      </c>
      <c r="R17" s="28">
        <v>4</v>
      </c>
      <c r="S17" s="28">
        <v>20</v>
      </c>
      <c r="T17" s="35">
        <v>0</v>
      </c>
      <c r="U17" s="35">
        <v>0</v>
      </c>
      <c r="V17" s="36"/>
      <c r="W17" s="36"/>
    </row>
    <row r="18" spans="1:23" s="37" customFormat="1" ht="40.5" customHeight="1">
      <c r="A18" s="33" t="s">
        <v>43</v>
      </c>
      <c r="B18" s="28">
        <f t="shared" si="1"/>
        <v>175</v>
      </c>
      <c r="C18" s="28">
        <v>30</v>
      </c>
      <c r="D18" s="28">
        <f t="shared" si="2"/>
        <v>310</v>
      </c>
      <c r="E18" s="34">
        <v>193</v>
      </c>
      <c r="F18" s="28">
        <v>117</v>
      </c>
      <c r="G18" s="28">
        <v>70</v>
      </c>
      <c r="H18" s="28">
        <v>136</v>
      </c>
      <c r="I18" s="28">
        <v>6</v>
      </c>
      <c r="J18" s="28">
        <v>72</v>
      </c>
      <c r="K18" s="28"/>
      <c r="L18" s="28">
        <v>13</v>
      </c>
      <c r="M18" s="28">
        <v>93</v>
      </c>
      <c r="N18" s="28">
        <v>5</v>
      </c>
      <c r="O18" s="28">
        <v>9</v>
      </c>
      <c r="P18" s="28">
        <v>91</v>
      </c>
      <c r="Q18" s="28">
        <v>299</v>
      </c>
      <c r="R18" s="28">
        <v>3</v>
      </c>
      <c r="S18" s="28">
        <v>11</v>
      </c>
      <c r="T18" s="35">
        <v>0</v>
      </c>
      <c r="U18" s="35">
        <v>0</v>
      </c>
      <c r="V18" s="36"/>
      <c r="W18" s="36"/>
    </row>
    <row r="19" spans="1:23" s="37" customFormat="1" ht="40.5" customHeight="1">
      <c r="A19" s="38" t="s">
        <v>44</v>
      </c>
      <c r="B19" s="39">
        <f t="shared" si="1"/>
        <v>116</v>
      </c>
      <c r="C19" s="40">
        <v>20</v>
      </c>
      <c r="D19" s="40">
        <f t="shared" si="2"/>
        <v>234</v>
      </c>
      <c r="E19" s="40">
        <v>112</v>
      </c>
      <c r="F19" s="40">
        <v>122</v>
      </c>
      <c r="G19" s="40">
        <v>40</v>
      </c>
      <c r="H19" s="40">
        <v>103</v>
      </c>
      <c r="I19" s="40">
        <v>4</v>
      </c>
      <c r="J19" s="40">
        <v>38</v>
      </c>
      <c r="K19" s="28"/>
      <c r="L19" s="40">
        <v>12</v>
      </c>
      <c r="M19" s="40">
        <v>81</v>
      </c>
      <c r="N19" s="40">
        <v>8</v>
      </c>
      <c r="O19" s="40">
        <v>12</v>
      </c>
      <c r="P19" s="40">
        <v>60</v>
      </c>
      <c r="Q19" s="40">
        <v>196</v>
      </c>
      <c r="R19" s="40">
        <v>4</v>
      </c>
      <c r="S19" s="40">
        <v>38</v>
      </c>
      <c r="T19" s="41">
        <v>0</v>
      </c>
      <c r="U19" s="41">
        <v>0</v>
      </c>
      <c r="V19" s="36"/>
      <c r="W19" s="36"/>
    </row>
    <row r="20" spans="1:3" ht="19.5" customHeight="1">
      <c r="A20" s="42" t="s">
        <v>45</v>
      </c>
      <c r="B20" s="43"/>
      <c r="C20" s="43"/>
    </row>
    <row r="21" ht="15.75" customHeight="1">
      <c r="A21" s="42"/>
    </row>
  </sheetData>
  <mergeCells count="24">
    <mergeCell ref="A1:J1"/>
    <mergeCell ref="L1:U1"/>
    <mergeCell ref="A3:A7"/>
    <mergeCell ref="B3:F3"/>
    <mergeCell ref="G3:J3"/>
    <mergeCell ref="L3:O3"/>
    <mergeCell ref="P3:U3"/>
    <mergeCell ref="B4:F4"/>
    <mergeCell ref="G4:H4"/>
    <mergeCell ref="I4:J4"/>
    <mergeCell ref="L4:M4"/>
    <mergeCell ref="N4:O4"/>
    <mergeCell ref="P4:Q4"/>
    <mergeCell ref="R4:S4"/>
    <mergeCell ref="T4:U4"/>
    <mergeCell ref="B5:C5"/>
    <mergeCell ref="D5:F5"/>
    <mergeCell ref="G5:H5"/>
    <mergeCell ref="I5:J5"/>
    <mergeCell ref="L5:M5"/>
    <mergeCell ref="N5:O5"/>
    <mergeCell ref="P5:Q5"/>
    <mergeCell ref="R5:S5"/>
    <mergeCell ref="T5:U5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&amp;L&amp;"굴림체,굵게"&amp;12사업체기초통계&amp;R&amp;"Times New Roman,보통"&amp;12Summary table of Establishments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SheetLayoutView="100" workbookViewId="0" topLeftCell="I1">
      <pane ySplit="6" topLeftCell="A13" activePane="bottomLeft" state="frozen"/>
      <selection pane="topLeft" activeCell="I1" sqref="I1"/>
      <selection pane="bottomLeft" activeCell="I12" sqref="I12"/>
    </sheetView>
  </sheetViews>
  <sheetFormatPr defaultColWidth="8.88671875" defaultRowHeight="13.5"/>
  <cols>
    <col min="1" max="1" width="14.5546875" style="1" customWidth="1"/>
    <col min="2" max="3" width="6.3359375" style="1" customWidth="1"/>
    <col min="4" max="12" width="6.3359375" style="2" customWidth="1"/>
    <col min="13" max="13" width="2.77734375" style="2" customWidth="1"/>
    <col min="14" max="22" width="6.10546875" style="2" customWidth="1"/>
    <col min="23" max="23" width="6.10546875" style="44" customWidth="1"/>
    <col min="24" max="25" width="6.10546875" style="10" customWidth="1"/>
    <col min="26" max="16384" width="8.88671875" style="2" customWidth="1"/>
  </cols>
  <sheetData>
    <row r="1" spans="1:25" s="7" customFormat="1" ht="45" customHeight="1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5"/>
      <c r="N1" s="5" t="s">
        <v>47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0" customFormat="1" ht="25.5" customHeight="1">
      <c r="A2" s="8" t="s">
        <v>2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8"/>
      <c r="V2" s="8"/>
      <c r="W2" s="46"/>
      <c r="X2" s="8"/>
      <c r="Y2" s="9" t="s">
        <v>3</v>
      </c>
    </row>
    <row r="3" spans="1:25" s="10" customFormat="1" ht="16.5" customHeight="1">
      <c r="A3" s="47" t="s">
        <v>48</v>
      </c>
      <c r="B3" s="48" t="s">
        <v>5</v>
      </c>
      <c r="C3" s="48"/>
      <c r="D3" s="48"/>
      <c r="E3" s="48"/>
      <c r="F3" s="48"/>
      <c r="G3" s="15" t="s">
        <v>49</v>
      </c>
      <c r="H3" s="15"/>
      <c r="I3" s="48" t="s">
        <v>50</v>
      </c>
      <c r="J3" s="48"/>
      <c r="K3" s="13" t="s">
        <v>51</v>
      </c>
      <c r="L3" s="13"/>
      <c r="M3" s="14"/>
      <c r="N3" s="15" t="s">
        <v>52</v>
      </c>
      <c r="O3" s="15"/>
      <c r="P3" s="15" t="s">
        <v>53</v>
      </c>
      <c r="Q3" s="15"/>
      <c r="R3" s="48" t="s">
        <v>54</v>
      </c>
      <c r="S3" s="48"/>
      <c r="T3" s="48" t="s">
        <v>55</v>
      </c>
      <c r="U3" s="48"/>
      <c r="V3" s="48" t="s">
        <v>56</v>
      </c>
      <c r="W3" s="48"/>
      <c r="X3" s="13" t="s">
        <v>57</v>
      </c>
      <c r="Y3" s="13"/>
    </row>
    <row r="4" spans="1:25" s="10" customFormat="1" ht="16.5" customHeight="1">
      <c r="A4" s="26" t="s">
        <v>58</v>
      </c>
      <c r="B4" s="17" t="s">
        <v>17</v>
      </c>
      <c r="C4" s="17"/>
      <c r="D4" s="20" t="s">
        <v>59</v>
      </c>
      <c r="E4" s="20"/>
      <c r="F4" s="20"/>
      <c r="G4" s="17" t="s">
        <v>60</v>
      </c>
      <c r="H4" s="19" t="s">
        <v>61</v>
      </c>
      <c r="I4" s="17" t="s">
        <v>60</v>
      </c>
      <c r="J4" s="19" t="s">
        <v>61</v>
      </c>
      <c r="K4" s="17" t="s">
        <v>60</v>
      </c>
      <c r="L4" s="49" t="s">
        <v>61</v>
      </c>
      <c r="M4" s="14"/>
      <c r="N4" s="19" t="s">
        <v>60</v>
      </c>
      <c r="O4" s="19" t="s">
        <v>61</v>
      </c>
      <c r="P4" s="19" t="s">
        <v>60</v>
      </c>
      <c r="Q4" s="19" t="s">
        <v>61</v>
      </c>
      <c r="R4" s="17" t="s">
        <v>60</v>
      </c>
      <c r="S4" s="19" t="s">
        <v>61</v>
      </c>
      <c r="T4" s="17" t="s">
        <v>60</v>
      </c>
      <c r="U4" s="19" t="s">
        <v>61</v>
      </c>
      <c r="V4" s="17" t="s">
        <v>60</v>
      </c>
      <c r="W4" s="19" t="s">
        <v>61</v>
      </c>
      <c r="X4" s="17" t="s">
        <v>60</v>
      </c>
      <c r="Y4" s="49" t="s">
        <v>61</v>
      </c>
    </row>
    <row r="5" spans="1:25" s="10" customFormat="1" ht="16.5" customHeight="1">
      <c r="A5" s="26" t="s">
        <v>62</v>
      </c>
      <c r="B5" s="25"/>
      <c r="C5" s="17" t="s">
        <v>27</v>
      </c>
      <c r="D5" s="26" t="s">
        <v>28</v>
      </c>
      <c r="E5" s="17" t="s">
        <v>29</v>
      </c>
      <c r="F5" s="26" t="s">
        <v>30</v>
      </c>
      <c r="G5" s="25" t="s">
        <v>63</v>
      </c>
      <c r="H5" s="26" t="s">
        <v>64</v>
      </c>
      <c r="I5" s="25" t="s">
        <v>63</v>
      </c>
      <c r="J5" s="26" t="s">
        <v>64</v>
      </c>
      <c r="K5" s="25" t="s">
        <v>63</v>
      </c>
      <c r="L5" s="14" t="s">
        <v>64</v>
      </c>
      <c r="M5" s="14"/>
      <c r="N5" s="26" t="s">
        <v>63</v>
      </c>
      <c r="O5" s="26" t="s">
        <v>64</v>
      </c>
      <c r="P5" s="26" t="s">
        <v>63</v>
      </c>
      <c r="Q5" s="26" t="s">
        <v>64</v>
      </c>
      <c r="R5" s="25" t="s">
        <v>63</v>
      </c>
      <c r="S5" s="26" t="s">
        <v>64</v>
      </c>
      <c r="T5" s="25" t="s">
        <v>63</v>
      </c>
      <c r="U5" s="26" t="s">
        <v>64</v>
      </c>
      <c r="V5" s="25" t="s">
        <v>63</v>
      </c>
      <c r="W5" s="26" t="s">
        <v>64</v>
      </c>
      <c r="X5" s="25" t="s">
        <v>63</v>
      </c>
      <c r="Y5" s="14" t="s">
        <v>64</v>
      </c>
    </row>
    <row r="6" spans="1:25" s="10" customFormat="1" ht="16.5" customHeight="1">
      <c r="A6" s="23" t="s">
        <v>65</v>
      </c>
      <c r="B6" s="16" t="s">
        <v>36</v>
      </c>
      <c r="C6" s="16" t="s">
        <v>33</v>
      </c>
      <c r="D6" s="23" t="s">
        <v>9</v>
      </c>
      <c r="E6" s="16" t="s">
        <v>34</v>
      </c>
      <c r="F6" s="23" t="s">
        <v>35</v>
      </c>
      <c r="G6" s="16" t="s">
        <v>36</v>
      </c>
      <c r="H6" s="23" t="s">
        <v>37</v>
      </c>
      <c r="I6" s="16" t="s">
        <v>36</v>
      </c>
      <c r="J6" s="23" t="s">
        <v>37</v>
      </c>
      <c r="K6" s="16" t="s">
        <v>36</v>
      </c>
      <c r="L6" s="27" t="s">
        <v>37</v>
      </c>
      <c r="M6" s="14"/>
      <c r="N6" s="23" t="s">
        <v>36</v>
      </c>
      <c r="O6" s="23" t="s">
        <v>37</v>
      </c>
      <c r="P6" s="23" t="s">
        <v>36</v>
      </c>
      <c r="Q6" s="27" t="s">
        <v>37</v>
      </c>
      <c r="R6" s="16" t="s">
        <v>36</v>
      </c>
      <c r="S6" s="27" t="s">
        <v>37</v>
      </c>
      <c r="T6" s="16" t="s">
        <v>36</v>
      </c>
      <c r="U6" s="27" t="s">
        <v>37</v>
      </c>
      <c r="V6" s="16" t="s">
        <v>36</v>
      </c>
      <c r="W6" s="27" t="s">
        <v>37</v>
      </c>
      <c r="X6" s="16" t="s">
        <v>36</v>
      </c>
      <c r="Y6" s="27" t="s">
        <v>37</v>
      </c>
    </row>
    <row r="7" spans="1:25" ht="40.5" customHeight="1">
      <c r="A7" s="26">
        <v>2003</v>
      </c>
      <c r="B7" s="28">
        <f>SUM(G7,I7,L7,N7)</f>
        <v>2213</v>
      </c>
      <c r="C7" s="28">
        <v>554</v>
      </c>
      <c r="D7" s="28">
        <f>SUM(H7,J7,L7,O7,Q7,S7,U7)</f>
        <v>5288</v>
      </c>
      <c r="E7" s="28">
        <v>3143</v>
      </c>
      <c r="F7" s="28">
        <v>2145</v>
      </c>
      <c r="G7" s="50">
        <v>1337</v>
      </c>
      <c r="H7" s="50">
        <v>2226</v>
      </c>
      <c r="I7" s="50">
        <v>86</v>
      </c>
      <c r="J7" s="50">
        <v>550</v>
      </c>
      <c r="K7" s="50">
        <v>55</v>
      </c>
      <c r="L7" s="50">
        <v>758</v>
      </c>
      <c r="M7" s="50"/>
      <c r="N7" s="50">
        <v>32</v>
      </c>
      <c r="O7" s="50">
        <v>878</v>
      </c>
      <c r="P7" s="50">
        <v>6</v>
      </c>
      <c r="Q7" s="50">
        <v>371</v>
      </c>
      <c r="R7" s="50">
        <v>3</v>
      </c>
      <c r="S7" s="50">
        <v>505</v>
      </c>
      <c r="T7" s="50" t="s">
        <v>66</v>
      </c>
      <c r="U7" s="50" t="s">
        <v>66</v>
      </c>
      <c r="V7" s="50" t="s">
        <v>66</v>
      </c>
      <c r="W7" s="51" t="s">
        <v>66</v>
      </c>
      <c r="X7" s="50" t="s">
        <v>66</v>
      </c>
      <c r="Y7" s="50" t="s">
        <v>66</v>
      </c>
    </row>
    <row r="8" spans="1:25" ht="40.5" customHeight="1">
      <c r="A8" s="26">
        <v>2004</v>
      </c>
      <c r="B8" s="28">
        <f>SUM(G8,I8,L8,N8)</f>
        <v>2154</v>
      </c>
      <c r="C8" s="28">
        <v>552</v>
      </c>
      <c r="D8" s="28">
        <f>SUM(H8,J8,L8,O8,Q8,S8,U8)</f>
        <v>5186</v>
      </c>
      <c r="E8" s="28">
        <v>3074</v>
      </c>
      <c r="F8" s="28">
        <v>2112</v>
      </c>
      <c r="G8" s="50">
        <v>1315</v>
      </c>
      <c r="H8" s="50">
        <v>2205</v>
      </c>
      <c r="I8" s="50">
        <v>89</v>
      </c>
      <c r="J8" s="50">
        <v>569</v>
      </c>
      <c r="K8" s="50">
        <v>52</v>
      </c>
      <c r="L8" s="50">
        <v>713</v>
      </c>
      <c r="M8" s="50"/>
      <c r="N8" s="50">
        <v>37</v>
      </c>
      <c r="O8" s="50">
        <v>1052</v>
      </c>
      <c r="P8" s="50">
        <v>6</v>
      </c>
      <c r="Q8" s="50">
        <v>375</v>
      </c>
      <c r="R8" s="50">
        <v>1</v>
      </c>
      <c r="S8" s="50">
        <v>272</v>
      </c>
      <c r="T8" s="50" t="s">
        <v>66</v>
      </c>
      <c r="U8" s="50" t="s">
        <v>66</v>
      </c>
      <c r="V8" s="50" t="s">
        <v>66</v>
      </c>
      <c r="W8" s="51" t="s">
        <v>66</v>
      </c>
      <c r="X8" s="50" t="s">
        <v>66</v>
      </c>
      <c r="Y8" s="50" t="s">
        <v>66</v>
      </c>
    </row>
    <row r="9" spans="1:25" ht="40.5" customHeight="1">
      <c r="A9" s="26">
        <v>2005</v>
      </c>
      <c r="B9" s="52">
        <v>1481</v>
      </c>
      <c r="C9" s="52">
        <v>565</v>
      </c>
      <c r="D9" s="52">
        <v>5350</v>
      </c>
      <c r="E9" s="52">
        <v>3245</v>
      </c>
      <c r="F9" s="52">
        <v>2105</v>
      </c>
      <c r="G9" s="52">
        <v>1282</v>
      </c>
      <c r="H9" s="52">
        <v>2082</v>
      </c>
      <c r="I9" s="52">
        <v>94</v>
      </c>
      <c r="J9" s="52">
        <v>588</v>
      </c>
      <c r="K9" s="52">
        <v>58</v>
      </c>
      <c r="L9" s="52">
        <v>784</v>
      </c>
      <c r="M9" s="52"/>
      <c r="N9" s="52">
        <v>38</v>
      </c>
      <c r="O9" s="52">
        <v>1042</v>
      </c>
      <c r="P9" s="52">
        <v>7</v>
      </c>
      <c r="Q9" s="52">
        <v>458</v>
      </c>
      <c r="R9" s="52">
        <v>2</v>
      </c>
      <c r="S9" s="52">
        <v>396</v>
      </c>
      <c r="T9" s="52" t="s">
        <v>66</v>
      </c>
      <c r="U9" s="52" t="s">
        <v>66</v>
      </c>
      <c r="V9" s="52" t="s">
        <v>66</v>
      </c>
      <c r="W9" s="52" t="s">
        <v>66</v>
      </c>
      <c r="X9" s="52" t="s">
        <v>66</v>
      </c>
      <c r="Y9" s="52" t="s">
        <v>66</v>
      </c>
    </row>
    <row r="10" spans="1:25" ht="40.5" customHeight="1">
      <c r="A10" s="26">
        <v>2006</v>
      </c>
      <c r="B10" s="52">
        <v>1451</v>
      </c>
      <c r="C10" s="52">
        <v>551</v>
      </c>
      <c r="D10" s="52">
        <v>5572</v>
      </c>
      <c r="E10" s="52">
        <v>3295</v>
      </c>
      <c r="F10" s="52">
        <v>2277</v>
      </c>
      <c r="G10" s="52">
        <v>1249</v>
      </c>
      <c r="H10" s="52">
        <v>2109</v>
      </c>
      <c r="I10" s="52">
        <v>96</v>
      </c>
      <c r="J10" s="52">
        <v>635</v>
      </c>
      <c r="K10" s="52">
        <v>63</v>
      </c>
      <c r="L10" s="52">
        <v>882</v>
      </c>
      <c r="M10" s="52"/>
      <c r="N10" s="52">
        <v>31</v>
      </c>
      <c r="O10" s="52">
        <v>855</v>
      </c>
      <c r="P10" s="52">
        <v>10</v>
      </c>
      <c r="Q10" s="52">
        <v>659</v>
      </c>
      <c r="R10" s="52">
        <v>1</v>
      </c>
      <c r="S10" s="52">
        <v>131</v>
      </c>
      <c r="T10" s="52">
        <v>1</v>
      </c>
      <c r="U10" s="52">
        <v>301</v>
      </c>
      <c r="V10" s="52" t="s">
        <v>66</v>
      </c>
      <c r="W10" s="52" t="s">
        <v>66</v>
      </c>
      <c r="X10" s="52" t="s">
        <v>66</v>
      </c>
      <c r="Y10" s="52" t="s">
        <v>66</v>
      </c>
    </row>
    <row r="11" spans="1:25" ht="40.5" customHeight="1">
      <c r="A11" s="31">
        <v>2007</v>
      </c>
      <c r="B11" s="32">
        <v>1423</v>
      </c>
      <c r="C11" s="32">
        <v>531</v>
      </c>
      <c r="D11" s="32">
        <f>E11+F11</f>
        <v>5262</v>
      </c>
      <c r="E11" s="32">
        <v>3048</v>
      </c>
      <c r="F11" s="32">
        <v>2214</v>
      </c>
      <c r="G11" s="53">
        <f>SUM(G12:G18)</f>
        <v>1235</v>
      </c>
      <c r="H11" s="53">
        <f aca="true" t="shared" si="0" ref="H11:N11">SUM(H12:H18)</f>
        <v>2021</v>
      </c>
      <c r="I11" s="53">
        <f t="shared" si="0"/>
        <v>82</v>
      </c>
      <c r="J11" s="53">
        <f t="shared" si="0"/>
        <v>534</v>
      </c>
      <c r="K11" s="53">
        <f t="shared" si="0"/>
        <v>68</v>
      </c>
      <c r="L11" s="53">
        <f t="shared" si="0"/>
        <v>968</v>
      </c>
      <c r="M11" s="53"/>
      <c r="N11" s="53">
        <f t="shared" si="0"/>
        <v>32</v>
      </c>
      <c r="O11" s="53">
        <f aca="true" t="shared" si="1" ref="O11:Y11">SUM(O12:O18)</f>
        <v>946</v>
      </c>
      <c r="P11" s="53">
        <f t="shared" si="1"/>
        <v>4</v>
      </c>
      <c r="Q11" s="53">
        <f t="shared" si="1"/>
        <v>279</v>
      </c>
      <c r="R11" s="53">
        <f t="shared" si="1"/>
        <v>1</v>
      </c>
      <c r="S11" s="53">
        <f t="shared" si="1"/>
        <v>161</v>
      </c>
      <c r="T11" s="53">
        <f t="shared" si="1"/>
        <v>1</v>
      </c>
      <c r="U11" s="53">
        <f t="shared" si="1"/>
        <v>353</v>
      </c>
      <c r="V11" s="54">
        <f t="shared" si="1"/>
        <v>0</v>
      </c>
      <c r="W11" s="54">
        <f t="shared" si="1"/>
        <v>0</v>
      </c>
      <c r="X11" s="54">
        <f t="shared" si="1"/>
        <v>0</v>
      </c>
      <c r="Y11" s="54">
        <f t="shared" si="1"/>
        <v>0</v>
      </c>
    </row>
    <row r="12" spans="1:25" ht="40.5" customHeight="1">
      <c r="A12" s="33" t="s">
        <v>38</v>
      </c>
      <c r="B12" s="28">
        <f>G12+I12+K12+N12+P12+R12+T12+W12+Y12+AA12+AC12+AF12+AH12+AJ12+AL12+AO12+AQ12+AS12+AV12+AX12+AZ12</f>
        <v>454</v>
      </c>
      <c r="C12" s="28">
        <v>179</v>
      </c>
      <c r="D12" s="28">
        <f>SUM(E12:F12)</f>
        <v>2013</v>
      </c>
      <c r="E12" s="28">
        <v>1175</v>
      </c>
      <c r="F12" s="28">
        <v>838</v>
      </c>
      <c r="G12" s="50">
        <v>391</v>
      </c>
      <c r="H12" s="50">
        <v>647</v>
      </c>
      <c r="I12" s="50">
        <v>28</v>
      </c>
      <c r="J12" s="50">
        <v>174</v>
      </c>
      <c r="K12" s="50">
        <v>19</v>
      </c>
      <c r="L12" s="50">
        <v>261</v>
      </c>
      <c r="M12" s="50"/>
      <c r="N12" s="50">
        <v>12</v>
      </c>
      <c r="O12" s="50">
        <v>367</v>
      </c>
      <c r="P12" s="50">
        <v>3</v>
      </c>
      <c r="Q12" s="50">
        <v>211</v>
      </c>
      <c r="R12" s="35">
        <v>0</v>
      </c>
      <c r="S12" s="35">
        <v>0</v>
      </c>
      <c r="T12" s="50">
        <v>1</v>
      </c>
      <c r="U12" s="50">
        <v>353</v>
      </c>
      <c r="V12" s="35">
        <v>0</v>
      </c>
      <c r="W12" s="35">
        <v>0</v>
      </c>
      <c r="X12" s="35">
        <v>0</v>
      </c>
      <c r="Y12" s="35">
        <v>0</v>
      </c>
    </row>
    <row r="13" spans="1:25" s="56" customFormat="1" ht="40.5" customHeight="1">
      <c r="A13" s="33" t="s">
        <v>39</v>
      </c>
      <c r="B13" s="28">
        <f aca="true" t="shared" si="2" ref="B13:B18">G13+I13+K13+N13+P13+R13+T13+W13+Y13+AA13+AC13+AF13+AH13+AJ13+AL13+AO13+AQ13+AS13+AV13+AX13+AZ13</f>
        <v>132</v>
      </c>
      <c r="C13" s="28">
        <v>44</v>
      </c>
      <c r="D13" s="28">
        <f aca="true" t="shared" si="3" ref="D13:D18">SUM(E13:F13)</f>
        <v>367</v>
      </c>
      <c r="E13" s="34">
        <v>214</v>
      </c>
      <c r="F13" s="28">
        <v>153</v>
      </c>
      <c r="G13" s="55">
        <v>113</v>
      </c>
      <c r="H13" s="55">
        <v>163</v>
      </c>
      <c r="I13" s="55">
        <v>11</v>
      </c>
      <c r="J13" s="55">
        <v>75</v>
      </c>
      <c r="K13" s="55">
        <v>7</v>
      </c>
      <c r="L13" s="55">
        <v>103</v>
      </c>
      <c r="M13" s="55"/>
      <c r="N13" s="55">
        <v>1</v>
      </c>
      <c r="O13" s="55">
        <v>26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</row>
    <row r="14" spans="1:25" s="58" customFormat="1" ht="40.5" customHeight="1">
      <c r="A14" s="33" t="s">
        <v>40</v>
      </c>
      <c r="B14" s="28">
        <f t="shared" si="2"/>
        <v>145</v>
      </c>
      <c r="C14" s="28">
        <v>48</v>
      </c>
      <c r="D14" s="28">
        <f t="shared" si="3"/>
        <v>491</v>
      </c>
      <c r="E14" s="34">
        <v>331</v>
      </c>
      <c r="F14" s="28">
        <v>160</v>
      </c>
      <c r="G14" s="57">
        <v>125</v>
      </c>
      <c r="H14" s="57">
        <v>210</v>
      </c>
      <c r="I14" s="57">
        <v>9</v>
      </c>
      <c r="J14" s="57">
        <v>66</v>
      </c>
      <c r="K14" s="57">
        <v>7</v>
      </c>
      <c r="L14" s="57">
        <v>99</v>
      </c>
      <c r="M14" s="57"/>
      <c r="N14" s="57">
        <v>4</v>
      </c>
      <c r="O14" s="57">
        <v>116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</row>
    <row r="15" spans="1:25" ht="40.5" customHeight="1">
      <c r="A15" s="33" t="s">
        <v>41</v>
      </c>
      <c r="B15" s="28">
        <f t="shared" si="2"/>
        <v>454</v>
      </c>
      <c r="C15" s="28">
        <v>175</v>
      </c>
      <c r="D15" s="28">
        <f t="shared" si="3"/>
        <v>1589</v>
      </c>
      <c r="E15" s="34">
        <v>881</v>
      </c>
      <c r="F15" s="28">
        <v>708</v>
      </c>
      <c r="G15" s="59">
        <v>406</v>
      </c>
      <c r="H15" s="59">
        <v>676</v>
      </c>
      <c r="I15" s="59">
        <v>17</v>
      </c>
      <c r="J15" s="59">
        <v>106</v>
      </c>
      <c r="K15" s="59">
        <v>19</v>
      </c>
      <c r="L15" s="59">
        <v>264</v>
      </c>
      <c r="M15" s="57"/>
      <c r="N15" s="59">
        <v>10</v>
      </c>
      <c r="O15" s="59">
        <v>314</v>
      </c>
      <c r="P15" s="59">
        <v>1</v>
      </c>
      <c r="Q15" s="59">
        <v>68</v>
      </c>
      <c r="R15" s="59">
        <v>1</v>
      </c>
      <c r="S15" s="59">
        <v>161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</row>
    <row r="16" spans="1:25" ht="40.5" customHeight="1">
      <c r="A16" s="33" t="s">
        <v>42</v>
      </c>
      <c r="B16" s="28">
        <f t="shared" si="2"/>
        <v>80</v>
      </c>
      <c r="C16" s="28">
        <v>35</v>
      </c>
      <c r="D16" s="28">
        <f t="shared" si="3"/>
        <v>258</v>
      </c>
      <c r="E16" s="34">
        <v>142</v>
      </c>
      <c r="F16" s="28">
        <v>116</v>
      </c>
      <c r="G16" s="59">
        <v>65</v>
      </c>
      <c r="H16" s="59">
        <v>95</v>
      </c>
      <c r="I16" s="59">
        <v>9</v>
      </c>
      <c r="J16" s="59">
        <v>57</v>
      </c>
      <c r="K16" s="59">
        <v>4</v>
      </c>
      <c r="L16" s="59">
        <v>60</v>
      </c>
      <c r="M16" s="57"/>
      <c r="N16" s="59">
        <v>2</v>
      </c>
      <c r="O16" s="59">
        <v>46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</row>
    <row r="17" spans="1:25" ht="40.5" customHeight="1">
      <c r="A17" s="33" t="s">
        <v>43</v>
      </c>
      <c r="B17" s="28">
        <f t="shared" si="2"/>
        <v>94</v>
      </c>
      <c r="C17" s="28">
        <v>30</v>
      </c>
      <c r="D17" s="28">
        <f t="shared" si="3"/>
        <v>310</v>
      </c>
      <c r="E17" s="34">
        <v>193</v>
      </c>
      <c r="F17" s="28">
        <v>117</v>
      </c>
      <c r="G17" s="59">
        <v>79</v>
      </c>
      <c r="H17" s="59">
        <v>127</v>
      </c>
      <c r="I17" s="59">
        <v>7</v>
      </c>
      <c r="J17" s="59">
        <v>50</v>
      </c>
      <c r="K17" s="59">
        <v>7</v>
      </c>
      <c r="L17" s="59">
        <v>113</v>
      </c>
      <c r="M17" s="57"/>
      <c r="N17" s="59">
        <v>1</v>
      </c>
      <c r="O17" s="59">
        <v>20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</row>
    <row r="18" spans="1:25" ht="40.5" customHeight="1">
      <c r="A18" s="38" t="s">
        <v>44</v>
      </c>
      <c r="B18" s="39">
        <f t="shared" si="2"/>
        <v>64</v>
      </c>
      <c r="C18" s="40">
        <v>20</v>
      </c>
      <c r="D18" s="40">
        <f t="shared" si="3"/>
        <v>234</v>
      </c>
      <c r="E18" s="40">
        <v>112</v>
      </c>
      <c r="F18" s="40">
        <v>122</v>
      </c>
      <c r="G18" s="61">
        <v>56</v>
      </c>
      <c r="H18" s="61">
        <v>103</v>
      </c>
      <c r="I18" s="61">
        <v>1</v>
      </c>
      <c r="J18" s="61">
        <v>6</v>
      </c>
      <c r="K18" s="61">
        <v>5</v>
      </c>
      <c r="L18" s="61">
        <v>68</v>
      </c>
      <c r="M18" s="57"/>
      <c r="N18" s="61">
        <v>2</v>
      </c>
      <c r="O18" s="61">
        <v>57</v>
      </c>
      <c r="P18" s="41">
        <v>0</v>
      </c>
      <c r="Q18" s="41">
        <v>0</v>
      </c>
      <c r="R18" s="41">
        <v>0</v>
      </c>
      <c r="S18" s="41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</row>
    <row r="19" spans="1:22" ht="19.5" customHeight="1">
      <c r="A19" s="10" t="s">
        <v>67</v>
      </c>
      <c r="B19" s="63"/>
      <c r="C19" s="63"/>
      <c r="N19" s="64"/>
      <c r="V19" s="63"/>
    </row>
    <row r="20" spans="1:6" ht="15">
      <c r="A20" s="42"/>
      <c r="D20" s="1"/>
      <c r="E20" s="1"/>
      <c r="F20" s="1"/>
    </row>
  </sheetData>
  <mergeCells count="14">
    <mergeCell ref="A1:L1"/>
    <mergeCell ref="N1:Y1"/>
    <mergeCell ref="B3:F3"/>
    <mergeCell ref="G3:H3"/>
    <mergeCell ref="I3:J3"/>
    <mergeCell ref="K3:L3"/>
    <mergeCell ref="N3:O3"/>
    <mergeCell ref="P3:Q3"/>
    <mergeCell ref="R3:S3"/>
    <mergeCell ref="T3:U3"/>
    <mergeCell ref="V3:W3"/>
    <mergeCell ref="X3:Y3"/>
    <mergeCell ref="B4:C4"/>
    <mergeCell ref="D4:F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&amp;L&amp;"굴림체,굵게"&amp;12사업체기초통계&amp;R&amp;"Times New Roman,보통"&amp;12Summary table of Establishments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21"/>
  <sheetViews>
    <sheetView tabSelected="1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2" sqref="F12"/>
    </sheetView>
  </sheetViews>
  <sheetFormatPr defaultColWidth="7.10546875" defaultRowHeight="13.5"/>
  <cols>
    <col min="1" max="1" width="14.5546875" style="1" customWidth="1"/>
    <col min="2" max="3" width="6.3359375" style="1" customWidth="1"/>
    <col min="4" max="10" width="6.3359375" style="2" customWidth="1"/>
    <col min="11" max="12" width="6.10546875" style="2" customWidth="1"/>
    <col min="13" max="13" width="2.77734375" style="2" customWidth="1"/>
    <col min="14" max="21" width="8.77734375" style="2" customWidth="1"/>
    <col min="22" max="22" width="14.5546875" style="2" customWidth="1"/>
    <col min="23" max="30" width="8.3359375" style="2" customWidth="1"/>
    <col min="31" max="31" width="1.99609375" style="2" customWidth="1"/>
    <col min="32" max="39" width="9.3359375" style="2" customWidth="1"/>
    <col min="40" max="40" width="14.5546875" style="2" customWidth="1"/>
    <col min="41" max="46" width="11.3359375" style="2" customWidth="1"/>
    <col min="47" max="47" width="1.99609375" style="2" customWidth="1"/>
    <col min="48" max="53" width="12.3359375" style="2" customWidth="1"/>
    <col min="54" max="16384" width="6.99609375" style="2" customWidth="1"/>
  </cols>
  <sheetData>
    <row r="1" spans="1:53" s="67" customFormat="1" ht="45" customHeight="1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5"/>
      <c r="N1" s="5" t="s">
        <v>69</v>
      </c>
      <c r="O1" s="5"/>
      <c r="P1" s="5"/>
      <c r="Q1" s="5"/>
      <c r="R1" s="5"/>
      <c r="S1" s="5"/>
      <c r="T1" s="5"/>
      <c r="U1" s="5"/>
      <c r="V1" s="3" t="s">
        <v>70</v>
      </c>
      <c r="W1" s="3"/>
      <c r="X1" s="3"/>
      <c r="Y1" s="3"/>
      <c r="Z1" s="3"/>
      <c r="AA1" s="3"/>
      <c r="AB1" s="3"/>
      <c r="AC1" s="3"/>
      <c r="AD1" s="3"/>
      <c r="AE1" s="3"/>
      <c r="AF1" s="66" t="s">
        <v>71</v>
      </c>
      <c r="AG1" s="66"/>
      <c r="AH1" s="66"/>
      <c r="AI1" s="66"/>
      <c r="AJ1" s="66"/>
      <c r="AK1" s="66"/>
      <c r="AL1" s="66"/>
      <c r="AM1" s="66"/>
      <c r="AN1" s="3" t="s">
        <v>72</v>
      </c>
      <c r="AO1" s="3"/>
      <c r="AP1" s="3"/>
      <c r="AQ1" s="3"/>
      <c r="AR1" s="3"/>
      <c r="AS1" s="3"/>
      <c r="AT1" s="3"/>
      <c r="AU1" s="3"/>
      <c r="AV1" s="66" t="s">
        <v>73</v>
      </c>
      <c r="AW1" s="66"/>
      <c r="AX1" s="66"/>
      <c r="AY1" s="66"/>
      <c r="AZ1" s="66"/>
      <c r="BA1" s="66"/>
    </row>
    <row r="2" spans="1:53" s="10" customFormat="1" ht="25.5" customHeight="1">
      <c r="A2" s="8" t="s">
        <v>74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N2" s="8"/>
      <c r="O2" s="8"/>
      <c r="P2" s="8"/>
      <c r="Q2" s="8"/>
      <c r="R2" s="8"/>
      <c r="S2" s="8"/>
      <c r="T2" s="8"/>
      <c r="U2" s="9" t="s">
        <v>75</v>
      </c>
      <c r="V2" s="8" t="s">
        <v>74</v>
      </c>
      <c r="W2" s="8"/>
      <c r="Y2" s="9"/>
      <c r="Z2" s="9"/>
      <c r="AA2" s="8"/>
      <c r="AB2" s="8"/>
      <c r="AC2" s="8"/>
      <c r="AD2" s="8"/>
      <c r="AF2" s="8"/>
      <c r="AG2" s="8"/>
      <c r="AH2" s="8"/>
      <c r="AI2" s="8"/>
      <c r="AJ2" s="8"/>
      <c r="AK2" s="8"/>
      <c r="AL2" s="8"/>
      <c r="AM2" s="9" t="s">
        <v>75</v>
      </c>
      <c r="AN2" s="8" t="s">
        <v>74</v>
      </c>
      <c r="AO2" s="8"/>
      <c r="AQ2" s="9"/>
      <c r="AR2" s="9"/>
      <c r="AS2" s="8"/>
      <c r="AT2" s="8"/>
      <c r="AV2" s="8"/>
      <c r="AW2" s="8"/>
      <c r="AX2" s="8"/>
      <c r="AY2" s="8"/>
      <c r="AZ2" s="8"/>
      <c r="BA2" s="9" t="s">
        <v>75</v>
      </c>
    </row>
    <row r="3" spans="1:53" s="10" customFormat="1" ht="16.5" customHeight="1">
      <c r="A3" s="11" t="s">
        <v>4</v>
      </c>
      <c r="B3" s="12" t="s">
        <v>5</v>
      </c>
      <c r="C3" s="12"/>
      <c r="D3" s="12"/>
      <c r="E3" s="12"/>
      <c r="F3" s="12"/>
      <c r="G3" s="12" t="s">
        <v>76</v>
      </c>
      <c r="H3" s="12"/>
      <c r="I3" s="12" t="s">
        <v>77</v>
      </c>
      <c r="J3" s="12"/>
      <c r="K3" s="68" t="s">
        <v>78</v>
      </c>
      <c r="L3" s="68"/>
      <c r="M3" s="14"/>
      <c r="N3" s="69" t="s">
        <v>79</v>
      </c>
      <c r="O3" s="69"/>
      <c r="P3" s="12" t="s">
        <v>80</v>
      </c>
      <c r="Q3" s="12"/>
      <c r="R3" s="12" t="s">
        <v>81</v>
      </c>
      <c r="S3" s="12"/>
      <c r="T3" s="70" t="s">
        <v>82</v>
      </c>
      <c r="U3" s="70"/>
      <c r="V3" s="11" t="s">
        <v>4</v>
      </c>
      <c r="W3" s="70" t="s">
        <v>83</v>
      </c>
      <c r="X3" s="70"/>
      <c r="Y3" s="70" t="s">
        <v>84</v>
      </c>
      <c r="Z3" s="70"/>
      <c r="AA3" s="12" t="s">
        <v>85</v>
      </c>
      <c r="AB3" s="12"/>
      <c r="AC3" s="68" t="s">
        <v>86</v>
      </c>
      <c r="AD3" s="68"/>
      <c r="AE3" s="14"/>
      <c r="AF3" s="47" t="s">
        <v>87</v>
      </c>
      <c r="AG3" s="47"/>
      <c r="AH3" s="70" t="s">
        <v>88</v>
      </c>
      <c r="AI3" s="70"/>
      <c r="AJ3" s="12" t="s">
        <v>89</v>
      </c>
      <c r="AK3" s="12"/>
      <c r="AL3" s="70" t="s">
        <v>90</v>
      </c>
      <c r="AM3" s="70"/>
      <c r="AN3" s="11" t="s">
        <v>4</v>
      </c>
      <c r="AO3" s="70" t="s">
        <v>91</v>
      </c>
      <c r="AP3" s="70"/>
      <c r="AQ3" s="70" t="s">
        <v>92</v>
      </c>
      <c r="AR3" s="70"/>
      <c r="AS3" s="70" t="s">
        <v>93</v>
      </c>
      <c r="AT3" s="70"/>
      <c r="AU3" s="14"/>
      <c r="AV3" s="47" t="s">
        <v>94</v>
      </c>
      <c r="AW3" s="47"/>
      <c r="AX3" s="47" t="s">
        <v>95</v>
      </c>
      <c r="AY3" s="47"/>
      <c r="AZ3" s="70" t="s">
        <v>96</v>
      </c>
      <c r="BA3" s="70"/>
    </row>
    <row r="4" spans="1:53" s="10" customFormat="1" ht="16.5" customHeight="1">
      <c r="A4" s="11"/>
      <c r="B4" s="25"/>
      <c r="C4" s="25"/>
      <c r="D4" s="25"/>
      <c r="E4" s="25"/>
      <c r="F4" s="25"/>
      <c r="G4" s="25"/>
      <c r="H4" s="25"/>
      <c r="I4" s="25"/>
      <c r="J4" s="25"/>
      <c r="K4" s="71"/>
      <c r="L4" s="71"/>
      <c r="M4" s="14"/>
      <c r="N4" s="72" t="s">
        <v>97</v>
      </c>
      <c r="O4" s="72"/>
      <c r="P4" s="25" t="s">
        <v>98</v>
      </c>
      <c r="Q4" s="25"/>
      <c r="R4" s="25"/>
      <c r="S4" s="25"/>
      <c r="T4" s="71"/>
      <c r="U4" s="71"/>
      <c r="V4" s="11"/>
      <c r="W4" s="25"/>
      <c r="X4" s="25"/>
      <c r="Y4" s="71"/>
      <c r="Z4" s="71"/>
      <c r="AA4" s="25" t="s">
        <v>99</v>
      </c>
      <c r="AB4" s="25"/>
      <c r="AC4" s="71"/>
      <c r="AD4" s="71"/>
      <c r="AE4" s="14"/>
      <c r="AF4" s="26"/>
      <c r="AG4" s="26"/>
      <c r="AH4" s="71" t="s">
        <v>100</v>
      </c>
      <c r="AI4" s="71"/>
      <c r="AJ4" s="25" t="s">
        <v>101</v>
      </c>
      <c r="AK4" s="25"/>
      <c r="AL4" s="71" t="s">
        <v>102</v>
      </c>
      <c r="AM4" s="71"/>
      <c r="AN4" s="11"/>
      <c r="AO4" s="25"/>
      <c r="AP4" s="25"/>
      <c r="AQ4" s="71" t="s">
        <v>103</v>
      </c>
      <c r="AR4" s="71"/>
      <c r="AS4" s="71" t="s">
        <v>103</v>
      </c>
      <c r="AT4" s="71"/>
      <c r="AU4" s="14"/>
      <c r="AV4" s="26" t="s">
        <v>104</v>
      </c>
      <c r="AW4" s="26"/>
      <c r="AX4" s="26" t="s">
        <v>105</v>
      </c>
      <c r="AY4" s="26"/>
      <c r="AZ4" s="71"/>
      <c r="BA4" s="71"/>
    </row>
    <row r="5" spans="1:53" s="10" customFormat="1" ht="16.5" customHeight="1">
      <c r="A5" s="11"/>
      <c r="B5" s="16" t="s">
        <v>9</v>
      </c>
      <c r="C5" s="16"/>
      <c r="D5" s="16"/>
      <c r="E5" s="16"/>
      <c r="F5" s="16"/>
      <c r="G5" s="25" t="s">
        <v>106</v>
      </c>
      <c r="H5" s="25"/>
      <c r="I5" s="25" t="s">
        <v>107</v>
      </c>
      <c r="J5" s="25"/>
      <c r="K5" s="71"/>
      <c r="L5" s="71"/>
      <c r="M5" s="14"/>
      <c r="N5" s="26" t="s">
        <v>108</v>
      </c>
      <c r="O5" s="26"/>
      <c r="P5" s="73" t="s">
        <v>109</v>
      </c>
      <c r="Q5" s="73"/>
      <c r="R5" s="25"/>
      <c r="S5" s="25"/>
      <c r="T5" s="74"/>
      <c r="V5" s="11"/>
      <c r="W5" s="25"/>
      <c r="X5" s="25"/>
      <c r="Y5" s="75" t="s">
        <v>110</v>
      </c>
      <c r="Z5" s="75"/>
      <c r="AA5" s="76" t="s">
        <v>111</v>
      </c>
      <c r="AB5" s="76"/>
      <c r="AC5" s="75" t="s">
        <v>112</v>
      </c>
      <c r="AD5" s="75"/>
      <c r="AE5" s="77"/>
      <c r="AF5" s="26" t="s">
        <v>113</v>
      </c>
      <c r="AG5" s="26"/>
      <c r="AH5" s="75" t="s">
        <v>114</v>
      </c>
      <c r="AI5" s="75"/>
      <c r="AJ5" s="73" t="s">
        <v>115</v>
      </c>
      <c r="AK5" s="73"/>
      <c r="AL5" s="78" t="s">
        <v>116</v>
      </c>
      <c r="AM5" s="78"/>
      <c r="AN5" s="11"/>
      <c r="AO5" s="25"/>
      <c r="AP5" s="25"/>
      <c r="AQ5" s="75" t="s">
        <v>117</v>
      </c>
      <c r="AR5" s="75"/>
      <c r="AS5" s="75" t="s">
        <v>118</v>
      </c>
      <c r="AT5" s="75"/>
      <c r="AU5" s="77"/>
      <c r="AV5" s="14" t="s">
        <v>119</v>
      </c>
      <c r="AW5" s="14"/>
      <c r="AX5" s="73" t="s">
        <v>120</v>
      </c>
      <c r="AY5" s="73"/>
      <c r="AZ5" s="71" t="s">
        <v>121</v>
      </c>
      <c r="BA5" s="71"/>
    </row>
    <row r="6" spans="1:53" s="10" customFormat="1" ht="16.5" customHeight="1">
      <c r="A6" s="11"/>
      <c r="B6" s="25" t="s">
        <v>17</v>
      </c>
      <c r="C6" s="76" t="s">
        <v>27</v>
      </c>
      <c r="D6" s="20" t="s">
        <v>59</v>
      </c>
      <c r="E6" s="20"/>
      <c r="F6" s="20"/>
      <c r="G6" s="71" t="s">
        <v>122</v>
      </c>
      <c r="H6" s="71"/>
      <c r="I6" s="16" t="s">
        <v>123</v>
      </c>
      <c r="J6" s="16"/>
      <c r="K6" s="27" t="s">
        <v>124</v>
      </c>
      <c r="L6" s="27"/>
      <c r="M6" s="14"/>
      <c r="N6" s="27" t="s">
        <v>125</v>
      </c>
      <c r="O6" s="27"/>
      <c r="P6" s="24" t="s">
        <v>126</v>
      </c>
      <c r="Q6" s="24"/>
      <c r="R6" s="16" t="s">
        <v>127</v>
      </c>
      <c r="S6" s="16"/>
      <c r="T6" s="75" t="s">
        <v>128</v>
      </c>
      <c r="U6" s="75"/>
      <c r="V6" s="11"/>
      <c r="W6" s="79" t="s">
        <v>129</v>
      </c>
      <c r="X6" s="79"/>
      <c r="Y6" s="71" t="s">
        <v>130</v>
      </c>
      <c r="Z6" s="71"/>
      <c r="AA6" s="16" t="s">
        <v>131</v>
      </c>
      <c r="AB6" s="16"/>
      <c r="AC6" s="71" t="s">
        <v>132</v>
      </c>
      <c r="AD6" s="71"/>
      <c r="AE6" s="14"/>
      <c r="AF6" s="80" t="s">
        <v>133</v>
      </c>
      <c r="AG6" s="80"/>
      <c r="AH6" s="81" t="s">
        <v>134</v>
      </c>
      <c r="AI6" s="81"/>
      <c r="AJ6" s="82" t="s">
        <v>135</v>
      </c>
      <c r="AK6" s="82"/>
      <c r="AL6" s="79" t="s">
        <v>136</v>
      </c>
      <c r="AM6" s="79"/>
      <c r="AN6" s="11"/>
      <c r="AO6" s="79" t="s">
        <v>137</v>
      </c>
      <c r="AP6" s="79"/>
      <c r="AQ6" s="71" t="s">
        <v>138</v>
      </c>
      <c r="AR6" s="71"/>
      <c r="AS6" s="21" t="s">
        <v>139</v>
      </c>
      <c r="AT6" s="21"/>
      <c r="AU6" s="14"/>
      <c r="AV6" s="80" t="s">
        <v>140</v>
      </c>
      <c r="AW6" s="80"/>
      <c r="AX6" s="24" t="s">
        <v>141</v>
      </c>
      <c r="AY6" s="24"/>
      <c r="AZ6" s="79" t="s">
        <v>142</v>
      </c>
      <c r="BA6" s="79"/>
    </row>
    <row r="7" spans="1:53" s="10" customFormat="1" ht="16.5" customHeight="1">
      <c r="A7" s="11"/>
      <c r="B7" s="25"/>
      <c r="D7" s="83" t="s">
        <v>28</v>
      </c>
      <c r="E7" s="83" t="s">
        <v>29</v>
      </c>
      <c r="F7" s="83" t="s">
        <v>30</v>
      </c>
      <c r="G7" s="17" t="s">
        <v>17</v>
      </c>
      <c r="H7" s="19" t="s">
        <v>31</v>
      </c>
      <c r="I7" s="25" t="s">
        <v>17</v>
      </c>
      <c r="J7" s="26" t="s">
        <v>31</v>
      </c>
      <c r="K7" s="26" t="s">
        <v>17</v>
      </c>
      <c r="L7" s="18" t="s">
        <v>31</v>
      </c>
      <c r="M7" s="14"/>
      <c r="N7" s="26" t="s">
        <v>17</v>
      </c>
      <c r="O7" s="26" t="s">
        <v>31</v>
      </c>
      <c r="P7" s="26" t="s">
        <v>17</v>
      </c>
      <c r="Q7" s="26" t="s">
        <v>31</v>
      </c>
      <c r="R7" s="26" t="s">
        <v>17</v>
      </c>
      <c r="S7" s="26" t="s">
        <v>31</v>
      </c>
      <c r="T7" s="17" t="s">
        <v>17</v>
      </c>
      <c r="U7" s="49" t="s">
        <v>31</v>
      </c>
      <c r="V7" s="11"/>
      <c r="W7" s="25" t="s">
        <v>17</v>
      </c>
      <c r="X7" s="14" t="s">
        <v>31</v>
      </c>
      <c r="Y7" s="17" t="s">
        <v>17</v>
      </c>
      <c r="Z7" s="49" t="s">
        <v>31</v>
      </c>
      <c r="AA7" s="25" t="s">
        <v>17</v>
      </c>
      <c r="AB7" s="26" t="s">
        <v>31</v>
      </c>
      <c r="AC7" s="17" t="s">
        <v>17</v>
      </c>
      <c r="AD7" s="49" t="s">
        <v>31</v>
      </c>
      <c r="AE7" s="14"/>
      <c r="AF7" s="19" t="s">
        <v>17</v>
      </c>
      <c r="AG7" s="19" t="s">
        <v>31</v>
      </c>
      <c r="AH7" s="19" t="s">
        <v>17</v>
      </c>
      <c r="AI7" s="49" t="s">
        <v>31</v>
      </c>
      <c r="AJ7" s="17" t="s">
        <v>17</v>
      </c>
      <c r="AK7" s="19" t="s">
        <v>31</v>
      </c>
      <c r="AL7" s="17" t="s">
        <v>17</v>
      </c>
      <c r="AM7" s="49" t="s">
        <v>31</v>
      </c>
      <c r="AN7" s="11"/>
      <c r="AO7" s="25" t="s">
        <v>17</v>
      </c>
      <c r="AP7" s="14" t="s">
        <v>31</v>
      </c>
      <c r="AQ7" s="17" t="s">
        <v>17</v>
      </c>
      <c r="AR7" s="49" t="s">
        <v>31</v>
      </c>
      <c r="AS7" s="25" t="s">
        <v>17</v>
      </c>
      <c r="AT7" s="14" t="s">
        <v>31</v>
      </c>
      <c r="AU7" s="14"/>
      <c r="AV7" s="19" t="s">
        <v>17</v>
      </c>
      <c r="AW7" s="19" t="s">
        <v>31</v>
      </c>
      <c r="AX7" s="19" t="s">
        <v>17</v>
      </c>
      <c r="AY7" s="19" t="s">
        <v>31</v>
      </c>
      <c r="AZ7" s="17" t="s">
        <v>17</v>
      </c>
      <c r="BA7" s="49" t="s">
        <v>31</v>
      </c>
    </row>
    <row r="8" spans="1:53" s="10" customFormat="1" ht="16.5" customHeight="1">
      <c r="A8" s="11"/>
      <c r="B8" s="16" t="s">
        <v>36</v>
      </c>
      <c r="C8" s="82" t="s">
        <v>33</v>
      </c>
      <c r="D8" s="82" t="s">
        <v>9</v>
      </c>
      <c r="E8" s="84" t="s">
        <v>34</v>
      </c>
      <c r="F8" s="84" t="s">
        <v>35</v>
      </c>
      <c r="G8" s="16" t="s">
        <v>36</v>
      </c>
      <c r="H8" s="23" t="s">
        <v>37</v>
      </c>
      <c r="I8" s="16" t="s">
        <v>36</v>
      </c>
      <c r="J8" s="23" t="s">
        <v>37</v>
      </c>
      <c r="K8" s="23" t="s">
        <v>36</v>
      </c>
      <c r="L8" s="21" t="s">
        <v>37</v>
      </c>
      <c r="M8" s="14"/>
      <c r="N8" s="23" t="s">
        <v>36</v>
      </c>
      <c r="O8" s="23" t="s">
        <v>37</v>
      </c>
      <c r="P8" s="16" t="s">
        <v>36</v>
      </c>
      <c r="Q8" s="23" t="s">
        <v>37</v>
      </c>
      <c r="R8" s="16" t="s">
        <v>36</v>
      </c>
      <c r="S8" s="23" t="s">
        <v>37</v>
      </c>
      <c r="T8" s="16" t="s">
        <v>36</v>
      </c>
      <c r="U8" s="27" t="s">
        <v>37</v>
      </c>
      <c r="V8" s="11"/>
      <c r="W8" s="16" t="s">
        <v>36</v>
      </c>
      <c r="X8" s="27" t="s">
        <v>37</v>
      </c>
      <c r="Y8" s="16" t="s">
        <v>36</v>
      </c>
      <c r="Z8" s="27" t="s">
        <v>37</v>
      </c>
      <c r="AA8" s="16" t="s">
        <v>36</v>
      </c>
      <c r="AB8" s="23" t="s">
        <v>37</v>
      </c>
      <c r="AC8" s="16" t="s">
        <v>36</v>
      </c>
      <c r="AD8" s="27" t="s">
        <v>37</v>
      </c>
      <c r="AE8" s="14"/>
      <c r="AF8" s="23" t="s">
        <v>36</v>
      </c>
      <c r="AG8" s="23" t="s">
        <v>37</v>
      </c>
      <c r="AH8" s="23" t="s">
        <v>36</v>
      </c>
      <c r="AI8" s="27" t="s">
        <v>37</v>
      </c>
      <c r="AJ8" s="16" t="s">
        <v>36</v>
      </c>
      <c r="AK8" s="23" t="s">
        <v>37</v>
      </c>
      <c r="AL8" s="16" t="s">
        <v>36</v>
      </c>
      <c r="AM8" s="27" t="s">
        <v>37</v>
      </c>
      <c r="AN8" s="11"/>
      <c r="AO8" s="16" t="s">
        <v>36</v>
      </c>
      <c r="AP8" s="27" t="s">
        <v>37</v>
      </c>
      <c r="AQ8" s="16" t="s">
        <v>36</v>
      </c>
      <c r="AR8" s="27" t="s">
        <v>37</v>
      </c>
      <c r="AS8" s="16" t="s">
        <v>36</v>
      </c>
      <c r="AT8" s="27" t="s">
        <v>37</v>
      </c>
      <c r="AU8" s="14"/>
      <c r="AV8" s="23" t="s">
        <v>36</v>
      </c>
      <c r="AW8" s="23" t="s">
        <v>37</v>
      </c>
      <c r="AX8" s="23" t="s">
        <v>36</v>
      </c>
      <c r="AY8" s="23" t="s">
        <v>37</v>
      </c>
      <c r="AZ8" s="16" t="s">
        <v>36</v>
      </c>
      <c r="BA8" s="27" t="s">
        <v>37</v>
      </c>
    </row>
    <row r="9" spans="1:53" s="86" customFormat="1" ht="39.75" customHeight="1">
      <c r="A9" s="26">
        <v>2003</v>
      </c>
      <c r="B9" s="28">
        <f>SUM(G9,I9,L9,N9)</f>
        <v>721</v>
      </c>
      <c r="C9" s="28">
        <v>554</v>
      </c>
      <c r="D9" s="85">
        <v>5288</v>
      </c>
      <c r="E9" s="28">
        <v>3143</v>
      </c>
      <c r="F9" s="28">
        <v>2145</v>
      </c>
      <c r="G9" s="28">
        <v>9</v>
      </c>
      <c r="H9" s="28">
        <v>199</v>
      </c>
      <c r="I9" s="28">
        <v>2</v>
      </c>
      <c r="J9" s="28">
        <v>33</v>
      </c>
      <c r="K9" s="28">
        <v>158</v>
      </c>
      <c r="L9" s="28">
        <v>707</v>
      </c>
      <c r="M9" s="28"/>
      <c r="N9" s="28">
        <v>3</v>
      </c>
      <c r="O9" s="28">
        <v>60</v>
      </c>
      <c r="P9" s="35">
        <v>0</v>
      </c>
      <c r="Q9" s="35">
        <v>0</v>
      </c>
      <c r="R9" s="28">
        <v>73</v>
      </c>
      <c r="S9" s="28">
        <v>444</v>
      </c>
      <c r="T9" s="28">
        <v>429</v>
      </c>
      <c r="U9" s="28">
        <v>791</v>
      </c>
      <c r="V9" s="26">
        <v>2003</v>
      </c>
      <c r="W9" s="28">
        <v>88</v>
      </c>
      <c r="X9" s="28">
        <v>142</v>
      </c>
      <c r="Y9" s="28">
        <v>311</v>
      </c>
      <c r="Z9" s="28">
        <v>663</v>
      </c>
      <c r="AA9" s="57">
        <v>15</v>
      </c>
      <c r="AB9" s="57">
        <v>108</v>
      </c>
      <c r="AC9" s="57">
        <v>25</v>
      </c>
      <c r="AD9" s="57">
        <v>189</v>
      </c>
      <c r="AE9" s="57"/>
      <c r="AF9" s="57">
        <v>13</v>
      </c>
      <c r="AG9" s="57">
        <v>13</v>
      </c>
      <c r="AH9" s="35">
        <v>0</v>
      </c>
      <c r="AI9" s="35">
        <v>0</v>
      </c>
      <c r="AJ9" s="57">
        <v>13</v>
      </c>
      <c r="AK9" s="57">
        <v>39</v>
      </c>
      <c r="AL9" s="57">
        <v>30</v>
      </c>
      <c r="AM9" s="57">
        <v>674</v>
      </c>
      <c r="AN9" s="26">
        <v>2003</v>
      </c>
      <c r="AO9" s="28">
        <v>59</v>
      </c>
      <c r="AP9" s="28">
        <v>554</v>
      </c>
      <c r="AQ9" s="28">
        <v>34</v>
      </c>
      <c r="AR9" s="28">
        <v>196</v>
      </c>
      <c r="AS9" s="57">
        <v>38</v>
      </c>
      <c r="AT9" s="57">
        <v>60</v>
      </c>
      <c r="AU9" s="57"/>
      <c r="AV9" s="57">
        <v>219</v>
      </c>
      <c r="AW9" s="57">
        <v>416</v>
      </c>
      <c r="AX9" s="35">
        <v>0</v>
      </c>
      <c r="AY9" s="35">
        <v>0</v>
      </c>
      <c r="AZ9" s="35">
        <v>0</v>
      </c>
      <c r="BA9" s="35">
        <v>0</v>
      </c>
    </row>
    <row r="10" spans="1:53" s="86" customFormat="1" ht="39.75" customHeight="1">
      <c r="A10" s="26">
        <v>2004</v>
      </c>
      <c r="B10" s="28">
        <f>SUM(G10,I10,L10,N10)</f>
        <v>666</v>
      </c>
      <c r="C10" s="28">
        <v>552</v>
      </c>
      <c r="D10" s="85">
        <v>5186</v>
      </c>
      <c r="E10" s="28">
        <v>3074</v>
      </c>
      <c r="F10" s="28">
        <v>2112</v>
      </c>
      <c r="G10" s="28">
        <v>10</v>
      </c>
      <c r="H10" s="28">
        <v>158</v>
      </c>
      <c r="I10" s="28">
        <v>3</v>
      </c>
      <c r="J10" s="28">
        <v>45</v>
      </c>
      <c r="K10" s="28">
        <v>160</v>
      </c>
      <c r="L10" s="28">
        <v>650</v>
      </c>
      <c r="M10" s="28"/>
      <c r="N10" s="28">
        <v>3</v>
      </c>
      <c r="O10" s="28">
        <v>60</v>
      </c>
      <c r="P10" s="35">
        <v>0</v>
      </c>
      <c r="Q10" s="35">
        <v>0</v>
      </c>
      <c r="R10" s="28">
        <v>68</v>
      </c>
      <c r="S10" s="28">
        <v>401</v>
      </c>
      <c r="T10" s="28">
        <v>409</v>
      </c>
      <c r="U10" s="28">
        <v>744</v>
      </c>
      <c r="V10" s="26">
        <v>2004</v>
      </c>
      <c r="W10" s="28">
        <v>85</v>
      </c>
      <c r="X10" s="28">
        <v>139</v>
      </c>
      <c r="Y10" s="28">
        <v>314</v>
      </c>
      <c r="Z10" s="28">
        <v>606</v>
      </c>
      <c r="AA10" s="57">
        <v>13</v>
      </c>
      <c r="AB10" s="57">
        <v>99</v>
      </c>
      <c r="AC10" s="57">
        <v>24</v>
      </c>
      <c r="AD10" s="57">
        <v>236</v>
      </c>
      <c r="AE10" s="57"/>
      <c r="AF10" s="57">
        <v>11</v>
      </c>
      <c r="AG10" s="57">
        <v>14</v>
      </c>
      <c r="AH10" s="35">
        <v>0</v>
      </c>
      <c r="AI10" s="35">
        <v>0</v>
      </c>
      <c r="AJ10" s="57">
        <v>12</v>
      </c>
      <c r="AK10" s="57">
        <v>41</v>
      </c>
      <c r="AL10" s="57">
        <v>30</v>
      </c>
      <c r="AM10" s="57">
        <v>739</v>
      </c>
      <c r="AN10" s="26">
        <v>2004</v>
      </c>
      <c r="AO10" s="28">
        <v>61</v>
      </c>
      <c r="AP10" s="28">
        <v>562</v>
      </c>
      <c r="AQ10" s="28">
        <v>38</v>
      </c>
      <c r="AR10" s="28">
        <v>211</v>
      </c>
      <c r="AS10" s="57">
        <v>38</v>
      </c>
      <c r="AT10" s="57">
        <v>68</v>
      </c>
      <c r="AU10" s="57"/>
      <c r="AV10" s="57">
        <v>221</v>
      </c>
      <c r="AW10" s="57">
        <v>413</v>
      </c>
      <c r="AX10" s="35">
        <v>0</v>
      </c>
      <c r="AY10" s="35">
        <v>0</v>
      </c>
      <c r="AZ10" s="35">
        <v>0</v>
      </c>
      <c r="BA10" s="35">
        <v>0</v>
      </c>
    </row>
    <row r="11" spans="1:53" s="87" customFormat="1" ht="39.75" customHeight="1">
      <c r="A11" s="26">
        <v>2005</v>
      </c>
      <c r="B11" s="28">
        <v>1481</v>
      </c>
      <c r="C11" s="28">
        <v>565</v>
      </c>
      <c r="D11" s="28">
        <v>5350</v>
      </c>
      <c r="E11" s="28">
        <v>3245</v>
      </c>
      <c r="F11" s="28">
        <v>2105</v>
      </c>
      <c r="G11" s="28">
        <v>8</v>
      </c>
      <c r="H11" s="28">
        <v>141</v>
      </c>
      <c r="I11" s="28">
        <v>2</v>
      </c>
      <c r="J11" s="28">
        <v>21</v>
      </c>
      <c r="K11" s="28">
        <v>143</v>
      </c>
      <c r="L11" s="28">
        <v>743</v>
      </c>
      <c r="M11" s="28"/>
      <c r="N11" s="28">
        <v>2</v>
      </c>
      <c r="O11" s="28">
        <v>53</v>
      </c>
      <c r="P11" s="35">
        <v>0</v>
      </c>
      <c r="Q11" s="35">
        <v>0</v>
      </c>
      <c r="R11" s="28">
        <v>79</v>
      </c>
      <c r="S11" s="28">
        <v>589</v>
      </c>
      <c r="T11" s="28">
        <v>399</v>
      </c>
      <c r="U11" s="28">
        <v>696</v>
      </c>
      <c r="V11" s="26">
        <v>2005</v>
      </c>
      <c r="W11" s="28">
        <v>85</v>
      </c>
      <c r="X11" s="28">
        <v>121</v>
      </c>
      <c r="Y11" s="28">
        <v>307</v>
      </c>
      <c r="Z11" s="28">
        <v>619</v>
      </c>
      <c r="AA11" s="57">
        <v>13</v>
      </c>
      <c r="AB11" s="57">
        <v>91</v>
      </c>
      <c r="AC11" s="57">
        <v>23</v>
      </c>
      <c r="AD11" s="57">
        <v>213</v>
      </c>
      <c r="AE11" s="57"/>
      <c r="AF11" s="57">
        <v>9</v>
      </c>
      <c r="AG11" s="57">
        <v>10</v>
      </c>
      <c r="AH11" s="35">
        <v>0</v>
      </c>
      <c r="AI11" s="35">
        <v>0</v>
      </c>
      <c r="AJ11" s="57">
        <v>11</v>
      </c>
      <c r="AK11" s="57">
        <v>28</v>
      </c>
      <c r="AL11" s="57">
        <v>31</v>
      </c>
      <c r="AM11" s="57">
        <v>772</v>
      </c>
      <c r="AN11" s="26">
        <v>2005</v>
      </c>
      <c r="AO11" s="28">
        <v>62</v>
      </c>
      <c r="AP11" s="28">
        <v>535</v>
      </c>
      <c r="AQ11" s="28">
        <v>43</v>
      </c>
      <c r="AR11" s="28">
        <v>234</v>
      </c>
      <c r="AS11" s="57">
        <v>36</v>
      </c>
      <c r="AT11" s="57">
        <v>63</v>
      </c>
      <c r="AU11" s="57"/>
      <c r="AV11" s="57">
        <v>236</v>
      </c>
      <c r="AW11" s="57">
        <v>421</v>
      </c>
      <c r="AX11" s="35">
        <v>0</v>
      </c>
      <c r="AY11" s="35">
        <v>0</v>
      </c>
      <c r="AZ11" s="35">
        <v>0</v>
      </c>
      <c r="BA11" s="35">
        <v>0</v>
      </c>
    </row>
    <row r="12" spans="1:53" s="87" customFormat="1" ht="39.75" customHeight="1">
      <c r="A12" s="26">
        <v>2006</v>
      </c>
      <c r="B12" s="28">
        <v>1451</v>
      </c>
      <c r="C12" s="28">
        <v>551</v>
      </c>
      <c r="D12" s="28">
        <v>5572</v>
      </c>
      <c r="E12" s="28">
        <v>3295</v>
      </c>
      <c r="F12" s="28">
        <v>2277</v>
      </c>
      <c r="G12" s="28">
        <v>8</v>
      </c>
      <c r="H12" s="28">
        <v>138</v>
      </c>
      <c r="I12" s="28">
        <v>2</v>
      </c>
      <c r="J12" s="28">
        <v>28</v>
      </c>
      <c r="K12" s="28">
        <v>134</v>
      </c>
      <c r="L12" s="28">
        <v>754</v>
      </c>
      <c r="M12" s="28"/>
      <c r="N12" s="28">
        <v>2</v>
      </c>
      <c r="O12" s="28">
        <v>44</v>
      </c>
      <c r="P12" s="35">
        <v>0</v>
      </c>
      <c r="Q12" s="35">
        <v>0</v>
      </c>
      <c r="R12" s="28">
        <v>71</v>
      </c>
      <c r="S12" s="28">
        <v>542</v>
      </c>
      <c r="T12" s="28">
        <v>391</v>
      </c>
      <c r="U12" s="28">
        <v>828</v>
      </c>
      <c r="V12" s="26">
        <v>2006</v>
      </c>
      <c r="W12" s="28">
        <v>72</v>
      </c>
      <c r="X12" s="28">
        <v>114</v>
      </c>
      <c r="Y12" s="28">
        <v>304</v>
      </c>
      <c r="Z12" s="28">
        <v>607</v>
      </c>
      <c r="AA12" s="57">
        <v>15</v>
      </c>
      <c r="AB12" s="57">
        <v>111</v>
      </c>
      <c r="AC12" s="57">
        <v>24</v>
      </c>
      <c r="AD12" s="57">
        <v>233</v>
      </c>
      <c r="AE12" s="57"/>
      <c r="AF12" s="57">
        <v>8</v>
      </c>
      <c r="AG12" s="57">
        <v>8</v>
      </c>
      <c r="AH12" s="35">
        <v>0</v>
      </c>
      <c r="AI12" s="35">
        <v>0</v>
      </c>
      <c r="AJ12" s="57">
        <v>10</v>
      </c>
      <c r="AK12" s="57">
        <v>29</v>
      </c>
      <c r="AL12" s="57">
        <v>29</v>
      </c>
      <c r="AM12" s="57">
        <v>777</v>
      </c>
      <c r="AN12" s="26">
        <v>2006</v>
      </c>
      <c r="AO12" s="28">
        <v>62</v>
      </c>
      <c r="AP12" s="28">
        <v>547</v>
      </c>
      <c r="AQ12" s="28">
        <v>47</v>
      </c>
      <c r="AR12" s="28">
        <v>268</v>
      </c>
      <c r="AS12" s="57">
        <v>36</v>
      </c>
      <c r="AT12" s="57">
        <v>66</v>
      </c>
      <c r="AU12" s="57"/>
      <c r="AV12" s="57">
        <v>236</v>
      </c>
      <c r="AW12" s="57">
        <v>478</v>
      </c>
      <c r="AX12" s="35">
        <v>0</v>
      </c>
      <c r="AY12" s="35">
        <v>0</v>
      </c>
      <c r="AZ12" s="35">
        <v>0</v>
      </c>
      <c r="BA12" s="35">
        <v>0</v>
      </c>
    </row>
    <row r="13" spans="1:53" s="56" customFormat="1" ht="39.75" customHeight="1">
      <c r="A13" s="31">
        <v>2007</v>
      </c>
      <c r="B13" s="32">
        <v>1423</v>
      </c>
      <c r="C13" s="32">
        <v>531</v>
      </c>
      <c r="D13" s="32">
        <f>E13+F13</f>
        <v>5262</v>
      </c>
      <c r="E13" s="32">
        <v>3048</v>
      </c>
      <c r="F13" s="32">
        <v>2214</v>
      </c>
      <c r="G13" s="32">
        <f>SUM(G14:G20)</f>
        <v>7</v>
      </c>
      <c r="H13" s="32">
        <f aca="true" t="shared" si="0" ref="H13:BA13">SUM(H14:H20)</f>
        <v>129</v>
      </c>
      <c r="I13" s="32">
        <f t="shared" si="0"/>
        <v>2</v>
      </c>
      <c r="J13" s="32">
        <f t="shared" si="0"/>
        <v>33</v>
      </c>
      <c r="K13" s="32">
        <f t="shared" si="0"/>
        <v>134</v>
      </c>
      <c r="L13" s="32">
        <f t="shared" si="0"/>
        <v>711</v>
      </c>
      <c r="M13" s="32"/>
      <c r="N13" s="32">
        <f t="shared" si="0"/>
        <v>2</v>
      </c>
      <c r="O13" s="32">
        <f t="shared" si="0"/>
        <v>44</v>
      </c>
      <c r="P13" s="32">
        <f t="shared" si="0"/>
        <v>2</v>
      </c>
      <c r="Q13" s="32">
        <f t="shared" si="0"/>
        <v>26</v>
      </c>
      <c r="R13" s="32">
        <f t="shared" si="0"/>
        <v>68</v>
      </c>
      <c r="S13" s="32">
        <f t="shared" si="0"/>
        <v>412</v>
      </c>
      <c r="T13" s="32">
        <f t="shared" si="0"/>
        <v>377</v>
      </c>
      <c r="U13" s="32">
        <f t="shared" si="0"/>
        <v>687</v>
      </c>
      <c r="V13" s="31">
        <v>2007</v>
      </c>
      <c r="W13" s="32">
        <f t="shared" si="0"/>
        <v>93</v>
      </c>
      <c r="X13" s="32">
        <f t="shared" si="0"/>
        <v>144</v>
      </c>
      <c r="Y13" s="32">
        <f t="shared" si="0"/>
        <v>281</v>
      </c>
      <c r="Z13" s="32">
        <f t="shared" si="0"/>
        <v>557</v>
      </c>
      <c r="AA13" s="32">
        <f t="shared" si="0"/>
        <v>10</v>
      </c>
      <c r="AB13" s="32">
        <f t="shared" si="0"/>
        <v>102</v>
      </c>
      <c r="AC13" s="32">
        <f t="shared" si="0"/>
        <v>24</v>
      </c>
      <c r="AD13" s="32">
        <f t="shared" si="0"/>
        <v>200</v>
      </c>
      <c r="AE13" s="88"/>
      <c r="AF13" s="32">
        <f t="shared" si="0"/>
        <v>10</v>
      </c>
      <c r="AG13" s="32">
        <f t="shared" si="0"/>
        <v>10</v>
      </c>
      <c r="AH13" s="32">
        <f t="shared" si="0"/>
        <v>13</v>
      </c>
      <c r="AI13" s="32">
        <f t="shared" si="0"/>
        <v>34</v>
      </c>
      <c r="AJ13" s="32">
        <f t="shared" si="0"/>
        <v>2</v>
      </c>
      <c r="AK13" s="32">
        <f t="shared" si="0"/>
        <v>17</v>
      </c>
      <c r="AL13" s="32">
        <f t="shared" si="0"/>
        <v>29</v>
      </c>
      <c r="AM13" s="32">
        <f t="shared" si="0"/>
        <v>809</v>
      </c>
      <c r="AN13" s="31">
        <v>2007</v>
      </c>
      <c r="AO13" s="32">
        <f t="shared" si="0"/>
        <v>69</v>
      </c>
      <c r="AP13" s="32">
        <f t="shared" si="0"/>
        <v>574</v>
      </c>
      <c r="AQ13" s="32">
        <f t="shared" si="0"/>
        <v>47</v>
      </c>
      <c r="AR13" s="32">
        <f t="shared" si="0"/>
        <v>348</v>
      </c>
      <c r="AS13" s="32">
        <f t="shared" si="0"/>
        <v>30</v>
      </c>
      <c r="AT13" s="32">
        <f t="shared" si="0"/>
        <v>68</v>
      </c>
      <c r="AU13" s="88"/>
      <c r="AV13" s="32">
        <f t="shared" si="0"/>
        <v>223</v>
      </c>
      <c r="AW13" s="32">
        <f t="shared" si="0"/>
        <v>357</v>
      </c>
      <c r="AX13" s="89">
        <f t="shared" si="0"/>
        <v>0</v>
      </c>
      <c r="AY13" s="89">
        <f t="shared" si="0"/>
        <v>0</v>
      </c>
      <c r="AZ13" s="89">
        <f t="shared" si="0"/>
        <v>0</v>
      </c>
      <c r="BA13" s="89">
        <f t="shared" si="0"/>
        <v>0</v>
      </c>
    </row>
    <row r="14" spans="1:53" s="58" customFormat="1" ht="39.75" customHeight="1">
      <c r="A14" s="33" t="s">
        <v>38</v>
      </c>
      <c r="B14" s="28">
        <f>G14+I14+K14+N14+P14+R14+T14+W14+Y14+AA14+AC14+AF14+AH14+AJ14+AL14+AO14+AQ14+AS14+AV14+AX14+AZ14</f>
        <v>454</v>
      </c>
      <c r="C14" s="28">
        <v>179</v>
      </c>
      <c r="D14" s="28">
        <f>SUM(E14:F14)</f>
        <v>2013</v>
      </c>
      <c r="E14" s="28">
        <v>1175</v>
      </c>
      <c r="F14" s="28">
        <v>838</v>
      </c>
      <c r="G14" s="34">
        <v>7</v>
      </c>
      <c r="H14" s="34">
        <v>129</v>
      </c>
      <c r="I14" s="60">
        <v>0</v>
      </c>
      <c r="J14" s="60">
        <v>0</v>
      </c>
      <c r="K14" s="34">
        <v>33</v>
      </c>
      <c r="L14" s="34">
        <v>67</v>
      </c>
      <c r="M14" s="28"/>
      <c r="N14" s="34">
        <v>1</v>
      </c>
      <c r="O14" s="34">
        <v>24</v>
      </c>
      <c r="P14" s="60">
        <v>0</v>
      </c>
      <c r="Q14" s="60">
        <v>0</v>
      </c>
      <c r="R14" s="34">
        <v>15</v>
      </c>
      <c r="S14" s="34">
        <v>76</v>
      </c>
      <c r="T14" s="34">
        <v>113</v>
      </c>
      <c r="U14" s="34">
        <v>203</v>
      </c>
      <c r="V14" s="33" t="s">
        <v>38</v>
      </c>
      <c r="W14" s="34">
        <v>22</v>
      </c>
      <c r="X14" s="34">
        <v>33</v>
      </c>
      <c r="Y14" s="34">
        <v>98</v>
      </c>
      <c r="Z14" s="34">
        <v>194</v>
      </c>
      <c r="AA14" s="57">
        <v>1</v>
      </c>
      <c r="AB14" s="57">
        <v>36</v>
      </c>
      <c r="AC14" s="57">
        <v>10</v>
      </c>
      <c r="AD14" s="57">
        <v>90</v>
      </c>
      <c r="AE14" s="57"/>
      <c r="AF14" s="57">
        <v>3</v>
      </c>
      <c r="AG14" s="57">
        <v>3</v>
      </c>
      <c r="AH14" s="57">
        <v>9</v>
      </c>
      <c r="AI14" s="57">
        <v>27</v>
      </c>
      <c r="AJ14" s="57">
        <v>1</v>
      </c>
      <c r="AK14" s="57">
        <v>1</v>
      </c>
      <c r="AL14" s="57">
        <v>12</v>
      </c>
      <c r="AM14" s="57">
        <v>569</v>
      </c>
      <c r="AN14" s="33" t="s">
        <v>38</v>
      </c>
      <c r="AO14" s="34">
        <v>21</v>
      </c>
      <c r="AP14" s="34">
        <v>172</v>
      </c>
      <c r="AQ14" s="34">
        <v>16</v>
      </c>
      <c r="AR14" s="34">
        <v>216</v>
      </c>
      <c r="AS14" s="57">
        <v>12</v>
      </c>
      <c r="AT14" s="57">
        <v>34</v>
      </c>
      <c r="AU14" s="57"/>
      <c r="AV14" s="57">
        <v>80</v>
      </c>
      <c r="AW14" s="57">
        <v>139</v>
      </c>
      <c r="AX14" s="35">
        <v>0</v>
      </c>
      <c r="AY14" s="35">
        <v>0</v>
      </c>
      <c r="AZ14" s="35">
        <v>0</v>
      </c>
      <c r="BA14" s="35">
        <v>0</v>
      </c>
    </row>
    <row r="15" spans="1:53" ht="39.75" customHeight="1">
      <c r="A15" s="33" t="s">
        <v>39</v>
      </c>
      <c r="B15" s="28">
        <f aca="true" t="shared" si="1" ref="B15:B20">G15+I15+K15+N15+P15+R15+T15+W15+Y15+AA15+AC15+AF15+AH15+AJ15+AL15+AO15+AQ15+AS15+AV15+AX15+AZ15</f>
        <v>132</v>
      </c>
      <c r="C15" s="28">
        <v>44</v>
      </c>
      <c r="D15" s="28">
        <f aca="true" t="shared" si="2" ref="D15:D20">SUM(E15:F15)</f>
        <v>367</v>
      </c>
      <c r="E15" s="34">
        <v>214</v>
      </c>
      <c r="F15" s="28">
        <v>153</v>
      </c>
      <c r="G15" s="60">
        <v>0</v>
      </c>
      <c r="H15" s="60">
        <v>0</v>
      </c>
      <c r="I15" s="60">
        <v>0</v>
      </c>
      <c r="J15" s="60">
        <v>0</v>
      </c>
      <c r="K15" s="34">
        <v>17</v>
      </c>
      <c r="L15" s="34">
        <v>53</v>
      </c>
      <c r="M15" s="28"/>
      <c r="N15" s="60">
        <v>0</v>
      </c>
      <c r="O15" s="60">
        <v>0</v>
      </c>
      <c r="P15" s="60">
        <v>0</v>
      </c>
      <c r="Q15" s="60">
        <v>0</v>
      </c>
      <c r="R15" s="34">
        <v>7</v>
      </c>
      <c r="S15" s="34">
        <v>65</v>
      </c>
      <c r="T15" s="34">
        <v>34</v>
      </c>
      <c r="U15" s="28">
        <v>55</v>
      </c>
      <c r="V15" s="33" t="s">
        <v>39</v>
      </c>
      <c r="W15" s="34">
        <v>10</v>
      </c>
      <c r="X15" s="34">
        <v>10</v>
      </c>
      <c r="Y15" s="34">
        <v>12</v>
      </c>
      <c r="Z15" s="34">
        <v>18</v>
      </c>
      <c r="AA15" s="57">
        <v>2</v>
      </c>
      <c r="AB15" s="57">
        <v>7</v>
      </c>
      <c r="AC15" s="57">
        <v>2</v>
      </c>
      <c r="AD15" s="57">
        <v>18</v>
      </c>
      <c r="AE15" s="57"/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57">
        <v>3</v>
      </c>
      <c r="AM15" s="57">
        <v>26</v>
      </c>
      <c r="AN15" s="33" t="s">
        <v>39</v>
      </c>
      <c r="AO15" s="34">
        <v>7</v>
      </c>
      <c r="AP15" s="34">
        <v>55</v>
      </c>
      <c r="AQ15" s="34">
        <v>5</v>
      </c>
      <c r="AR15" s="34">
        <v>18</v>
      </c>
      <c r="AS15" s="57">
        <v>3</v>
      </c>
      <c r="AT15" s="57">
        <v>4</v>
      </c>
      <c r="AU15" s="57"/>
      <c r="AV15" s="57">
        <v>30</v>
      </c>
      <c r="AW15" s="57">
        <v>38</v>
      </c>
      <c r="AX15" s="35">
        <v>0</v>
      </c>
      <c r="AY15" s="35">
        <v>0</v>
      </c>
      <c r="AZ15" s="35">
        <v>0</v>
      </c>
      <c r="BA15" s="35">
        <v>0</v>
      </c>
    </row>
    <row r="16" spans="1:53" ht="39.75" customHeight="1">
      <c r="A16" s="33" t="s">
        <v>40</v>
      </c>
      <c r="B16" s="28">
        <f t="shared" si="1"/>
        <v>145</v>
      </c>
      <c r="C16" s="28">
        <v>48</v>
      </c>
      <c r="D16" s="28">
        <f t="shared" si="2"/>
        <v>491</v>
      </c>
      <c r="E16" s="34">
        <v>331</v>
      </c>
      <c r="F16" s="28">
        <v>160</v>
      </c>
      <c r="G16" s="60">
        <v>0</v>
      </c>
      <c r="H16" s="60">
        <v>0</v>
      </c>
      <c r="I16" s="34">
        <v>1</v>
      </c>
      <c r="J16" s="34">
        <v>14</v>
      </c>
      <c r="K16" s="34">
        <v>12</v>
      </c>
      <c r="L16" s="34">
        <v>59</v>
      </c>
      <c r="M16" s="28"/>
      <c r="N16" s="34">
        <v>1</v>
      </c>
      <c r="O16" s="34">
        <v>20</v>
      </c>
      <c r="P16" s="60">
        <v>0</v>
      </c>
      <c r="Q16" s="60">
        <v>0</v>
      </c>
      <c r="R16" s="34">
        <v>8</v>
      </c>
      <c r="S16" s="34">
        <v>96</v>
      </c>
      <c r="T16" s="34">
        <v>34</v>
      </c>
      <c r="U16" s="28">
        <v>59</v>
      </c>
      <c r="V16" s="33" t="s">
        <v>40</v>
      </c>
      <c r="W16" s="34">
        <v>11</v>
      </c>
      <c r="X16" s="34">
        <v>28</v>
      </c>
      <c r="Y16" s="34">
        <v>36</v>
      </c>
      <c r="Z16" s="34">
        <v>70</v>
      </c>
      <c r="AA16" s="57">
        <v>1</v>
      </c>
      <c r="AB16" s="57">
        <v>3</v>
      </c>
      <c r="AC16" s="57">
        <v>2</v>
      </c>
      <c r="AD16" s="57">
        <v>8</v>
      </c>
      <c r="AE16" s="57"/>
      <c r="AF16" s="57">
        <v>2</v>
      </c>
      <c r="AG16" s="57">
        <v>2</v>
      </c>
      <c r="AH16" s="57">
        <v>1</v>
      </c>
      <c r="AI16" s="57">
        <v>2</v>
      </c>
      <c r="AJ16" s="35">
        <v>0</v>
      </c>
      <c r="AK16" s="35">
        <v>0</v>
      </c>
      <c r="AL16" s="57">
        <v>4</v>
      </c>
      <c r="AM16" s="57">
        <v>31</v>
      </c>
      <c r="AN16" s="33" t="s">
        <v>40</v>
      </c>
      <c r="AO16" s="34">
        <v>8</v>
      </c>
      <c r="AP16" s="34">
        <v>58</v>
      </c>
      <c r="AQ16" s="34">
        <v>3</v>
      </c>
      <c r="AR16" s="34">
        <v>7</v>
      </c>
      <c r="AS16" s="57">
        <v>2</v>
      </c>
      <c r="AT16" s="57">
        <v>3</v>
      </c>
      <c r="AU16" s="57"/>
      <c r="AV16" s="57">
        <v>19</v>
      </c>
      <c r="AW16" s="57">
        <v>31</v>
      </c>
      <c r="AX16" s="35">
        <v>0</v>
      </c>
      <c r="AY16" s="35">
        <v>0</v>
      </c>
      <c r="AZ16" s="35">
        <v>0</v>
      </c>
      <c r="BA16" s="35">
        <v>0</v>
      </c>
    </row>
    <row r="17" spans="1:53" ht="39.75" customHeight="1">
      <c r="A17" s="33" t="s">
        <v>41</v>
      </c>
      <c r="B17" s="28">
        <f t="shared" si="1"/>
        <v>454</v>
      </c>
      <c r="C17" s="28">
        <v>175</v>
      </c>
      <c r="D17" s="28">
        <f t="shared" si="2"/>
        <v>1589</v>
      </c>
      <c r="E17" s="34">
        <v>881</v>
      </c>
      <c r="F17" s="28">
        <v>708</v>
      </c>
      <c r="G17" s="60">
        <v>0</v>
      </c>
      <c r="H17" s="60">
        <v>0</v>
      </c>
      <c r="I17" s="34">
        <v>1</v>
      </c>
      <c r="J17" s="34">
        <v>19</v>
      </c>
      <c r="K17" s="34">
        <v>46</v>
      </c>
      <c r="L17" s="34">
        <v>368</v>
      </c>
      <c r="M17" s="28"/>
      <c r="N17" s="60">
        <v>0</v>
      </c>
      <c r="O17" s="60">
        <v>0</v>
      </c>
      <c r="P17" s="34">
        <v>2</v>
      </c>
      <c r="Q17" s="34">
        <v>26</v>
      </c>
      <c r="R17" s="34">
        <v>30</v>
      </c>
      <c r="S17" s="34">
        <v>120</v>
      </c>
      <c r="T17" s="34">
        <v>139</v>
      </c>
      <c r="U17" s="28">
        <v>259</v>
      </c>
      <c r="V17" s="33" t="s">
        <v>41</v>
      </c>
      <c r="W17" s="34">
        <v>21</v>
      </c>
      <c r="X17" s="34">
        <v>24</v>
      </c>
      <c r="Y17" s="34">
        <v>92</v>
      </c>
      <c r="Z17" s="34">
        <v>170</v>
      </c>
      <c r="AA17" s="57">
        <v>3</v>
      </c>
      <c r="AB17" s="57">
        <v>43</v>
      </c>
      <c r="AC17" s="57">
        <v>7</v>
      </c>
      <c r="AD17" s="57">
        <v>68</v>
      </c>
      <c r="AE17" s="57"/>
      <c r="AF17" s="57">
        <v>5</v>
      </c>
      <c r="AG17" s="57">
        <v>5</v>
      </c>
      <c r="AH17" s="57">
        <v>3</v>
      </c>
      <c r="AI17" s="57">
        <v>5</v>
      </c>
      <c r="AJ17" s="57">
        <v>1</v>
      </c>
      <c r="AK17" s="57">
        <v>16</v>
      </c>
      <c r="AL17" s="57">
        <v>4</v>
      </c>
      <c r="AM17" s="57">
        <v>128</v>
      </c>
      <c r="AN17" s="33" t="s">
        <v>41</v>
      </c>
      <c r="AO17" s="34">
        <v>21</v>
      </c>
      <c r="AP17" s="34">
        <v>163</v>
      </c>
      <c r="AQ17" s="34">
        <v>15</v>
      </c>
      <c r="AR17" s="34">
        <v>73</v>
      </c>
      <c r="AS17" s="57">
        <v>9</v>
      </c>
      <c r="AT17" s="57">
        <v>17</v>
      </c>
      <c r="AU17" s="57"/>
      <c r="AV17" s="57">
        <v>55</v>
      </c>
      <c r="AW17" s="57">
        <v>85</v>
      </c>
      <c r="AX17" s="35">
        <v>0</v>
      </c>
      <c r="AY17" s="35">
        <v>0</v>
      </c>
      <c r="AZ17" s="35">
        <v>0</v>
      </c>
      <c r="BA17" s="35">
        <v>0</v>
      </c>
    </row>
    <row r="18" spans="1:53" ht="39.75" customHeight="1">
      <c r="A18" s="33" t="s">
        <v>42</v>
      </c>
      <c r="B18" s="28">
        <f t="shared" si="1"/>
        <v>80</v>
      </c>
      <c r="C18" s="28">
        <v>35</v>
      </c>
      <c r="D18" s="28">
        <f t="shared" si="2"/>
        <v>258</v>
      </c>
      <c r="E18" s="34">
        <v>142</v>
      </c>
      <c r="F18" s="28">
        <v>116</v>
      </c>
      <c r="G18" s="60">
        <v>0</v>
      </c>
      <c r="H18" s="60">
        <v>0</v>
      </c>
      <c r="I18" s="60">
        <v>0</v>
      </c>
      <c r="J18" s="60">
        <v>0</v>
      </c>
      <c r="K18" s="34">
        <v>8</v>
      </c>
      <c r="L18" s="34">
        <v>68</v>
      </c>
      <c r="M18" s="28"/>
      <c r="N18" s="60">
        <v>0</v>
      </c>
      <c r="O18" s="60">
        <v>0</v>
      </c>
      <c r="P18" s="60">
        <v>0</v>
      </c>
      <c r="Q18" s="60">
        <v>0</v>
      </c>
      <c r="R18" s="34">
        <v>2</v>
      </c>
      <c r="S18" s="34">
        <v>10</v>
      </c>
      <c r="T18" s="34">
        <v>18</v>
      </c>
      <c r="U18" s="28">
        <v>34</v>
      </c>
      <c r="V18" s="33" t="s">
        <v>42</v>
      </c>
      <c r="W18" s="34">
        <v>5</v>
      </c>
      <c r="X18" s="34">
        <v>5</v>
      </c>
      <c r="Y18" s="34">
        <v>18</v>
      </c>
      <c r="Z18" s="34">
        <v>23</v>
      </c>
      <c r="AA18" s="57">
        <v>1</v>
      </c>
      <c r="AB18" s="57">
        <v>6</v>
      </c>
      <c r="AC18" s="57">
        <v>1</v>
      </c>
      <c r="AD18" s="57">
        <v>2</v>
      </c>
      <c r="AE18" s="57"/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57">
        <v>1</v>
      </c>
      <c r="AM18" s="57">
        <v>15</v>
      </c>
      <c r="AN18" s="33" t="s">
        <v>42</v>
      </c>
      <c r="AO18" s="34">
        <v>3</v>
      </c>
      <c r="AP18" s="34">
        <v>38</v>
      </c>
      <c r="AQ18" s="34">
        <v>4</v>
      </c>
      <c r="AR18" s="34">
        <v>24</v>
      </c>
      <c r="AS18" s="57">
        <v>3</v>
      </c>
      <c r="AT18" s="57">
        <v>8</v>
      </c>
      <c r="AU18" s="57"/>
      <c r="AV18" s="57">
        <v>16</v>
      </c>
      <c r="AW18" s="57">
        <v>25</v>
      </c>
      <c r="AX18" s="35">
        <v>0</v>
      </c>
      <c r="AY18" s="35">
        <v>0</v>
      </c>
      <c r="AZ18" s="35">
        <v>0</v>
      </c>
      <c r="BA18" s="35">
        <v>0</v>
      </c>
    </row>
    <row r="19" spans="1:53" ht="39.75" customHeight="1">
      <c r="A19" s="33" t="s">
        <v>43</v>
      </c>
      <c r="B19" s="28">
        <f t="shared" si="1"/>
        <v>94</v>
      </c>
      <c r="C19" s="28">
        <v>30</v>
      </c>
      <c r="D19" s="28">
        <f t="shared" si="2"/>
        <v>310</v>
      </c>
      <c r="E19" s="34">
        <v>193</v>
      </c>
      <c r="F19" s="28">
        <v>117</v>
      </c>
      <c r="G19" s="60">
        <v>0</v>
      </c>
      <c r="H19" s="60">
        <v>0</v>
      </c>
      <c r="I19" s="60">
        <v>0</v>
      </c>
      <c r="J19" s="60">
        <v>0</v>
      </c>
      <c r="K19" s="34">
        <v>10</v>
      </c>
      <c r="L19" s="34">
        <v>46</v>
      </c>
      <c r="M19" s="28"/>
      <c r="N19" s="60">
        <v>0</v>
      </c>
      <c r="O19" s="60">
        <v>0</v>
      </c>
      <c r="P19" s="60">
        <v>0</v>
      </c>
      <c r="Q19" s="60">
        <v>0</v>
      </c>
      <c r="R19" s="34">
        <v>3</v>
      </c>
      <c r="S19" s="34">
        <v>35</v>
      </c>
      <c r="T19" s="34">
        <v>25</v>
      </c>
      <c r="U19" s="28">
        <v>53</v>
      </c>
      <c r="V19" s="33" t="s">
        <v>43</v>
      </c>
      <c r="W19" s="34">
        <v>17</v>
      </c>
      <c r="X19" s="34">
        <v>36</v>
      </c>
      <c r="Y19" s="34">
        <v>15</v>
      </c>
      <c r="Z19" s="34">
        <v>34</v>
      </c>
      <c r="AA19" s="57">
        <v>1</v>
      </c>
      <c r="AB19" s="57">
        <v>3</v>
      </c>
      <c r="AC19" s="57">
        <v>1</v>
      </c>
      <c r="AD19" s="57">
        <v>8</v>
      </c>
      <c r="AE19" s="57"/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57">
        <v>4</v>
      </c>
      <c r="AM19" s="57">
        <v>24</v>
      </c>
      <c r="AN19" s="33" t="s">
        <v>43</v>
      </c>
      <c r="AO19" s="34">
        <v>4</v>
      </c>
      <c r="AP19" s="34">
        <v>42</v>
      </c>
      <c r="AQ19" s="34">
        <v>2</v>
      </c>
      <c r="AR19" s="34">
        <v>5</v>
      </c>
      <c r="AS19" s="90">
        <v>0</v>
      </c>
      <c r="AT19" s="90">
        <v>0</v>
      </c>
      <c r="AU19" s="57"/>
      <c r="AV19" s="57">
        <v>12</v>
      </c>
      <c r="AW19" s="57">
        <v>24</v>
      </c>
      <c r="AX19" s="35">
        <v>0</v>
      </c>
      <c r="AY19" s="35">
        <v>0</v>
      </c>
      <c r="AZ19" s="35">
        <v>0</v>
      </c>
      <c r="BA19" s="35">
        <v>0</v>
      </c>
    </row>
    <row r="20" spans="1:53" ht="39.75" customHeight="1">
      <c r="A20" s="38" t="s">
        <v>44</v>
      </c>
      <c r="B20" s="39">
        <f t="shared" si="1"/>
        <v>64</v>
      </c>
      <c r="C20" s="40">
        <v>20</v>
      </c>
      <c r="D20" s="40">
        <f t="shared" si="2"/>
        <v>234</v>
      </c>
      <c r="E20" s="40">
        <v>112</v>
      </c>
      <c r="F20" s="40">
        <v>122</v>
      </c>
      <c r="G20" s="41">
        <v>0</v>
      </c>
      <c r="H20" s="41">
        <v>0</v>
      </c>
      <c r="I20" s="41">
        <v>0</v>
      </c>
      <c r="J20" s="41">
        <v>0</v>
      </c>
      <c r="K20" s="40">
        <v>8</v>
      </c>
      <c r="L20" s="40">
        <v>50</v>
      </c>
      <c r="M20" s="28"/>
      <c r="N20" s="41">
        <v>0</v>
      </c>
      <c r="O20" s="41">
        <v>0</v>
      </c>
      <c r="P20" s="41">
        <v>0</v>
      </c>
      <c r="Q20" s="41">
        <v>0</v>
      </c>
      <c r="R20" s="40">
        <v>3</v>
      </c>
      <c r="S20" s="40">
        <v>10</v>
      </c>
      <c r="T20" s="40">
        <v>14</v>
      </c>
      <c r="U20" s="40">
        <v>24</v>
      </c>
      <c r="V20" s="38" t="s">
        <v>44</v>
      </c>
      <c r="W20" s="40">
        <v>7</v>
      </c>
      <c r="X20" s="40">
        <v>8</v>
      </c>
      <c r="Y20" s="40">
        <v>10</v>
      </c>
      <c r="Z20" s="40">
        <v>48</v>
      </c>
      <c r="AA20" s="61">
        <v>1</v>
      </c>
      <c r="AB20" s="61">
        <v>4</v>
      </c>
      <c r="AC20" s="61">
        <v>1</v>
      </c>
      <c r="AD20" s="61">
        <v>6</v>
      </c>
      <c r="AE20" s="57"/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61">
        <v>1</v>
      </c>
      <c r="AM20" s="61">
        <v>16</v>
      </c>
      <c r="AN20" s="38" t="s">
        <v>44</v>
      </c>
      <c r="AO20" s="40">
        <v>5</v>
      </c>
      <c r="AP20" s="40">
        <v>46</v>
      </c>
      <c r="AQ20" s="40">
        <v>2</v>
      </c>
      <c r="AR20" s="40">
        <v>5</v>
      </c>
      <c r="AS20" s="61">
        <v>1</v>
      </c>
      <c r="AT20" s="61">
        <v>2</v>
      </c>
      <c r="AU20" s="57"/>
      <c r="AV20" s="61">
        <v>11</v>
      </c>
      <c r="AW20" s="61">
        <v>15</v>
      </c>
      <c r="AX20" s="41">
        <v>0</v>
      </c>
      <c r="AY20" s="41">
        <v>0</v>
      </c>
      <c r="AZ20" s="41">
        <v>0</v>
      </c>
      <c r="BA20" s="41">
        <v>0</v>
      </c>
    </row>
    <row r="21" spans="1:3" ht="19.5" customHeight="1">
      <c r="A21" s="10" t="s">
        <v>143</v>
      </c>
      <c r="B21" s="63"/>
      <c r="C21" s="63"/>
    </row>
  </sheetData>
  <mergeCells count="96">
    <mergeCell ref="A1:L1"/>
    <mergeCell ref="N1:U1"/>
    <mergeCell ref="V1:AD1"/>
    <mergeCell ref="AF1:AM1"/>
    <mergeCell ref="AN1:AT1"/>
    <mergeCell ref="AV1:BA1"/>
    <mergeCell ref="A3:A8"/>
    <mergeCell ref="B3:F3"/>
    <mergeCell ref="G3:H3"/>
    <mergeCell ref="I3:J3"/>
    <mergeCell ref="K3:L3"/>
    <mergeCell ref="N3:O3"/>
    <mergeCell ref="P3:Q3"/>
    <mergeCell ref="R3:S3"/>
    <mergeCell ref="T3:U3"/>
    <mergeCell ref="V3:V8"/>
    <mergeCell ref="W3:X3"/>
    <mergeCell ref="Y3:Z3"/>
    <mergeCell ref="AA3:AB3"/>
    <mergeCell ref="AC3:AD3"/>
    <mergeCell ref="AF3:AG3"/>
    <mergeCell ref="AH3:AI3"/>
    <mergeCell ref="AJ3:AK3"/>
    <mergeCell ref="AL3:AM3"/>
    <mergeCell ref="AN3:AN8"/>
    <mergeCell ref="AO3:AP3"/>
    <mergeCell ref="AQ3:AR3"/>
    <mergeCell ref="AS3:AT3"/>
    <mergeCell ref="AV3:AW3"/>
    <mergeCell ref="AX3:AY3"/>
    <mergeCell ref="AZ3:BA3"/>
    <mergeCell ref="B4:F4"/>
    <mergeCell ref="G4:H4"/>
    <mergeCell ref="I4:J4"/>
    <mergeCell ref="K4:L4"/>
    <mergeCell ref="N4:O4"/>
    <mergeCell ref="P4:Q4"/>
    <mergeCell ref="R4:S4"/>
    <mergeCell ref="T4:U4"/>
    <mergeCell ref="W4:X4"/>
    <mergeCell ref="Y4:Z4"/>
    <mergeCell ref="AA4:AB4"/>
    <mergeCell ref="AC4:AD4"/>
    <mergeCell ref="AF4:AG4"/>
    <mergeCell ref="AH4:AI4"/>
    <mergeCell ref="AJ4:AK4"/>
    <mergeCell ref="AL4:AM4"/>
    <mergeCell ref="AO4:AP4"/>
    <mergeCell ref="AQ4:AR4"/>
    <mergeCell ref="AS4:AT4"/>
    <mergeCell ref="AV4:AW4"/>
    <mergeCell ref="AX4:AY4"/>
    <mergeCell ref="AZ4:BA4"/>
    <mergeCell ref="B5:F5"/>
    <mergeCell ref="G5:H5"/>
    <mergeCell ref="I5:J5"/>
    <mergeCell ref="K5:L5"/>
    <mergeCell ref="N5:O5"/>
    <mergeCell ref="P5:Q5"/>
    <mergeCell ref="R5:S5"/>
    <mergeCell ref="W5:X5"/>
    <mergeCell ref="Y5:Z5"/>
    <mergeCell ref="AA5:AB5"/>
    <mergeCell ref="AC5:AD5"/>
    <mergeCell ref="AF5:AG5"/>
    <mergeCell ref="AH5:AI5"/>
    <mergeCell ref="AJ5:AK5"/>
    <mergeCell ref="AL5:AM5"/>
    <mergeCell ref="AO5:AP5"/>
    <mergeCell ref="AQ5:AR5"/>
    <mergeCell ref="AS5:AT5"/>
    <mergeCell ref="AV5:AW5"/>
    <mergeCell ref="AX5:AY5"/>
    <mergeCell ref="AZ5:BA5"/>
    <mergeCell ref="D6:F6"/>
    <mergeCell ref="G6:H6"/>
    <mergeCell ref="I6:J6"/>
    <mergeCell ref="K6:L6"/>
    <mergeCell ref="N6:O6"/>
    <mergeCell ref="P6:Q6"/>
    <mergeCell ref="R6:S6"/>
    <mergeCell ref="T6:U6"/>
    <mergeCell ref="W6:X6"/>
    <mergeCell ref="Y6:Z6"/>
    <mergeCell ref="AA6:AB6"/>
    <mergeCell ref="AC6:AD6"/>
    <mergeCell ref="AF6:AG6"/>
    <mergeCell ref="AH6:AI6"/>
    <mergeCell ref="AJ6:AK6"/>
    <mergeCell ref="AL6:AM6"/>
    <mergeCell ref="AO6:AP6"/>
    <mergeCell ref="AQ6:AR6"/>
    <mergeCell ref="AS6:AT6"/>
    <mergeCell ref="AV6:AW6"/>
    <mergeCell ref="AX6:AY6"/>
    <mergeCell ref="AZ6:BA6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G1">
      <selection activeCell="K1" sqref="K1"/>
    </sheetView>
  </sheetViews>
  <sheetFormatPr defaultColWidth="8.88671875" defaultRowHeight="13.5"/>
  <cols>
    <col min="1" max="1" width="8.77734375" style="0" customWidth="1"/>
    <col min="2" max="2" width="8.3359375" style="0" customWidth="1"/>
    <col min="3" max="17" width="8.3359375" style="91" customWidth="1"/>
    <col min="18" max="18" width="8.77734375" style="0" customWidth="1"/>
    <col min="19" max="19" width="8.77734375" style="91" customWidth="1"/>
    <col min="20" max="27" width="8.3359375" style="91" customWidth="1"/>
    <col min="28" max="28" width="3.10546875" style="91" customWidth="1"/>
    <col min="29" max="36" width="8.3359375" style="91" customWidth="1"/>
    <col min="37" max="38" width="8.77734375" style="91" customWidth="1"/>
    <col min="39" max="46" width="8.3359375" style="91" customWidth="1"/>
    <col min="47" max="47" width="3.10546875" style="91" customWidth="1"/>
    <col min="48" max="55" width="8.3359375" style="91" customWidth="1"/>
    <col min="56" max="56" width="8.77734375" style="91" customWidth="1"/>
    <col min="57" max="16384" width="8.88671875" style="91" customWidth="1"/>
  </cols>
  <sheetData>
    <row r="1" spans="1:56" s="97" customFormat="1" ht="39.75" customHeight="1">
      <c r="A1" s="92" t="s">
        <v>144</v>
      </c>
      <c r="B1" s="92"/>
      <c r="C1" s="92"/>
      <c r="D1" s="92"/>
      <c r="E1" s="92"/>
      <c r="F1" s="92"/>
      <c r="G1" s="92"/>
      <c r="H1" s="92"/>
      <c r="I1" s="92"/>
      <c r="J1" s="91"/>
      <c r="K1" s="92"/>
      <c r="L1" s="92"/>
      <c r="M1" s="92"/>
      <c r="N1" s="92"/>
      <c r="O1" s="92"/>
      <c r="P1" s="92"/>
      <c r="Q1" s="92"/>
      <c r="R1" s="93"/>
      <c r="S1" s="92" t="s">
        <v>145</v>
      </c>
      <c r="T1" s="92"/>
      <c r="U1" s="92"/>
      <c r="V1" s="92"/>
      <c r="W1" s="92"/>
      <c r="X1" s="92"/>
      <c r="Y1" s="92"/>
      <c r="Z1" s="92"/>
      <c r="AA1" s="92"/>
      <c r="AB1" s="94"/>
      <c r="AC1" s="95" t="s">
        <v>146</v>
      </c>
      <c r="AD1" s="92"/>
      <c r="AE1" s="92"/>
      <c r="AF1" s="92"/>
      <c r="AG1" s="92"/>
      <c r="AH1" s="92"/>
      <c r="AI1" s="92"/>
      <c r="AJ1" s="92"/>
      <c r="AK1" s="96"/>
      <c r="AL1" s="92" t="s">
        <v>145</v>
      </c>
      <c r="AM1" s="92"/>
      <c r="AN1" s="92"/>
      <c r="AO1" s="92"/>
      <c r="AP1" s="92"/>
      <c r="AQ1" s="92"/>
      <c r="AR1" s="92"/>
      <c r="AS1" s="92"/>
      <c r="AT1" s="92"/>
      <c r="AU1" s="94"/>
      <c r="AV1" s="95" t="s">
        <v>146</v>
      </c>
      <c r="AW1" s="92"/>
      <c r="AX1" s="92"/>
      <c r="AY1" s="92"/>
      <c r="AZ1" s="92"/>
      <c r="BA1" s="92"/>
      <c r="BB1" s="92"/>
      <c r="BC1" s="92"/>
      <c r="BD1" s="96"/>
    </row>
    <row r="2" spans="1:56" s="104" customFormat="1" ht="34.5" customHeight="1">
      <c r="A2" s="98" t="s">
        <v>147</v>
      </c>
      <c r="B2" s="99"/>
      <c r="C2" s="100"/>
      <c r="D2" s="100"/>
      <c r="E2" s="100"/>
      <c r="F2" s="100"/>
      <c r="G2" s="100"/>
      <c r="H2" s="100"/>
      <c r="I2" s="100"/>
      <c r="J2" s="101" t="s">
        <v>148</v>
      </c>
      <c r="K2" s="100"/>
      <c r="L2" s="100"/>
      <c r="M2" s="100"/>
      <c r="N2" s="100"/>
      <c r="O2" s="100"/>
      <c r="P2" s="100"/>
      <c r="Q2" s="100"/>
      <c r="R2" s="102" t="s">
        <v>149</v>
      </c>
      <c r="S2" s="98" t="s">
        <v>147</v>
      </c>
      <c r="T2" s="99"/>
      <c r="U2" s="100"/>
      <c r="V2" s="100"/>
      <c r="W2" s="100"/>
      <c r="X2" s="100"/>
      <c r="Y2" s="100"/>
      <c r="Z2" s="100"/>
      <c r="AA2" s="100"/>
      <c r="AB2" s="103"/>
      <c r="AC2" s="100"/>
      <c r="AD2" s="100"/>
      <c r="AE2" s="100"/>
      <c r="AF2" s="100"/>
      <c r="AG2" s="100"/>
      <c r="AH2" s="100"/>
      <c r="AI2" s="100"/>
      <c r="AJ2" s="100"/>
      <c r="AK2" s="102" t="s">
        <v>149</v>
      </c>
      <c r="AL2" s="98" t="s">
        <v>147</v>
      </c>
      <c r="AM2" s="99"/>
      <c r="AN2" s="100"/>
      <c r="AO2" s="100"/>
      <c r="AP2" s="100"/>
      <c r="AQ2" s="100"/>
      <c r="AR2" s="100"/>
      <c r="AS2" s="100"/>
      <c r="AT2" s="100"/>
      <c r="AU2" s="103"/>
      <c r="AV2" s="100"/>
      <c r="AW2" s="100"/>
      <c r="AX2" s="100"/>
      <c r="AY2" s="100"/>
      <c r="AZ2" s="100"/>
      <c r="BA2" s="100"/>
      <c r="BB2" s="100"/>
      <c r="BC2" s="100"/>
      <c r="BD2" s="102" t="s">
        <v>149</v>
      </c>
    </row>
    <row r="3" spans="1:55" s="104" customFormat="1" ht="19.5" customHeight="1">
      <c r="A3" s="105"/>
      <c r="B3" s="106" t="s">
        <v>5</v>
      </c>
      <c r="C3" s="106"/>
      <c r="D3" s="106" t="s">
        <v>150</v>
      </c>
      <c r="E3" s="106"/>
      <c r="F3" s="106" t="s">
        <v>151</v>
      </c>
      <c r="G3" s="106"/>
      <c r="H3" s="107" t="s">
        <v>77</v>
      </c>
      <c r="I3" s="107"/>
      <c r="J3" s="108" t="s">
        <v>78</v>
      </c>
      <c r="K3" s="108"/>
      <c r="L3" s="106" t="s">
        <v>152</v>
      </c>
      <c r="M3" s="106"/>
      <c r="N3" s="106" t="s">
        <v>153</v>
      </c>
      <c r="O3" s="106"/>
      <c r="P3" s="109" t="s">
        <v>82</v>
      </c>
      <c r="Q3" s="109"/>
      <c r="S3" s="105"/>
      <c r="T3" s="106" t="s">
        <v>84</v>
      </c>
      <c r="U3" s="106"/>
      <c r="V3" s="106" t="s">
        <v>83</v>
      </c>
      <c r="W3" s="106"/>
      <c r="X3" s="106" t="s">
        <v>154</v>
      </c>
      <c r="Y3" s="106"/>
      <c r="Z3" s="110" t="s">
        <v>155</v>
      </c>
      <c r="AA3" s="110"/>
      <c r="AB3" s="103"/>
      <c r="AC3" s="109" t="s">
        <v>156</v>
      </c>
      <c r="AD3" s="109"/>
      <c r="AE3" s="106" t="s">
        <v>91</v>
      </c>
      <c r="AF3" s="106"/>
      <c r="AG3" s="106" t="s">
        <v>157</v>
      </c>
      <c r="AH3" s="106"/>
      <c r="AI3" s="109" t="s">
        <v>158</v>
      </c>
      <c r="AJ3" s="109"/>
      <c r="AL3" s="105"/>
      <c r="AM3" s="106" t="s">
        <v>84</v>
      </c>
      <c r="AN3" s="106"/>
      <c r="AO3" s="106" t="s">
        <v>159</v>
      </c>
      <c r="AP3" s="106"/>
      <c r="AQ3" s="106" t="s">
        <v>154</v>
      </c>
      <c r="AR3" s="106"/>
      <c r="AS3" s="110" t="s">
        <v>155</v>
      </c>
      <c r="AT3" s="110"/>
      <c r="AU3" s="103"/>
      <c r="AV3" s="109" t="s">
        <v>156</v>
      </c>
      <c r="AW3" s="109"/>
      <c r="AX3" s="106" t="s">
        <v>91</v>
      </c>
      <c r="AY3" s="106"/>
      <c r="AZ3" s="106" t="s">
        <v>157</v>
      </c>
      <c r="BA3" s="106"/>
      <c r="BB3" s="109" t="s">
        <v>158</v>
      </c>
      <c r="BC3" s="109"/>
    </row>
    <row r="4" spans="1:56" s="104" customFormat="1" ht="24" customHeight="1">
      <c r="A4" s="111" t="s">
        <v>48</v>
      </c>
      <c r="B4" s="112" t="s">
        <v>9</v>
      </c>
      <c r="C4" s="112"/>
      <c r="D4" s="113" t="s">
        <v>160</v>
      </c>
      <c r="E4" s="113"/>
      <c r="F4" s="112" t="s">
        <v>161</v>
      </c>
      <c r="G4" s="112"/>
      <c r="H4" s="114" t="s">
        <v>162</v>
      </c>
      <c r="I4" s="114"/>
      <c r="J4" s="112" t="s">
        <v>124</v>
      </c>
      <c r="K4" s="112"/>
      <c r="L4" s="113" t="s">
        <v>163</v>
      </c>
      <c r="M4" s="113"/>
      <c r="N4" s="112" t="s">
        <v>127</v>
      </c>
      <c r="O4" s="112"/>
      <c r="P4" s="113" t="s">
        <v>164</v>
      </c>
      <c r="Q4" s="113"/>
      <c r="R4" s="115" t="s">
        <v>62</v>
      </c>
      <c r="S4" s="111" t="s">
        <v>48</v>
      </c>
      <c r="T4" s="116" t="s">
        <v>165</v>
      </c>
      <c r="U4" s="116"/>
      <c r="V4" s="116" t="s">
        <v>166</v>
      </c>
      <c r="W4" s="116"/>
      <c r="X4" s="116" t="s">
        <v>167</v>
      </c>
      <c r="Y4" s="116"/>
      <c r="Z4" s="117" t="s">
        <v>168</v>
      </c>
      <c r="AA4" s="117"/>
      <c r="AB4" s="103"/>
      <c r="AC4" s="118" t="s">
        <v>169</v>
      </c>
      <c r="AD4" s="118"/>
      <c r="AE4" s="119" t="s">
        <v>170</v>
      </c>
      <c r="AF4" s="119"/>
      <c r="AG4" s="119" t="s">
        <v>171</v>
      </c>
      <c r="AH4" s="119"/>
      <c r="AI4" s="120" t="s">
        <v>172</v>
      </c>
      <c r="AJ4" s="120"/>
      <c r="AK4" s="115" t="s">
        <v>62</v>
      </c>
      <c r="AL4" s="111" t="s">
        <v>48</v>
      </c>
      <c r="AM4" s="116" t="s">
        <v>165</v>
      </c>
      <c r="AN4" s="116"/>
      <c r="AO4" s="116" t="s">
        <v>173</v>
      </c>
      <c r="AP4" s="116"/>
      <c r="AQ4" s="116" t="s">
        <v>167</v>
      </c>
      <c r="AR4" s="116"/>
      <c r="AS4" s="117" t="s">
        <v>168</v>
      </c>
      <c r="AT4" s="117"/>
      <c r="AU4" s="103"/>
      <c r="AV4" s="118" t="s">
        <v>169</v>
      </c>
      <c r="AW4" s="118"/>
      <c r="AX4" s="119" t="s">
        <v>170</v>
      </c>
      <c r="AY4" s="119"/>
      <c r="AZ4" s="119" t="s">
        <v>171</v>
      </c>
      <c r="BA4" s="119"/>
      <c r="BB4" s="120" t="s">
        <v>172</v>
      </c>
      <c r="BC4" s="120"/>
      <c r="BD4" s="115" t="s">
        <v>62</v>
      </c>
    </row>
    <row r="5" spans="1:56" s="104" customFormat="1" ht="19.5" customHeight="1">
      <c r="A5" s="121" t="s">
        <v>174</v>
      </c>
      <c r="B5" s="122" t="s">
        <v>17</v>
      </c>
      <c r="C5" s="106" t="s">
        <v>31</v>
      </c>
      <c r="D5" s="106" t="s">
        <v>17</v>
      </c>
      <c r="E5" s="106" t="s">
        <v>31</v>
      </c>
      <c r="F5" s="106" t="s">
        <v>17</v>
      </c>
      <c r="G5" s="106" t="s">
        <v>31</v>
      </c>
      <c r="H5" s="106" t="s">
        <v>17</v>
      </c>
      <c r="I5" s="107" t="s">
        <v>31</v>
      </c>
      <c r="J5" s="106" t="s">
        <v>17</v>
      </c>
      <c r="K5" s="106" t="s">
        <v>31</v>
      </c>
      <c r="L5" s="106" t="s">
        <v>17</v>
      </c>
      <c r="M5" s="106" t="s">
        <v>31</v>
      </c>
      <c r="N5" s="106" t="s">
        <v>17</v>
      </c>
      <c r="O5" s="106" t="s">
        <v>31</v>
      </c>
      <c r="P5" s="106" t="s">
        <v>17</v>
      </c>
      <c r="Q5" s="106" t="s">
        <v>31</v>
      </c>
      <c r="R5" s="115" t="s">
        <v>175</v>
      </c>
      <c r="S5" s="121" t="s">
        <v>174</v>
      </c>
      <c r="T5" s="122" t="s">
        <v>17</v>
      </c>
      <c r="U5" s="106" t="s">
        <v>31</v>
      </c>
      <c r="V5" s="106" t="s">
        <v>17</v>
      </c>
      <c r="W5" s="106" t="s">
        <v>31</v>
      </c>
      <c r="X5" s="106" t="s">
        <v>17</v>
      </c>
      <c r="Y5" s="106" t="s">
        <v>31</v>
      </c>
      <c r="Z5" s="123" t="s">
        <v>17</v>
      </c>
      <c r="AA5" s="107" t="s">
        <v>31</v>
      </c>
      <c r="AB5" s="103"/>
      <c r="AC5" s="106" t="s">
        <v>17</v>
      </c>
      <c r="AD5" s="106" t="s">
        <v>31</v>
      </c>
      <c r="AE5" s="106" t="s">
        <v>17</v>
      </c>
      <c r="AF5" s="106" t="s">
        <v>31</v>
      </c>
      <c r="AG5" s="106" t="s">
        <v>17</v>
      </c>
      <c r="AH5" s="106" t="s">
        <v>31</v>
      </c>
      <c r="AI5" s="123" t="s">
        <v>17</v>
      </c>
      <c r="AJ5" s="106" t="s">
        <v>31</v>
      </c>
      <c r="AK5" s="115" t="s">
        <v>175</v>
      </c>
      <c r="AL5" s="121" t="s">
        <v>174</v>
      </c>
      <c r="AM5" s="122" t="s">
        <v>17</v>
      </c>
      <c r="AN5" s="106" t="s">
        <v>31</v>
      </c>
      <c r="AO5" s="106" t="s">
        <v>17</v>
      </c>
      <c r="AP5" s="106" t="s">
        <v>31</v>
      </c>
      <c r="AQ5" s="106" t="s">
        <v>17</v>
      </c>
      <c r="AR5" s="106" t="s">
        <v>31</v>
      </c>
      <c r="AS5" s="123" t="s">
        <v>17</v>
      </c>
      <c r="AT5" s="107" t="s">
        <v>31</v>
      </c>
      <c r="AU5" s="103"/>
      <c r="AV5" s="106" t="s">
        <v>17</v>
      </c>
      <c r="AW5" s="106" t="s">
        <v>31</v>
      </c>
      <c r="AX5" s="106" t="s">
        <v>17</v>
      </c>
      <c r="AY5" s="106" t="s">
        <v>31</v>
      </c>
      <c r="AZ5" s="106" t="s">
        <v>17</v>
      </c>
      <c r="BA5" s="106" t="s">
        <v>31</v>
      </c>
      <c r="BB5" s="123" t="s">
        <v>17</v>
      </c>
      <c r="BC5" s="106" t="s">
        <v>31</v>
      </c>
      <c r="BD5" s="115" t="s">
        <v>175</v>
      </c>
    </row>
    <row r="6" spans="1:56" s="104" customFormat="1" ht="19.5" customHeight="1">
      <c r="A6" s="124"/>
      <c r="B6" s="125" t="s">
        <v>176</v>
      </c>
      <c r="C6" s="112" t="s">
        <v>37</v>
      </c>
      <c r="D6" s="125" t="s">
        <v>176</v>
      </c>
      <c r="E6" s="112" t="s">
        <v>37</v>
      </c>
      <c r="F6" s="125" t="s">
        <v>176</v>
      </c>
      <c r="G6" s="112" t="s">
        <v>37</v>
      </c>
      <c r="H6" s="125" t="s">
        <v>176</v>
      </c>
      <c r="I6" s="114" t="s">
        <v>37</v>
      </c>
      <c r="J6" s="112" t="s">
        <v>176</v>
      </c>
      <c r="K6" s="112" t="s">
        <v>37</v>
      </c>
      <c r="L6" s="125" t="s">
        <v>176</v>
      </c>
      <c r="M6" s="112" t="s">
        <v>37</v>
      </c>
      <c r="N6" s="125" t="s">
        <v>176</v>
      </c>
      <c r="O6" s="112" t="s">
        <v>37</v>
      </c>
      <c r="P6" s="125" t="s">
        <v>176</v>
      </c>
      <c r="Q6" s="112" t="s">
        <v>37</v>
      </c>
      <c r="R6" s="126"/>
      <c r="S6" s="124"/>
      <c r="T6" s="125" t="s">
        <v>176</v>
      </c>
      <c r="U6" s="112" t="s">
        <v>37</v>
      </c>
      <c r="V6" s="125" t="s">
        <v>176</v>
      </c>
      <c r="W6" s="112" t="s">
        <v>37</v>
      </c>
      <c r="X6" s="125" t="s">
        <v>176</v>
      </c>
      <c r="Y6" s="112" t="s">
        <v>37</v>
      </c>
      <c r="Z6" s="125" t="s">
        <v>176</v>
      </c>
      <c r="AA6" s="114" t="s">
        <v>37</v>
      </c>
      <c r="AB6" s="103"/>
      <c r="AC6" s="112" t="s">
        <v>176</v>
      </c>
      <c r="AD6" s="112" t="s">
        <v>37</v>
      </c>
      <c r="AE6" s="125" t="s">
        <v>176</v>
      </c>
      <c r="AF6" s="112" t="s">
        <v>37</v>
      </c>
      <c r="AG6" s="125" t="s">
        <v>176</v>
      </c>
      <c r="AH6" s="112" t="s">
        <v>37</v>
      </c>
      <c r="AI6" s="125" t="s">
        <v>176</v>
      </c>
      <c r="AJ6" s="112" t="s">
        <v>37</v>
      </c>
      <c r="AK6" s="126"/>
      <c r="AL6" s="124"/>
      <c r="AM6" s="125" t="s">
        <v>176</v>
      </c>
      <c r="AN6" s="112" t="s">
        <v>37</v>
      </c>
      <c r="AO6" s="125" t="s">
        <v>176</v>
      </c>
      <c r="AP6" s="112" t="s">
        <v>37</v>
      </c>
      <c r="AQ6" s="125" t="s">
        <v>176</v>
      </c>
      <c r="AR6" s="112" t="s">
        <v>37</v>
      </c>
      <c r="AS6" s="125" t="s">
        <v>176</v>
      </c>
      <c r="AT6" s="114" t="s">
        <v>37</v>
      </c>
      <c r="AU6" s="103"/>
      <c r="AV6" s="112" t="s">
        <v>176</v>
      </c>
      <c r="AW6" s="112" t="s">
        <v>37</v>
      </c>
      <c r="AX6" s="125" t="s">
        <v>176</v>
      </c>
      <c r="AY6" s="112" t="s">
        <v>37</v>
      </c>
      <c r="AZ6" s="125" t="s">
        <v>176</v>
      </c>
      <c r="BA6" s="112" t="s">
        <v>37</v>
      </c>
      <c r="BB6" s="125" t="s">
        <v>176</v>
      </c>
      <c r="BC6" s="112" t="s">
        <v>37</v>
      </c>
      <c r="BD6" s="126"/>
    </row>
    <row r="7" spans="1:56" s="131" customFormat="1" ht="33" customHeight="1">
      <c r="A7" s="127">
        <v>1999</v>
      </c>
      <c r="B7" s="128">
        <f aca="true" t="shared" si="0" ref="B7:B21">SUM(D7,F7,H7,J7,L7,N7,P7,T7,V7,X7,Z7,AC7,AE7,AG7,AI7)</f>
        <v>0</v>
      </c>
      <c r="C7" s="128">
        <f aca="true" t="shared" si="1" ref="C7:C21">SUM(E7,G7,I7,K7,M7,O7,Q7,U7,W7,Y7,AA7,AD7,AF7,AH7,AJ7)</f>
        <v>0</v>
      </c>
      <c r="D7" s="129">
        <f>SUM(D8:D21)</f>
        <v>0</v>
      </c>
      <c r="E7" s="129">
        <f aca="true" t="shared" si="2" ref="E7:AJ7">SUM(E8:E21)</f>
        <v>0</v>
      </c>
      <c r="F7" s="129">
        <f t="shared" si="2"/>
        <v>0</v>
      </c>
      <c r="G7" s="129">
        <f t="shared" si="2"/>
        <v>0</v>
      </c>
      <c r="H7" s="129">
        <f t="shared" si="2"/>
        <v>0</v>
      </c>
      <c r="I7" s="129">
        <f t="shared" si="2"/>
        <v>0</v>
      </c>
      <c r="J7" s="129">
        <f t="shared" si="2"/>
        <v>0</v>
      </c>
      <c r="K7" s="129">
        <f t="shared" si="2"/>
        <v>0</v>
      </c>
      <c r="L7" s="129">
        <f t="shared" si="2"/>
        <v>0</v>
      </c>
      <c r="M7" s="129">
        <f t="shared" si="2"/>
        <v>0</v>
      </c>
      <c r="N7" s="129">
        <f t="shared" si="2"/>
        <v>0</v>
      </c>
      <c r="O7" s="129">
        <f t="shared" si="2"/>
        <v>0</v>
      </c>
      <c r="P7" s="129">
        <f t="shared" si="2"/>
        <v>0</v>
      </c>
      <c r="Q7" s="129">
        <f t="shared" si="2"/>
        <v>0</v>
      </c>
      <c r="R7" s="130">
        <v>1999</v>
      </c>
      <c r="S7" s="127">
        <v>1999</v>
      </c>
      <c r="T7" s="129">
        <f t="shared" si="2"/>
        <v>0</v>
      </c>
      <c r="U7" s="129">
        <f t="shared" si="2"/>
        <v>0</v>
      </c>
      <c r="V7" s="129">
        <f t="shared" si="2"/>
        <v>0</v>
      </c>
      <c r="W7" s="129">
        <f t="shared" si="2"/>
        <v>0</v>
      </c>
      <c r="X7" s="129">
        <f t="shared" si="2"/>
        <v>0</v>
      </c>
      <c r="Y7" s="129">
        <f t="shared" si="2"/>
        <v>0</v>
      </c>
      <c r="Z7" s="129">
        <f t="shared" si="2"/>
        <v>0</v>
      </c>
      <c r="AA7" s="129">
        <f t="shared" si="2"/>
        <v>0</v>
      </c>
      <c r="AB7" s="129"/>
      <c r="AC7" s="129">
        <f t="shared" si="2"/>
        <v>0</v>
      </c>
      <c r="AD7" s="129">
        <f t="shared" si="2"/>
        <v>0</v>
      </c>
      <c r="AE7" s="129">
        <f t="shared" si="2"/>
        <v>0</v>
      </c>
      <c r="AF7" s="129">
        <f t="shared" si="2"/>
        <v>0</v>
      </c>
      <c r="AG7" s="129">
        <f t="shared" si="2"/>
        <v>0</v>
      </c>
      <c r="AH7" s="129">
        <f t="shared" si="2"/>
        <v>0</v>
      </c>
      <c r="AI7" s="129">
        <f t="shared" si="2"/>
        <v>0</v>
      </c>
      <c r="AJ7" s="129">
        <f t="shared" si="2"/>
        <v>0</v>
      </c>
      <c r="AK7" s="130">
        <v>1999</v>
      </c>
      <c r="AL7" s="127">
        <v>1999</v>
      </c>
      <c r="AM7" s="129">
        <f aca="true" t="shared" si="3" ref="AM7:AT7">SUM(AM8:AM21)</f>
        <v>0</v>
      </c>
      <c r="AN7" s="129">
        <f t="shared" si="3"/>
        <v>0</v>
      </c>
      <c r="AO7" s="129">
        <f t="shared" si="3"/>
        <v>0</v>
      </c>
      <c r="AP7" s="129">
        <f t="shared" si="3"/>
        <v>0</v>
      </c>
      <c r="AQ7" s="129">
        <f t="shared" si="3"/>
        <v>0</v>
      </c>
      <c r="AR7" s="129">
        <f t="shared" si="3"/>
        <v>0</v>
      </c>
      <c r="AS7" s="129">
        <f t="shared" si="3"/>
        <v>0</v>
      </c>
      <c r="AT7" s="129">
        <f t="shared" si="3"/>
        <v>0</v>
      </c>
      <c r="AU7" s="129"/>
      <c r="AV7" s="129">
        <f aca="true" t="shared" si="4" ref="AV7:BC7">SUM(AV8:AV21)</f>
        <v>0</v>
      </c>
      <c r="AW7" s="129">
        <f t="shared" si="4"/>
        <v>0</v>
      </c>
      <c r="AX7" s="129">
        <f t="shared" si="4"/>
        <v>0</v>
      </c>
      <c r="AY7" s="129">
        <f t="shared" si="4"/>
        <v>0</v>
      </c>
      <c r="AZ7" s="129">
        <f t="shared" si="4"/>
        <v>0</v>
      </c>
      <c r="BA7" s="129">
        <f t="shared" si="4"/>
        <v>0</v>
      </c>
      <c r="BB7" s="129">
        <f t="shared" si="4"/>
        <v>0</v>
      </c>
      <c r="BC7" s="129">
        <f t="shared" si="4"/>
        <v>0</v>
      </c>
      <c r="BD7" s="130">
        <v>1999</v>
      </c>
    </row>
    <row r="8" spans="1:56" ht="33" customHeight="1">
      <c r="A8" s="132" t="s">
        <v>177</v>
      </c>
      <c r="B8" s="133">
        <f t="shared" si="0"/>
        <v>0</v>
      </c>
      <c r="C8" s="133">
        <f t="shared" si="1"/>
        <v>0</v>
      </c>
      <c r="D8" s="134"/>
      <c r="E8" s="134"/>
      <c r="F8" s="135"/>
      <c r="G8" s="135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6" t="s">
        <v>178</v>
      </c>
      <c r="S8" s="132" t="s">
        <v>177</v>
      </c>
      <c r="T8" s="134"/>
      <c r="U8" s="134"/>
      <c r="V8" s="137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9" t="s">
        <v>178</v>
      </c>
      <c r="AL8" s="132" t="s">
        <v>177</v>
      </c>
      <c r="AM8" s="134"/>
      <c r="AN8" s="134"/>
      <c r="AO8" s="137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9" t="s">
        <v>178</v>
      </c>
    </row>
    <row r="9" spans="1:56" ht="21.75" customHeight="1">
      <c r="A9" s="132" t="s">
        <v>179</v>
      </c>
      <c r="B9" s="133">
        <f t="shared" si="0"/>
        <v>0</v>
      </c>
      <c r="C9" s="133">
        <f t="shared" si="1"/>
        <v>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6" t="s">
        <v>180</v>
      </c>
      <c r="S9" s="132" t="s">
        <v>179</v>
      </c>
      <c r="T9" s="134"/>
      <c r="U9" s="134"/>
      <c r="V9" s="137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 t="s">
        <v>180</v>
      </c>
      <c r="AL9" s="132" t="s">
        <v>179</v>
      </c>
      <c r="AM9" s="134"/>
      <c r="AN9" s="134"/>
      <c r="AO9" s="137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9" t="s">
        <v>180</v>
      </c>
    </row>
    <row r="10" spans="1:56" ht="21.75" customHeight="1">
      <c r="A10" s="132" t="s">
        <v>181</v>
      </c>
      <c r="B10" s="133">
        <f t="shared" si="0"/>
        <v>0</v>
      </c>
      <c r="C10" s="133">
        <f t="shared" si="1"/>
        <v>0</v>
      </c>
      <c r="D10" s="134"/>
      <c r="E10" s="134"/>
      <c r="F10" s="135"/>
      <c r="G10" s="135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6" t="s">
        <v>182</v>
      </c>
      <c r="S10" s="132" t="s">
        <v>181</v>
      </c>
      <c r="T10" s="134"/>
      <c r="U10" s="134"/>
      <c r="V10" s="137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9" t="s">
        <v>182</v>
      </c>
      <c r="AL10" s="132" t="s">
        <v>181</v>
      </c>
      <c r="AM10" s="134"/>
      <c r="AN10" s="134"/>
      <c r="AO10" s="137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9" t="s">
        <v>182</v>
      </c>
    </row>
    <row r="11" spans="1:56" ht="21.75" customHeight="1">
      <c r="A11" s="132" t="s">
        <v>183</v>
      </c>
      <c r="B11" s="133">
        <f t="shared" si="0"/>
        <v>0</v>
      </c>
      <c r="C11" s="133">
        <f t="shared" si="1"/>
        <v>0</v>
      </c>
      <c r="D11" s="134"/>
      <c r="E11" s="134"/>
      <c r="F11" s="135"/>
      <c r="G11" s="135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6" t="s">
        <v>184</v>
      </c>
      <c r="S11" s="132" t="s">
        <v>183</v>
      </c>
      <c r="T11" s="134"/>
      <c r="U11" s="134"/>
      <c r="V11" s="137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9" t="s">
        <v>184</v>
      </c>
      <c r="AL11" s="132" t="s">
        <v>183</v>
      </c>
      <c r="AM11" s="134"/>
      <c r="AN11" s="134"/>
      <c r="AO11" s="137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9" t="s">
        <v>184</v>
      </c>
    </row>
    <row r="12" spans="1:56" ht="21.75" customHeight="1">
      <c r="A12" s="132" t="s">
        <v>185</v>
      </c>
      <c r="B12" s="133">
        <f t="shared" si="0"/>
        <v>0</v>
      </c>
      <c r="C12" s="133">
        <f t="shared" si="1"/>
        <v>0</v>
      </c>
      <c r="D12" s="134"/>
      <c r="E12" s="134"/>
      <c r="F12" s="135"/>
      <c r="G12" s="135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6" t="s">
        <v>186</v>
      </c>
      <c r="S12" s="132" t="s">
        <v>185</v>
      </c>
      <c r="T12" s="134"/>
      <c r="U12" s="134"/>
      <c r="V12" s="137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 t="s">
        <v>186</v>
      </c>
      <c r="AL12" s="132" t="s">
        <v>185</v>
      </c>
      <c r="AM12" s="134"/>
      <c r="AN12" s="134"/>
      <c r="AO12" s="137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9" t="s">
        <v>186</v>
      </c>
    </row>
    <row r="13" spans="1:56" ht="21.75" customHeight="1">
      <c r="A13" s="132" t="s">
        <v>187</v>
      </c>
      <c r="B13" s="133">
        <f t="shared" si="0"/>
        <v>0</v>
      </c>
      <c r="C13" s="133">
        <f t="shared" si="1"/>
        <v>0</v>
      </c>
      <c r="D13" s="134"/>
      <c r="E13" s="134"/>
      <c r="F13" s="135"/>
      <c r="G13" s="135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6" t="s">
        <v>188</v>
      </c>
      <c r="S13" s="132" t="s">
        <v>187</v>
      </c>
      <c r="T13" s="134"/>
      <c r="U13" s="134"/>
      <c r="V13" s="137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 t="s">
        <v>188</v>
      </c>
      <c r="AL13" s="132" t="s">
        <v>187</v>
      </c>
      <c r="AM13" s="134"/>
      <c r="AN13" s="134"/>
      <c r="AO13" s="137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9" t="s">
        <v>188</v>
      </c>
    </row>
    <row r="14" spans="1:56" ht="33" customHeight="1">
      <c r="A14" s="132" t="s">
        <v>189</v>
      </c>
      <c r="B14" s="133">
        <f t="shared" si="0"/>
        <v>0</v>
      </c>
      <c r="C14" s="133">
        <f t="shared" si="1"/>
        <v>0</v>
      </c>
      <c r="D14" s="134"/>
      <c r="E14" s="134"/>
      <c r="F14" s="135"/>
      <c r="G14" s="135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6" t="s">
        <v>190</v>
      </c>
      <c r="S14" s="132" t="s">
        <v>189</v>
      </c>
      <c r="T14" s="134"/>
      <c r="U14" s="134"/>
      <c r="V14" s="137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9" t="s">
        <v>190</v>
      </c>
      <c r="AL14" s="132" t="s">
        <v>189</v>
      </c>
      <c r="AM14" s="134"/>
      <c r="AN14" s="134"/>
      <c r="AO14" s="137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9" t="s">
        <v>190</v>
      </c>
    </row>
    <row r="15" spans="1:56" ht="21.75" customHeight="1">
      <c r="A15" s="132" t="s">
        <v>191</v>
      </c>
      <c r="B15" s="133">
        <f t="shared" si="0"/>
        <v>0</v>
      </c>
      <c r="C15" s="133">
        <f t="shared" si="1"/>
        <v>0</v>
      </c>
      <c r="D15" s="134"/>
      <c r="E15" s="134"/>
      <c r="F15" s="135"/>
      <c r="G15" s="135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6" t="s">
        <v>192</v>
      </c>
      <c r="S15" s="132" t="s">
        <v>191</v>
      </c>
      <c r="T15" s="134"/>
      <c r="U15" s="134"/>
      <c r="V15" s="137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 t="s">
        <v>192</v>
      </c>
      <c r="AL15" s="132" t="s">
        <v>191</v>
      </c>
      <c r="AM15" s="134"/>
      <c r="AN15" s="134"/>
      <c r="AO15" s="137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9" t="s">
        <v>192</v>
      </c>
    </row>
    <row r="16" spans="1:56" ht="21.75" customHeight="1">
      <c r="A16" s="132" t="s">
        <v>193</v>
      </c>
      <c r="B16" s="133">
        <f t="shared" si="0"/>
        <v>0</v>
      </c>
      <c r="C16" s="133">
        <f t="shared" si="1"/>
        <v>0</v>
      </c>
      <c r="D16" s="134"/>
      <c r="E16" s="134"/>
      <c r="F16" s="135"/>
      <c r="G16" s="135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6" t="s">
        <v>194</v>
      </c>
      <c r="S16" s="132" t="s">
        <v>193</v>
      </c>
      <c r="T16" s="134"/>
      <c r="U16" s="134"/>
      <c r="V16" s="137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9" t="s">
        <v>194</v>
      </c>
      <c r="AL16" s="132" t="s">
        <v>193</v>
      </c>
      <c r="AM16" s="134"/>
      <c r="AN16" s="134"/>
      <c r="AO16" s="137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 t="s">
        <v>194</v>
      </c>
    </row>
    <row r="17" spans="1:56" ht="33" customHeight="1">
      <c r="A17" s="132" t="s">
        <v>195</v>
      </c>
      <c r="B17" s="133">
        <f t="shared" si="0"/>
        <v>0</v>
      </c>
      <c r="C17" s="133">
        <f t="shared" si="1"/>
        <v>0</v>
      </c>
      <c r="D17" s="134"/>
      <c r="E17" s="134"/>
      <c r="F17" s="135"/>
      <c r="G17" s="135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6" t="s">
        <v>196</v>
      </c>
      <c r="S17" s="132" t="s">
        <v>195</v>
      </c>
      <c r="T17" s="134"/>
      <c r="U17" s="134"/>
      <c r="V17" s="137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9" t="s">
        <v>196</v>
      </c>
      <c r="AL17" s="132" t="s">
        <v>195</v>
      </c>
      <c r="AM17" s="134"/>
      <c r="AN17" s="134"/>
      <c r="AO17" s="137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9" t="s">
        <v>196</v>
      </c>
    </row>
    <row r="18" spans="1:56" ht="21.75" customHeight="1">
      <c r="A18" s="132" t="s">
        <v>197</v>
      </c>
      <c r="B18" s="133">
        <f t="shared" si="0"/>
        <v>0</v>
      </c>
      <c r="C18" s="133">
        <f t="shared" si="1"/>
        <v>0</v>
      </c>
      <c r="D18" s="134"/>
      <c r="E18" s="134"/>
      <c r="F18" s="135"/>
      <c r="G18" s="135"/>
      <c r="H18" s="135"/>
      <c r="I18" s="135"/>
      <c r="J18" s="134"/>
      <c r="K18" s="134"/>
      <c r="L18" s="134"/>
      <c r="M18" s="134"/>
      <c r="N18" s="134"/>
      <c r="O18" s="134"/>
      <c r="P18" s="134"/>
      <c r="Q18" s="134"/>
      <c r="R18" s="136" t="s">
        <v>198</v>
      </c>
      <c r="S18" s="132" t="s">
        <v>197</v>
      </c>
      <c r="T18" s="134"/>
      <c r="U18" s="134"/>
      <c r="V18" s="137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9" t="s">
        <v>198</v>
      </c>
      <c r="AL18" s="132" t="s">
        <v>197</v>
      </c>
      <c r="AM18" s="134"/>
      <c r="AN18" s="134"/>
      <c r="AO18" s="137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9" t="s">
        <v>198</v>
      </c>
    </row>
    <row r="19" spans="1:56" ht="21.75" customHeight="1">
      <c r="A19" s="132" t="s">
        <v>199</v>
      </c>
      <c r="B19" s="133">
        <f t="shared" si="0"/>
        <v>0</v>
      </c>
      <c r="C19" s="133">
        <f t="shared" si="1"/>
        <v>0</v>
      </c>
      <c r="D19" s="134"/>
      <c r="E19" s="134"/>
      <c r="F19" s="135"/>
      <c r="G19" s="135"/>
      <c r="H19" s="135"/>
      <c r="I19" s="135"/>
      <c r="J19" s="134"/>
      <c r="K19" s="134"/>
      <c r="L19" s="134"/>
      <c r="M19" s="134"/>
      <c r="N19" s="134"/>
      <c r="O19" s="134"/>
      <c r="P19" s="134"/>
      <c r="Q19" s="134"/>
      <c r="R19" s="136" t="s">
        <v>200</v>
      </c>
      <c r="S19" s="132" t="s">
        <v>199</v>
      </c>
      <c r="T19" s="134"/>
      <c r="U19" s="134"/>
      <c r="V19" s="137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9" t="s">
        <v>200</v>
      </c>
      <c r="AL19" s="132" t="s">
        <v>199</v>
      </c>
      <c r="AM19" s="134"/>
      <c r="AN19" s="134"/>
      <c r="AO19" s="137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9" t="s">
        <v>200</v>
      </c>
    </row>
    <row r="20" spans="1:56" ht="33" customHeight="1">
      <c r="A20" s="132" t="s">
        <v>201</v>
      </c>
      <c r="B20" s="133">
        <f t="shared" si="0"/>
        <v>0</v>
      </c>
      <c r="C20" s="133">
        <f t="shared" si="1"/>
        <v>0</v>
      </c>
      <c r="D20" s="134"/>
      <c r="E20" s="134"/>
      <c r="F20" s="135"/>
      <c r="G20" s="135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6" t="s">
        <v>202</v>
      </c>
      <c r="S20" s="132" t="s">
        <v>201</v>
      </c>
      <c r="T20" s="134"/>
      <c r="U20" s="134"/>
      <c r="V20" s="137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9" t="s">
        <v>202</v>
      </c>
      <c r="AL20" s="132" t="s">
        <v>201</v>
      </c>
      <c r="AM20" s="134"/>
      <c r="AN20" s="134"/>
      <c r="AO20" s="137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9" t="s">
        <v>202</v>
      </c>
    </row>
    <row r="21" spans="1:56" ht="21.75" customHeight="1">
      <c r="A21" s="132" t="s">
        <v>203</v>
      </c>
      <c r="B21" s="133">
        <f t="shared" si="0"/>
        <v>0</v>
      </c>
      <c r="C21" s="133">
        <f t="shared" si="1"/>
        <v>0</v>
      </c>
      <c r="D21" s="134"/>
      <c r="E21" s="134"/>
      <c r="F21" s="135"/>
      <c r="G21" s="135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6" t="s">
        <v>204</v>
      </c>
      <c r="S21" s="132" t="s">
        <v>203</v>
      </c>
      <c r="T21" s="134"/>
      <c r="U21" s="134"/>
      <c r="V21" s="137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9" t="s">
        <v>204</v>
      </c>
      <c r="AL21" s="132" t="s">
        <v>203</v>
      </c>
      <c r="AM21" s="134"/>
      <c r="AN21" s="134"/>
      <c r="AO21" s="137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9" t="s">
        <v>204</v>
      </c>
    </row>
    <row r="22" spans="1:256" ht="9" customHeight="1">
      <c r="A22" s="140"/>
      <c r="B22" s="141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2"/>
      <c r="S22" s="140"/>
      <c r="T22" s="143"/>
      <c r="U22" s="144"/>
      <c r="V22" s="144"/>
      <c r="W22" s="144"/>
      <c r="X22" s="144"/>
      <c r="Y22" s="144"/>
      <c r="Z22" s="144"/>
      <c r="AA22" s="144"/>
      <c r="AB22" s="145"/>
      <c r="AC22" s="144"/>
      <c r="AD22" s="144"/>
      <c r="AE22" s="144"/>
      <c r="AF22" s="144"/>
      <c r="AG22" s="144"/>
      <c r="AH22" s="144"/>
      <c r="AI22" s="144"/>
      <c r="AJ22" s="144"/>
      <c r="AK22" s="142"/>
      <c r="AL22" s="140"/>
      <c r="AM22" s="143"/>
      <c r="AN22" s="144"/>
      <c r="AO22" s="144"/>
      <c r="AP22" s="144"/>
      <c r="AQ22" s="144"/>
      <c r="AR22" s="144"/>
      <c r="AS22" s="144"/>
      <c r="AT22" s="144"/>
      <c r="AU22" s="145"/>
      <c r="AV22" s="144"/>
      <c r="AW22" s="144"/>
      <c r="AX22" s="144"/>
      <c r="AY22" s="144"/>
      <c r="AZ22" s="144"/>
      <c r="BA22" s="144"/>
      <c r="BB22" s="144"/>
      <c r="BC22" s="144"/>
      <c r="BD22" s="14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56" ht="19.5" customHeight="1">
      <c r="A23" s="146" t="s">
        <v>205</v>
      </c>
      <c r="B23" s="147"/>
      <c r="R23" s="148" t="s">
        <v>206</v>
      </c>
      <c r="S23" s="146" t="s">
        <v>205</v>
      </c>
      <c r="T23" s="147"/>
      <c r="AB23" s="149"/>
      <c r="AK23" s="148" t="s">
        <v>206</v>
      </c>
      <c r="AL23" s="146" t="s">
        <v>205</v>
      </c>
      <c r="AM23" s="147"/>
      <c r="AU23" s="149"/>
      <c r="BD23" s="148" t="s">
        <v>206</v>
      </c>
    </row>
    <row r="24" spans="1:18" ht="15.75" customHeight="1">
      <c r="A24" s="146"/>
      <c r="R24" s="150"/>
    </row>
    <row r="25" ht="13.5">
      <c r="R25" s="150"/>
    </row>
  </sheetData>
  <mergeCells count="51">
    <mergeCell ref="A1:I1"/>
    <mergeCell ref="S1:AA1"/>
    <mergeCell ref="AL1:AT1"/>
    <mergeCell ref="B3:C3"/>
    <mergeCell ref="D3:E3"/>
    <mergeCell ref="F3:G3"/>
    <mergeCell ref="H3:I3"/>
    <mergeCell ref="J3:K3"/>
    <mergeCell ref="L3:M3"/>
    <mergeCell ref="N3:O3"/>
    <mergeCell ref="P3:Q3"/>
    <mergeCell ref="T3:U3"/>
    <mergeCell ref="V3:W3"/>
    <mergeCell ref="X3:Y3"/>
    <mergeCell ref="Z3:AA3"/>
    <mergeCell ref="AC3:AD3"/>
    <mergeCell ref="AE3:AF3"/>
    <mergeCell ref="AG3:AH3"/>
    <mergeCell ref="AI3:AJ3"/>
    <mergeCell ref="AM3:AN3"/>
    <mergeCell ref="AO3:AP3"/>
    <mergeCell ref="AQ3:AR3"/>
    <mergeCell ref="AS3:AT3"/>
    <mergeCell ref="AV3:AW3"/>
    <mergeCell ref="AX3:AY3"/>
    <mergeCell ref="AZ3:BA3"/>
    <mergeCell ref="BB3:BC3"/>
    <mergeCell ref="B4:C4"/>
    <mergeCell ref="D4:E4"/>
    <mergeCell ref="F4:G4"/>
    <mergeCell ref="H4:I4"/>
    <mergeCell ref="J4:K4"/>
    <mergeCell ref="L4:M4"/>
    <mergeCell ref="N4:O4"/>
    <mergeCell ref="P4:Q4"/>
    <mergeCell ref="T4:U4"/>
    <mergeCell ref="V4:W4"/>
    <mergeCell ref="X4:Y4"/>
    <mergeCell ref="Z4:AA4"/>
    <mergeCell ref="AC4:AD4"/>
    <mergeCell ref="AE4:AF4"/>
    <mergeCell ref="AG4:AH4"/>
    <mergeCell ref="AI4:AJ4"/>
    <mergeCell ref="AM4:AN4"/>
    <mergeCell ref="AO4:AP4"/>
    <mergeCell ref="AQ4:AR4"/>
    <mergeCell ref="AS4:AT4"/>
    <mergeCell ref="AV4:AW4"/>
    <mergeCell ref="AX4:AY4"/>
    <mergeCell ref="AZ4:BA4"/>
    <mergeCell ref="BB4:BC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2009-02-03T11:18:01Z</cp:lastPrinted>
  <dcterms:created xsi:type="dcterms:W3CDTF">1999-04-13T06:34:40Z</dcterms:created>
  <dcterms:modified xsi:type="dcterms:W3CDTF">2009-02-27T01:32:52Z</dcterms:modified>
  <cp:category/>
  <cp:version/>
  <cp:contentType/>
  <cp:contentStatus/>
</cp:coreProperties>
</file>