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2" firstSheet="1" activeTab="3"/>
  </bookViews>
  <sheets>
    <sheet name="____" sheetId="1" state="hidden" r:id="rId1"/>
    <sheet name="11_정부양곡가공공장" sheetId="2" r:id="rId2"/>
    <sheet name="12_농업협동조합" sheetId="3" r:id="rId3"/>
    <sheet name="12_1_축산_산림협동조합" sheetId="4" r:id="rId4"/>
    <sheet name="13_농업용기계보유" sheetId="5" r:id="rId5"/>
    <sheet name="14_비료공급" sheetId="6" r:id="rId6"/>
    <sheet name="15_가축사육가구및마리" sheetId="7" r:id="rId7"/>
    <sheet name="16_가축전염병발생" sheetId="8" r:id="rId8"/>
    <sheet name="17_가축전염병예방주사실적" sheetId="9" r:id="rId9"/>
    <sheet name="18_수의사분포" sheetId="10" r:id="rId10"/>
    <sheet name="19_도축검사" sheetId="11" r:id="rId11"/>
    <sheet name="20_배합사료생산" sheetId="12" r:id="rId12"/>
    <sheet name="21_ 축산물 위생관계업소" sheetId="13" r:id="rId13"/>
  </sheets>
  <definedNames>
    <definedName name="_xlnm.Print_Area" localSheetId="1">'11_정부양곡가공공장'!$A$1:$I$19</definedName>
    <definedName name="aaa">#REF!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G5" authorId="0">
      <text>
        <r>
          <rPr>
            <b/>
            <sz val="9"/>
            <color indexed="8"/>
            <rFont val="굴림"/>
            <family val="3"/>
          </rPr>
          <t xml:space="preserve">장수군청:
</t>
        </r>
      </text>
    </comment>
    <comment ref="N5" authorId="0">
      <text>
        <r>
          <rPr>
            <b/>
            <sz val="9"/>
            <color indexed="8"/>
            <rFont val="굴림"/>
            <family val="3"/>
          </rPr>
          <t xml:space="preserve">장수군청:
</t>
        </r>
      </text>
    </comment>
  </commentList>
</comments>
</file>

<file path=xl/sharedStrings.xml><?xml version="1.0" encoding="utf-8"?>
<sst xmlns="http://schemas.openxmlformats.org/spreadsheetml/2006/main" count="1118" uniqueCount="365">
  <si>
    <t>11. 정부양곡 가공공장</t>
  </si>
  <si>
    <t xml:space="preserve"> PROCESSING PLANTS OF GOVERNMENT-
CONTROLLED GRAINS</t>
  </si>
  <si>
    <t>단위 : 개</t>
  </si>
  <si>
    <t>Unit : number</t>
  </si>
  <si>
    <t>연   별</t>
  </si>
  <si>
    <t xml:space="preserve"> 공    장    수</t>
  </si>
  <si>
    <t>원      동     기 Motor (HP)</t>
  </si>
  <si>
    <t>생     산     능    력(t/일)      Product capacity(t/day)</t>
  </si>
  <si>
    <t>읍면별</t>
  </si>
  <si>
    <t>전  동  기</t>
  </si>
  <si>
    <t>발   동   기</t>
  </si>
  <si>
    <t>정      미</t>
  </si>
  <si>
    <t>정      맥</t>
  </si>
  <si>
    <t>압    맥</t>
  </si>
  <si>
    <t>제    분</t>
  </si>
  <si>
    <t>Year &amp;</t>
  </si>
  <si>
    <t>Eup Myeon</t>
  </si>
  <si>
    <t>No. of  Plants</t>
  </si>
  <si>
    <t>Electric motors</t>
  </si>
  <si>
    <t>Motors</t>
  </si>
  <si>
    <t>Polished rice</t>
  </si>
  <si>
    <t>Polished barley</t>
  </si>
  <si>
    <t>Pressed wheat</t>
  </si>
  <si>
    <t>Flour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</si>
  <si>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</si>
  <si>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</si>
  <si>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</si>
  <si>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</si>
  <si>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</si>
  <si>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</si>
  <si>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</si>
  <si>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</si>
  <si>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농업소득과</t>
  </si>
  <si>
    <t>12. 농 업 협 동 조 합</t>
  </si>
  <si>
    <t>NATIONAL AGRICULTURAL COOPERATIVE
FEDERATION</t>
  </si>
  <si>
    <t xml:space="preserve"> 농 업 협 동 조 합(속)</t>
  </si>
  <si>
    <t>DISTRIBUTION OF FARMERS COOPERATIVE
ASSOCIATION(Cont'd)</t>
  </si>
  <si>
    <t>단위 : 개, 명, 백만원</t>
  </si>
  <si>
    <t>Unit :  number, person, million won</t>
  </si>
  <si>
    <t>조 합 수</t>
  </si>
  <si>
    <t xml:space="preserve">조합원수 </t>
  </si>
  <si>
    <t>직 원 수(명)      Number  of  staff</t>
  </si>
  <si>
    <t>주요경제사업실적</t>
  </si>
  <si>
    <t>Major Economic Business</t>
  </si>
  <si>
    <t>연중여신실적       Credit business  by  the  whole  year</t>
  </si>
  <si>
    <t>연말현재수신잔고      Balance in deposit as of year-end</t>
  </si>
  <si>
    <t>조합별</t>
  </si>
  <si>
    <t>계</t>
  </si>
  <si>
    <t xml:space="preserve">남 </t>
  </si>
  <si>
    <t>여</t>
  </si>
  <si>
    <t>판  매</t>
  </si>
  <si>
    <t>구   매</t>
  </si>
  <si>
    <t>생활물자</t>
  </si>
  <si>
    <t>가  공</t>
  </si>
  <si>
    <t>창  고</t>
  </si>
  <si>
    <t>운  송</t>
  </si>
  <si>
    <t>공   제</t>
  </si>
  <si>
    <t xml:space="preserve">이용기타 </t>
  </si>
  <si>
    <t>금 융 자 금</t>
  </si>
  <si>
    <t>정 책 자 금</t>
  </si>
  <si>
    <t>저 축 성 예 금</t>
  </si>
  <si>
    <t>요 구 불 예 금</t>
  </si>
  <si>
    <t>Number  of</t>
  </si>
  <si>
    <t>Union</t>
  </si>
  <si>
    <t>Daily</t>
  </si>
  <si>
    <t>Credit</t>
  </si>
  <si>
    <t>unions</t>
  </si>
  <si>
    <t>members</t>
  </si>
  <si>
    <t>Total</t>
  </si>
  <si>
    <t>Male</t>
  </si>
  <si>
    <t>Female</t>
  </si>
  <si>
    <t>Sale</t>
  </si>
  <si>
    <t>Purchase</t>
  </si>
  <si>
    <t>commodities</t>
  </si>
  <si>
    <t>Processing</t>
  </si>
  <si>
    <t>Warehouse</t>
  </si>
  <si>
    <t>Transportion</t>
  </si>
  <si>
    <t>Mutual aid</t>
  </si>
  <si>
    <t>Others</t>
  </si>
  <si>
    <t>Banking fund</t>
  </si>
  <si>
    <t>Policy fund</t>
  </si>
  <si>
    <t>Time and savings deposits</t>
  </si>
  <si>
    <t>Demand  deposits</t>
  </si>
  <si>
    <t>장수농협
Jangsu-nonghyup</t>
  </si>
  <si>
    <t>장계농협
Janggye-nonghyup</t>
  </si>
  <si>
    <t>자료 : 농협(장수,장계)</t>
  </si>
  <si>
    <t>12-1. 축산·산림 협 동 조 합</t>
  </si>
  <si>
    <t>LIVESTOCK ·FOREST COOPERATIVE FEDERATION</t>
  </si>
  <si>
    <t>축산·산림협동조합(속)</t>
  </si>
  <si>
    <t>LIVESTOCK FOREST COOPERATIVE FEDERATION(Cont'd)</t>
  </si>
  <si>
    <t>장수축협
Jangsu-chughyup</t>
  </si>
  <si>
    <t>장수산림조합
Jangsu-sanrimjohap</t>
  </si>
  <si>
    <t>자료 : 장수축협, 장수산림협동조합</t>
  </si>
  <si>
    <t>13. 농업용 기계보유</t>
  </si>
  <si>
    <t>AGRICULTURAL MACHINERY HOLDINGS</t>
  </si>
  <si>
    <t>농업용 기계보유(속)</t>
  </si>
  <si>
    <t>AGRICULTURAL MACHINERY HOLDINGS(Cont'd)</t>
  </si>
  <si>
    <t>단위 : 대</t>
  </si>
  <si>
    <t>Unit :  each</t>
  </si>
  <si>
    <t>Unit : each</t>
  </si>
  <si>
    <t>총계</t>
  </si>
  <si>
    <t>동력</t>
  </si>
  <si>
    <t>농용트렉터</t>
  </si>
  <si>
    <t>스피드</t>
  </si>
  <si>
    <t>수도 일반용</t>
  </si>
  <si>
    <t>동력이앙기</t>
  </si>
  <si>
    <t>관리기</t>
  </si>
  <si>
    <t>바인더</t>
  </si>
  <si>
    <t>콤바인</t>
  </si>
  <si>
    <t>곡물건조기</t>
  </si>
  <si>
    <t>농산물건조기</t>
  </si>
  <si>
    <t>농업용</t>
  </si>
  <si>
    <t>경운기</t>
  </si>
  <si>
    <t>Farm Tractors</t>
  </si>
  <si>
    <t>스프레이어(SS기)</t>
  </si>
  <si>
    <t>방제기</t>
  </si>
  <si>
    <t>Rice transplanter</t>
  </si>
  <si>
    <t>Combine</t>
  </si>
  <si>
    <t>난방기</t>
  </si>
  <si>
    <t>power</t>
  </si>
  <si>
    <t>소형</t>
  </si>
  <si>
    <t>중형</t>
  </si>
  <si>
    <t>대형</t>
  </si>
  <si>
    <t>Speed</t>
  </si>
  <si>
    <t>SS for</t>
  </si>
  <si>
    <t>보행형</t>
  </si>
  <si>
    <t>승용형</t>
  </si>
  <si>
    <t>3조이하</t>
  </si>
  <si>
    <t>4조</t>
  </si>
  <si>
    <t>5조이상</t>
  </si>
  <si>
    <t>Grain</t>
  </si>
  <si>
    <t>Agri Products</t>
  </si>
  <si>
    <t>total</t>
  </si>
  <si>
    <t>tillers</t>
  </si>
  <si>
    <t>Small</t>
  </si>
  <si>
    <t>Medium</t>
  </si>
  <si>
    <t>Big</t>
  </si>
  <si>
    <t>Splayer</t>
  </si>
  <si>
    <t>Paddy Field</t>
  </si>
  <si>
    <t>Walking</t>
  </si>
  <si>
    <t>Riding</t>
  </si>
  <si>
    <t>Controller</t>
  </si>
  <si>
    <t>Binder</t>
  </si>
  <si>
    <t>3Rows ↓</t>
  </si>
  <si>
    <t>4Rows</t>
  </si>
  <si>
    <t>5Rows ↑</t>
  </si>
  <si>
    <t>Dryer</t>
  </si>
  <si>
    <t>Farm Heater</t>
  </si>
  <si>
    <t>14. 비  료  공  급</t>
  </si>
  <si>
    <t>SUPPLY OF ARTIFICIAL FERTILIZER</t>
  </si>
  <si>
    <t>단위 : M/T</t>
  </si>
  <si>
    <t>Unit :  M/T</t>
  </si>
  <si>
    <t xml:space="preserve">                 성       분      별                  Elements   of   fertilizer</t>
  </si>
  <si>
    <t>종  류  별</t>
  </si>
  <si>
    <t>종  류  별       By         kind</t>
  </si>
  <si>
    <t>질 소 질</t>
  </si>
  <si>
    <t>인 산 질</t>
  </si>
  <si>
    <t>가 리 질</t>
  </si>
  <si>
    <t>기    타</t>
  </si>
  <si>
    <t xml:space="preserve">계 </t>
  </si>
  <si>
    <t>유  안</t>
  </si>
  <si>
    <t>요  소</t>
  </si>
  <si>
    <t>과 석</t>
  </si>
  <si>
    <t>중과석</t>
  </si>
  <si>
    <t>용성인비</t>
  </si>
  <si>
    <t>염화가리</t>
  </si>
  <si>
    <t>복합비료</t>
  </si>
  <si>
    <t>용과린</t>
  </si>
  <si>
    <t>Year</t>
  </si>
  <si>
    <t>Triple</t>
  </si>
  <si>
    <t>Fused</t>
  </si>
  <si>
    <t xml:space="preserve">Complex </t>
  </si>
  <si>
    <t>Sup Fused</t>
  </si>
  <si>
    <t>Nitrogenous</t>
  </si>
  <si>
    <t>Phosphate</t>
  </si>
  <si>
    <t>Potash</t>
  </si>
  <si>
    <t>Am. Sul</t>
  </si>
  <si>
    <t>Urea</t>
  </si>
  <si>
    <t>Sup phos</t>
  </si>
  <si>
    <t>Sup. phos</t>
  </si>
  <si>
    <t>phos</t>
  </si>
  <si>
    <t>Pot.  chlo.</t>
  </si>
  <si>
    <t>Fertilizer</t>
  </si>
  <si>
    <t>Phos.</t>
  </si>
  <si>
    <t>자료 : 농협중앙회</t>
  </si>
  <si>
    <t>15. 가축사육가구 및 마리</t>
  </si>
  <si>
    <t>NUMBER OF FARM HOUSEHOLDS AND HEADS                            
 OF LIVESTOCK AND POULTRY</t>
  </si>
  <si>
    <t>단위 : 가구, 마리</t>
  </si>
  <si>
    <t>Unit :Household,  head</t>
  </si>
  <si>
    <r>
      <t>한   육   우</t>
    </r>
    <r>
      <rPr>
        <vertAlign val="superscript"/>
        <sz val="9"/>
        <rFont val="새굴림"/>
        <family val="1"/>
      </rPr>
      <t>1)</t>
    </r>
  </si>
  <si>
    <r>
      <t>젖      소</t>
    </r>
    <r>
      <rPr>
        <vertAlign val="superscript"/>
        <sz val="9"/>
        <rFont val="새굴림"/>
        <family val="1"/>
      </rPr>
      <t>1)</t>
    </r>
  </si>
  <si>
    <r>
      <t>돼      지</t>
    </r>
    <r>
      <rPr>
        <vertAlign val="superscript"/>
        <sz val="9"/>
        <rFont val="새굴림"/>
        <family val="1"/>
      </rPr>
      <t>1)</t>
    </r>
  </si>
  <si>
    <r>
      <t>닭</t>
    </r>
    <r>
      <rPr>
        <vertAlign val="superscript"/>
        <sz val="9"/>
        <rFont val="새굴림"/>
        <family val="1"/>
      </rPr>
      <t>1)</t>
    </r>
  </si>
  <si>
    <t>마    필</t>
  </si>
  <si>
    <t>산    양</t>
  </si>
  <si>
    <t>면    양</t>
  </si>
  <si>
    <t>Native cattle</t>
  </si>
  <si>
    <t>Dairy cattle</t>
  </si>
  <si>
    <t>Pig</t>
  </si>
  <si>
    <t>Chicken</t>
  </si>
  <si>
    <t>Horses</t>
  </si>
  <si>
    <t>Goats</t>
  </si>
  <si>
    <t>Sheep</t>
  </si>
  <si>
    <t>사육가구</t>
  </si>
  <si>
    <t>마 리 수</t>
  </si>
  <si>
    <t>Households</t>
  </si>
  <si>
    <t>Head</t>
  </si>
  <si>
    <t>Unit : Household, head</t>
  </si>
  <si>
    <t>사    슴</t>
  </si>
  <si>
    <t>토    끼</t>
  </si>
  <si>
    <t>개</t>
  </si>
  <si>
    <t>오   리</t>
  </si>
  <si>
    <t>칠 면 조</t>
  </si>
  <si>
    <t>거   위</t>
  </si>
  <si>
    <t>꿀    벌</t>
  </si>
  <si>
    <t>Deer</t>
  </si>
  <si>
    <t>Rabbit</t>
  </si>
  <si>
    <t>Dog</t>
  </si>
  <si>
    <t>Ducks</t>
  </si>
  <si>
    <t>Turkeys</t>
  </si>
  <si>
    <t>Goose</t>
  </si>
  <si>
    <t>Bees</t>
  </si>
  <si>
    <t>자료 : 축산과</t>
  </si>
  <si>
    <t>주 : 1) 12월 1일 기준이며 나머지 가축은 6월말 기준임.</t>
  </si>
  <si>
    <t>Based on Dec. I and dthers based on June 30</t>
  </si>
  <si>
    <t>16. 가 축 전 염 병 발 생</t>
  </si>
  <si>
    <t>INFECTIOUS LIVESTOCK DISEASES BY CASE</t>
  </si>
  <si>
    <t>단위 : 마리</t>
  </si>
  <si>
    <t>Unit : Head</t>
  </si>
  <si>
    <t>기종저</t>
  </si>
  <si>
    <t>돈콜레라</t>
  </si>
  <si>
    <t>탄저</t>
  </si>
  <si>
    <t>돈단독</t>
  </si>
  <si>
    <t>광  견  병</t>
  </si>
  <si>
    <t>뉴 캐 슬 병</t>
  </si>
  <si>
    <t>추  백  리</t>
  </si>
  <si>
    <t>닭전염성</t>
  </si>
  <si>
    <t>닭</t>
  </si>
  <si>
    <t>소부루셀라</t>
  </si>
  <si>
    <t>가금티프스</t>
  </si>
  <si>
    <t xml:space="preserve">기   타 </t>
  </si>
  <si>
    <t>기관지염</t>
  </si>
  <si>
    <t>F 낭염</t>
  </si>
  <si>
    <t>Fowl</t>
  </si>
  <si>
    <t>Cows</t>
  </si>
  <si>
    <t>Fowls</t>
  </si>
  <si>
    <t>Black leg</t>
  </si>
  <si>
    <t>pig Cholera</t>
  </si>
  <si>
    <t>Amthrax</t>
  </si>
  <si>
    <t>erysipelas</t>
  </si>
  <si>
    <t>Hydrophobia</t>
  </si>
  <si>
    <t>Newcastle</t>
  </si>
  <si>
    <t>Pullorm Disease</t>
  </si>
  <si>
    <t>Tuberculosis</t>
  </si>
  <si>
    <t>typhoid</t>
  </si>
  <si>
    <t>Bluecella</t>
  </si>
  <si>
    <t>Typhus</t>
  </si>
  <si>
    <t>Otehrs</t>
  </si>
  <si>
    <t>17.  가축전염병 예방주사 실적</t>
  </si>
  <si>
    <t>LIVESTOCK VACCINATED AGAIST INFECTIOUS
DISEASES</t>
  </si>
  <si>
    <t>우역</t>
  </si>
  <si>
    <t>탄저 · 기종저</t>
  </si>
  <si>
    <t>광견병</t>
  </si>
  <si>
    <t>기      타</t>
  </si>
  <si>
    <t>Rinderpest</t>
  </si>
  <si>
    <t>Anthrax, Black leg</t>
  </si>
  <si>
    <t>Pig cholera</t>
  </si>
  <si>
    <t>Rabies</t>
  </si>
  <si>
    <t>18. 수 의 사 분 포</t>
  </si>
  <si>
    <t>NUMBER OF VETERINARIANS</t>
  </si>
  <si>
    <t>단위 : 명</t>
  </si>
  <si>
    <t>Unit : Person</t>
  </si>
  <si>
    <t>직  업  별</t>
  </si>
  <si>
    <t xml:space="preserve">직       업       별  </t>
  </si>
  <si>
    <t>By  Different Occupation</t>
  </si>
  <si>
    <t>남</t>
  </si>
  <si>
    <t>행    정</t>
  </si>
  <si>
    <t>연    구</t>
  </si>
  <si>
    <t>공 수 의</t>
  </si>
  <si>
    <t>개업수의</t>
  </si>
  <si>
    <t>학    교</t>
  </si>
  <si>
    <t>단    체</t>
  </si>
  <si>
    <t>Admini-</t>
  </si>
  <si>
    <t>Public</t>
  </si>
  <si>
    <t>Practicting</t>
  </si>
  <si>
    <t>stration</t>
  </si>
  <si>
    <t>Reserch</t>
  </si>
  <si>
    <t>Veterinarian</t>
  </si>
  <si>
    <t>School</t>
  </si>
  <si>
    <t>Group</t>
  </si>
  <si>
    <t>19. 도  축  검  사</t>
  </si>
  <si>
    <t>INSPECTION OF SLAUGHTERED LIVESTOCK</t>
  </si>
  <si>
    <t>단위 : 마리, Ton</t>
  </si>
  <si>
    <t>Unit : Head, Ton</t>
  </si>
  <si>
    <t>소     Cattle</t>
  </si>
  <si>
    <t>돼   지     Pig</t>
  </si>
  <si>
    <t xml:space="preserve">닭     Fowl   </t>
  </si>
  <si>
    <t>기    타     Others</t>
  </si>
  <si>
    <t>두 수</t>
  </si>
  <si>
    <t>생   체   량</t>
  </si>
  <si>
    <t>지   육   량</t>
  </si>
  <si>
    <t>두        수</t>
  </si>
  <si>
    <t>Carcass</t>
  </si>
  <si>
    <t>Alive Weight</t>
  </si>
  <si>
    <t>Weight</t>
  </si>
  <si>
    <t>20. 배 합 사 료 생 산</t>
  </si>
  <si>
    <t>PRODUCTION OF ASSORTED FEED</t>
  </si>
  <si>
    <t>합      계</t>
  </si>
  <si>
    <t>양  계  용</t>
  </si>
  <si>
    <t>양  돈  용</t>
  </si>
  <si>
    <t>낙  농  용</t>
  </si>
  <si>
    <t>비  육  용</t>
  </si>
  <si>
    <t>For chicken</t>
  </si>
  <si>
    <t>For swine</t>
  </si>
  <si>
    <t>For dairy cattle</t>
  </si>
  <si>
    <t>For beef cattle</t>
  </si>
  <si>
    <t>21. 축산물 위생관계업소</t>
  </si>
  <si>
    <t>NUMBER OF LICENSED LIVESTOCK PRODUCTS PREMISED
BY BUSINESS TYPE</t>
  </si>
  <si>
    <t>단위 : 개소</t>
  </si>
  <si>
    <t>Unit : establishment</t>
  </si>
  <si>
    <t xml:space="preserve">합  계 </t>
  </si>
  <si>
    <t>도축업</t>
  </si>
  <si>
    <t>집유업</t>
  </si>
  <si>
    <t>축산물 가공업   Livestock products processing business</t>
  </si>
  <si>
    <t>축산물</t>
  </si>
  <si>
    <t>축산물 판매업   Livestock products sales business</t>
  </si>
  <si>
    <t>소   계</t>
  </si>
  <si>
    <t>식   육</t>
  </si>
  <si>
    <t>식육포장</t>
  </si>
  <si>
    <t>유가공업</t>
  </si>
  <si>
    <t>알가공업</t>
  </si>
  <si>
    <t>보관업</t>
  </si>
  <si>
    <t>운반업</t>
  </si>
  <si>
    <t>식  육</t>
  </si>
  <si>
    <t>식육부산물</t>
  </si>
  <si>
    <t>우유류</t>
  </si>
  <si>
    <t>축산물수입</t>
  </si>
  <si>
    <t>연  별</t>
  </si>
  <si>
    <t>가공업</t>
  </si>
  <si>
    <t>처리업</t>
  </si>
  <si>
    <t>Livestock</t>
  </si>
  <si>
    <t>판매업</t>
  </si>
  <si>
    <t>전문판매업</t>
  </si>
  <si>
    <t xml:space="preserve">Livestock </t>
  </si>
  <si>
    <t xml:space="preserve">Milk </t>
  </si>
  <si>
    <t xml:space="preserve">Meat </t>
  </si>
  <si>
    <t>Meat</t>
  </si>
  <si>
    <t xml:space="preserve">Egg </t>
  </si>
  <si>
    <t xml:space="preserve">products </t>
  </si>
  <si>
    <t>Meat by-pro</t>
  </si>
  <si>
    <t>Milk</t>
  </si>
  <si>
    <t>Livestock pro</t>
  </si>
  <si>
    <t>slaughter</t>
  </si>
  <si>
    <t>collection</t>
  </si>
  <si>
    <t xml:space="preserve">processing </t>
  </si>
  <si>
    <t>wrapping</t>
  </si>
  <si>
    <t>storing</t>
  </si>
  <si>
    <t>transportation</t>
  </si>
  <si>
    <t>sales</t>
  </si>
  <si>
    <t xml:space="preserve">ducts sales </t>
  </si>
  <si>
    <t>products sales</t>
  </si>
  <si>
    <t>ducts  import</t>
  </si>
  <si>
    <t>business</t>
  </si>
  <si>
    <t>Sub total</t>
  </si>
  <si>
    <t>sales business</t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</si>
</sst>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_ * #,##0_ ;_ * \-#,##0_ ;_ * \-_ ;_ @_ "/>
    <numFmt numFmtId="166" formatCode="_-* #,##0.00_-;\-* #,##0.00_-;_-* \-??_-;_-@_-"/>
    <numFmt numFmtId="167" formatCode="#,##0;[RED]\-#,##0"/>
    <numFmt numFmtId="168" formatCode="#,##0;&quot;\\\\(&quot;#,##0&quot;\\\\)&quot;"/>
    <numFmt numFmtId="169" formatCode="_ * #,##0.00_ ;_ * \-#,##0.00_ ;_ * \-??_ ;_ @_ "/>
    <numFmt numFmtId="170" formatCode="\$#,##0.0_);&quot;\\\\($&quot;#,##0.0&quot;\\\\)&quot;"/>
    <numFmt numFmtId="171" formatCode="&quot;\\\\$&quot;#,##0.00;&quot;\\\\(\\\\$&quot;#,##0.00&quot;\\\\)&quot;"/>
    <numFmt numFmtId="172" formatCode="_-* #,##0\ _D_M_-;\-* #,##0\ _D_M_-;_-* &quot;- &quot;_D_M_-;_-@_-"/>
    <numFmt numFmtId="173" formatCode="_-* #,##0.00\ _D_M_-;\-* #,##0.00\ _D_M_-;_-* \-??\ _D_M_-;_-@_-"/>
    <numFmt numFmtId="174" formatCode="&quot;\\\\$&quot;#,##0;&quot;\\\\(\\\\$&quot;#,##0&quot;\\\\)&quot;"/>
    <numFmt numFmtId="175" formatCode="_-* #,##0_-;\-* #,##0_-;_-* \-_-;_-@_-"/>
    <numFmt numFmtId="176" formatCode="#,##0.000_);&quot;\\\\(&quot;#,##0.000&quot;\\\\)&quot;"/>
    <numFmt numFmtId="177" formatCode="#.0"/>
    <numFmt numFmtId="178" formatCode="#,##0"/>
    <numFmt numFmtId="179" formatCode="#,##0_);[RED]\(#,##0\)"/>
    <numFmt numFmtId="180" formatCode="\-"/>
    <numFmt numFmtId="181" formatCode="_ * #,##0.0_ ;_ * \-#,##0.0_ ;_ * \-_ ;_ @_ "/>
    <numFmt numFmtId="182" formatCode="#,##0_ "/>
    <numFmt numFmtId="183" formatCode="0_);[RED]\(0\)"/>
  </numFmts>
  <fonts count="30">
    <font>
      <sz val="11"/>
      <name val="돋움"/>
      <family val="3"/>
    </font>
    <font>
      <sz val="10"/>
      <name val="Arial"/>
      <family val="0"/>
    </font>
    <font>
      <sz val="12"/>
      <name val="바탕체"/>
      <family val="1"/>
    </font>
    <font>
      <sz val="10"/>
      <name val="돋움체"/>
      <family val="3"/>
    </font>
    <font>
      <sz val="10"/>
      <name val="바탕체"/>
      <family val="1"/>
    </font>
    <font>
      <sz val="9"/>
      <name val="굴림체"/>
      <family val="3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새굴림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6"/>
      <name val="새굴림"/>
      <family val="1"/>
    </font>
    <font>
      <b/>
      <sz val="15"/>
      <name val="새굴림"/>
      <family val="1"/>
    </font>
    <font>
      <sz val="8"/>
      <name val="새굴림"/>
      <family val="1"/>
    </font>
    <font>
      <vertAlign val="superscript"/>
      <sz val="9"/>
      <name val="새굴림"/>
      <family val="1"/>
    </font>
    <font>
      <sz val="9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9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9"/>
      <color indexed="8"/>
      <name val="굴림"/>
      <family val="3"/>
    </font>
    <font>
      <sz val="10"/>
      <name val="새굴림"/>
      <family val="1"/>
    </font>
    <font>
      <b/>
      <sz val="9"/>
      <name val="굴림"/>
      <family val="3"/>
    </font>
    <font>
      <b/>
      <sz val="10"/>
      <name val="새굴림"/>
      <family val="1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4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7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2" fillId="0" borderId="0" applyProtection="0">
      <alignment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3" fillId="0" borderId="0" applyNumberFormat="0" applyProtection="0">
      <alignment/>
    </xf>
    <xf numFmtId="164" fontId="4" fillId="0" borderId="0">
      <alignment/>
      <protection/>
    </xf>
    <xf numFmtId="164" fontId="5" fillId="0" borderId="0">
      <alignment/>
      <protection/>
    </xf>
    <xf numFmtId="164" fontId="0" fillId="0" borderId="0">
      <alignment vertical="center"/>
      <protection/>
    </xf>
    <xf numFmtId="164" fontId="6" fillId="0" borderId="0">
      <alignment/>
      <protection/>
    </xf>
    <xf numFmtId="167" fontId="1" fillId="0" borderId="0" applyFill="0" applyBorder="0" applyAlignment="0" applyProtection="0"/>
    <xf numFmtId="168" fontId="7" fillId="0" borderId="0">
      <alignment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Fill="0" applyBorder="0" applyAlignment="0" applyProtection="0"/>
    <xf numFmtId="171" fontId="7" fillId="0" borderId="0">
      <alignment/>
      <protection/>
    </xf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7" fillId="0" borderId="0">
      <alignment/>
      <protection/>
    </xf>
    <xf numFmtId="164" fontId="8" fillId="2" borderId="0" applyNumberFormat="0" applyBorder="0" applyAlignment="0" applyProtection="0"/>
    <xf numFmtId="164" fontId="8" fillId="3" borderId="0" applyNumberFormat="0" applyBorder="0" applyAlignment="0" applyProtection="0"/>
    <xf numFmtId="17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>
      <alignment/>
      <protection/>
    </xf>
    <xf numFmtId="164" fontId="9" fillId="0" borderId="0">
      <alignment/>
      <protection/>
    </xf>
  </cellStyleXfs>
  <cellXfs count="319">
    <xf numFmtId="164" fontId="0" fillId="0" borderId="0" xfId="0" applyAlignment="1">
      <alignment/>
    </xf>
    <xf numFmtId="164" fontId="10" fillId="0" borderId="0" xfId="0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left"/>
    </xf>
    <xf numFmtId="164" fontId="13" fillId="0" borderId="1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4" fontId="13" fillId="0" borderId="2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77" fontId="13" fillId="0" borderId="8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77" fontId="13" fillId="0" borderId="10" xfId="0" applyNumberFormat="1" applyFont="1" applyBorder="1" applyAlignment="1">
      <alignment horizontal="center" vertical="center"/>
    </xf>
    <xf numFmtId="177" fontId="13" fillId="0" borderId="6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11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4" fillId="0" borderId="6" xfId="0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 wrapText="1" shrinkToFit="1"/>
    </xf>
    <xf numFmtId="164" fontId="14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3" fillId="0" borderId="14" xfId="0" applyFont="1" applyBorder="1" applyAlignment="1">
      <alignment horizontal="center" vertical="center" wrapText="1" shrinkToFit="1"/>
    </xf>
    <xf numFmtId="164" fontId="13" fillId="0" borderId="15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0" xfId="0" applyFont="1" applyBorder="1" applyAlignment="1">
      <alignment horizontal="left"/>
    </xf>
    <xf numFmtId="178" fontId="10" fillId="0" borderId="0" xfId="0" applyNumberFormat="1" applyFont="1" applyAlignment="1">
      <alignment/>
    </xf>
    <xf numFmtId="178" fontId="10" fillId="0" borderId="0" xfId="0" applyNumberFormat="1" applyFont="1" applyBorder="1" applyAlignment="1">
      <alignment/>
    </xf>
    <xf numFmtId="178" fontId="13" fillId="0" borderId="0" xfId="0" applyNumberFormat="1" applyFont="1" applyAlignment="1">
      <alignment/>
    </xf>
    <xf numFmtId="178" fontId="10" fillId="0" borderId="0" xfId="0" applyNumberFormat="1" applyFont="1" applyBorder="1" applyAlignment="1">
      <alignment horizontal="left"/>
    </xf>
    <xf numFmtId="164" fontId="11" fillId="0" borderId="0" xfId="0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 wrapText="1"/>
    </xf>
    <xf numFmtId="164" fontId="11" fillId="0" borderId="0" xfId="0" applyFont="1" applyBorder="1" applyAlignment="1">
      <alignment/>
    </xf>
    <xf numFmtId="164" fontId="13" fillId="0" borderId="1" xfId="0" applyFont="1" applyBorder="1" applyAlignment="1">
      <alignment/>
    </xf>
    <xf numFmtId="178" fontId="13" fillId="0" borderId="1" xfId="0" applyNumberFormat="1" applyFont="1" applyBorder="1" applyAlignment="1">
      <alignment/>
    </xf>
    <xf numFmtId="178" fontId="13" fillId="0" borderId="0" xfId="0" applyNumberFormat="1" applyFont="1" applyBorder="1" applyAlignment="1">
      <alignment/>
    </xf>
    <xf numFmtId="165" fontId="13" fillId="0" borderId="1" xfId="0" applyNumberFormat="1" applyFont="1" applyBorder="1" applyAlignment="1">
      <alignment horizontal="right"/>
    </xf>
    <xf numFmtId="178" fontId="13" fillId="0" borderId="0" xfId="0" applyNumberFormat="1" applyFont="1" applyBorder="1" applyAlignment="1">
      <alignment horizontal="left"/>
    </xf>
    <xf numFmtId="164" fontId="13" fillId="0" borderId="10" xfId="0" applyFont="1" applyBorder="1" applyAlignment="1">
      <alignment horizontal="center" vertical="center"/>
    </xf>
    <xf numFmtId="164" fontId="13" fillId="0" borderId="16" xfId="0" applyFont="1" applyBorder="1" applyAlignment="1">
      <alignment horizontal="center" vertical="center"/>
    </xf>
    <xf numFmtId="164" fontId="13" fillId="0" borderId="4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3" fillId="0" borderId="5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78" fontId="13" fillId="0" borderId="10" xfId="0" applyNumberFormat="1" applyFont="1" applyBorder="1" applyAlignment="1">
      <alignment horizontal="center" vertical="center"/>
    </xf>
    <xf numFmtId="178" fontId="13" fillId="0" borderId="6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178" fontId="13" fillId="0" borderId="7" xfId="0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10" fillId="0" borderId="10" xfId="0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178" fontId="13" fillId="0" borderId="13" xfId="0" applyNumberFormat="1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178" fontId="13" fillId="0" borderId="12" xfId="0" applyNumberFormat="1" applyFont="1" applyBorder="1" applyAlignment="1">
      <alignment horizontal="center" vertical="center"/>
    </xf>
    <xf numFmtId="178" fontId="13" fillId="0" borderId="17" xfId="0" applyNumberFormat="1" applyFont="1" applyBorder="1" applyAlignment="1">
      <alignment horizontal="center" vertical="center"/>
    </xf>
    <xf numFmtId="179" fontId="13" fillId="0" borderId="18" xfId="0" applyNumberFormat="1" applyFont="1" applyBorder="1" applyAlignment="1">
      <alignment horizontal="center" vertical="center"/>
    </xf>
    <xf numFmtId="179" fontId="13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/>
    </xf>
    <xf numFmtId="164" fontId="14" fillId="0" borderId="0" xfId="0" applyFont="1" applyBorder="1" applyAlignment="1">
      <alignment horizontal="center" vertical="center"/>
    </xf>
    <xf numFmtId="179" fontId="14" fillId="0" borderId="18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/>
    </xf>
    <xf numFmtId="179" fontId="13" fillId="0" borderId="15" xfId="0" applyNumberFormat="1" applyFont="1" applyBorder="1" applyAlignment="1">
      <alignment horizontal="center" vertical="center"/>
    </xf>
    <xf numFmtId="179" fontId="13" fillId="0" borderId="1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80" fontId="13" fillId="0" borderId="0" xfId="0" applyNumberFormat="1" applyFont="1" applyBorder="1" applyAlignment="1">
      <alignment horizontal="center" vertical="center"/>
    </xf>
    <xf numFmtId="180" fontId="14" fillId="0" borderId="0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80" fontId="13" fillId="0" borderId="1" xfId="0" applyNumberFormat="1" applyFont="1" applyBorder="1" applyAlignment="1">
      <alignment horizontal="center" vertical="center"/>
    </xf>
    <xf numFmtId="164" fontId="13" fillId="0" borderId="0" xfId="27" applyFont="1" applyBorder="1">
      <alignment/>
      <protection/>
    </xf>
    <xf numFmtId="164" fontId="13" fillId="0" borderId="0" xfId="27" applyFont="1">
      <alignment/>
      <protection/>
    </xf>
    <xf numFmtId="164" fontId="11" fillId="0" borderId="0" xfId="27" applyFont="1" applyBorder="1" applyAlignment="1">
      <alignment horizontal="center" vertical="center"/>
      <protection/>
    </xf>
    <xf numFmtId="165" fontId="11" fillId="0" borderId="0" xfId="22" applyNumberFormat="1" applyFont="1" applyBorder="1" applyAlignment="1" applyProtection="1">
      <alignment horizontal="center" vertical="center"/>
      <protection locked="0"/>
    </xf>
    <xf numFmtId="164" fontId="12" fillId="0" borderId="0" xfId="27" applyFont="1" applyBorder="1">
      <alignment/>
      <protection/>
    </xf>
    <xf numFmtId="164" fontId="13" fillId="0" borderId="1" xfId="27" applyFont="1" applyBorder="1" applyAlignment="1">
      <alignment/>
      <protection/>
    </xf>
    <xf numFmtId="164" fontId="14" fillId="0" borderId="1" xfId="27" applyFont="1" applyBorder="1" applyAlignment="1">
      <alignment/>
      <protection/>
    </xf>
    <xf numFmtId="164" fontId="13" fillId="0" borderId="0" xfId="27" applyFont="1" applyBorder="1" applyAlignment="1">
      <alignment/>
      <protection/>
    </xf>
    <xf numFmtId="164" fontId="14" fillId="0" borderId="0" xfId="27" applyFont="1" applyBorder="1" applyAlignment="1">
      <alignment/>
      <protection/>
    </xf>
    <xf numFmtId="164" fontId="13" fillId="0" borderId="1" xfId="27" applyFont="1" applyBorder="1" applyAlignment="1">
      <alignment horizontal="right"/>
      <protection/>
    </xf>
    <xf numFmtId="164" fontId="14" fillId="0" borderId="0" xfId="27" applyFont="1" applyBorder="1">
      <alignment/>
      <protection/>
    </xf>
    <xf numFmtId="165" fontId="13" fillId="0" borderId="3" xfId="23" applyFont="1" applyFill="1" applyBorder="1" applyAlignment="1" applyProtection="1">
      <alignment horizontal="center" vertical="center"/>
      <protection/>
    </xf>
    <xf numFmtId="165" fontId="13" fillId="0" borderId="0" xfId="23" applyFont="1" applyFill="1" applyBorder="1" applyAlignment="1" applyProtection="1">
      <alignment horizontal="center" vertical="center"/>
      <protection/>
    </xf>
    <xf numFmtId="165" fontId="13" fillId="0" borderId="19" xfId="23" applyFont="1" applyFill="1" applyBorder="1" applyAlignment="1" applyProtection="1">
      <alignment horizontal="center" vertical="center" shrinkToFit="1"/>
      <protection/>
    </xf>
    <xf numFmtId="165" fontId="13" fillId="0" borderId="0" xfId="23" applyFont="1" applyFill="1" applyBorder="1" applyAlignment="1" applyProtection="1">
      <alignment horizontal="center" vertical="center" shrinkToFit="1"/>
      <protection/>
    </xf>
    <xf numFmtId="165" fontId="13" fillId="0" borderId="2" xfId="23" applyFont="1" applyFill="1" applyBorder="1" applyAlignment="1" applyProtection="1">
      <alignment horizontal="center" vertical="center" shrinkToFit="1"/>
      <protection/>
    </xf>
    <xf numFmtId="165" fontId="13" fillId="0" borderId="19" xfId="23" applyFont="1" applyFill="1" applyBorder="1" applyAlignment="1" applyProtection="1">
      <alignment horizontal="center" vertical="center"/>
      <protection/>
    </xf>
    <xf numFmtId="165" fontId="13" fillId="0" borderId="10" xfId="23" applyFont="1" applyFill="1" applyBorder="1" applyAlignment="1" applyProtection="1">
      <alignment horizontal="center" vertical="center"/>
      <protection/>
    </xf>
    <xf numFmtId="164" fontId="10" fillId="0" borderId="0" xfId="0" applyFont="1" applyBorder="1" applyAlignment="1">
      <alignment horizontal="center" vertical="center"/>
    </xf>
    <xf numFmtId="165" fontId="13" fillId="0" borderId="20" xfId="23" applyFont="1" applyFill="1" applyBorder="1" applyAlignment="1" applyProtection="1">
      <alignment horizontal="center" vertical="center"/>
      <protection/>
    </xf>
    <xf numFmtId="165" fontId="13" fillId="0" borderId="7" xfId="23" applyFont="1" applyFill="1" applyBorder="1" applyAlignment="1" applyProtection="1">
      <alignment horizontal="center" vertical="center"/>
      <protection/>
    </xf>
    <xf numFmtId="165" fontId="13" fillId="0" borderId="0" xfId="23" applyFont="1" applyFill="1" applyBorder="1" applyAlignment="1" applyProtection="1">
      <alignment horizontal="center"/>
      <protection/>
    </xf>
    <xf numFmtId="165" fontId="13" fillId="0" borderId="17" xfId="23" applyFont="1" applyFill="1" applyBorder="1" applyAlignment="1" applyProtection="1">
      <alignment horizontal="center" vertical="center" shrinkToFit="1"/>
      <protection/>
    </xf>
    <xf numFmtId="165" fontId="13" fillId="0" borderId="11" xfId="23" applyFont="1" applyFill="1" applyBorder="1" applyAlignment="1" applyProtection="1">
      <alignment horizontal="center" vertical="center"/>
      <protection/>
    </xf>
    <xf numFmtId="165" fontId="13" fillId="0" borderId="17" xfId="23" applyFont="1" applyFill="1" applyBorder="1" applyAlignment="1" applyProtection="1">
      <alignment horizontal="center" vertical="center"/>
      <protection/>
    </xf>
    <xf numFmtId="165" fontId="13" fillId="0" borderId="12" xfId="23" applyFont="1" applyFill="1" applyBorder="1" applyAlignment="1" applyProtection="1">
      <alignment horizontal="center" vertical="center"/>
      <protection/>
    </xf>
    <xf numFmtId="165" fontId="13" fillId="0" borderId="18" xfId="23" applyFont="1" applyFill="1" applyBorder="1" applyAlignment="1" applyProtection="1">
      <alignment horizontal="center" vertical="center"/>
      <protection/>
    </xf>
    <xf numFmtId="165" fontId="13" fillId="0" borderId="10" xfId="23" applyFont="1" applyFill="1" applyBorder="1" applyAlignment="1" applyProtection="1">
      <alignment horizontal="center" vertical="center" shrinkToFit="1"/>
      <protection/>
    </xf>
    <xf numFmtId="165" fontId="13" fillId="0" borderId="18" xfId="23" applyFont="1" applyFill="1" applyBorder="1" applyAlignment="1" applyProtection="1">
      <alignment horizontal="center" vertical="center" shrinkToFit="1"/>
      <protection/>
    </xf>
    <xf numFmtId="165" fontId="13" fillId="0" borderId="6" xfId="23" applyFont="1" applyFill="1" applyBorder="1" applyAlignment="1" applyProtection="1">
      <alignment horizontal="center" vertical="center"/>
      <protection/>
    </xf>
    <xf numFmtId="165" fontId="13" fillId="0" borderId="13" xfId="23" applyFont="1" applyFill="1" applyBorder="1" applyAlignment="1" applyProtection="1">
      <alignment horizontal="center" vertical="center"/>
      <protection/>
    </xf>
    <xf numFmtId="165" fontId="13" fillId="0" borderId="13" xfId="23" applyFont="1" applyFill="1" applyBorder="1" applyAlignment="1" applyProtection="1">
      <alignment horizontal="center" vertical="center" shrinkToFit="1"/>
      <protection/>
    </xf>
    <xf numFmtId="179" fontId="13" fillId="0" borderId="0" xfId="23" applyNumberFormat="1" applyFont="1" applyFill="1" applyBorder="1" applyAlignment="1" applyProtection="1">
      <alignment horizontal="center" vertical="center"/>
      <protection/>
    </xf>
    <xf numFmtId="179" fontId="13" fillId="0" borderId="0" xfId="22" applyNumberFormat="1" applyFont="1" applyBorder="1" applyAlignment="1" applyProtection="1">
      <alignment horizontal="center" vertical="center"/>
      <protection locked="0"/>
    </xf>
    <xf numFmtId="179" fontId="14" fillId="0" borderId="0" xfId="22" applyNumberFormat="1" applyFont="1" applyBorder="1" applyAlignment="1" applyProtection="1">
      <alignment horizontal="center" vertical="center"/>
      <protection locked="0"/>
    </xf>
    <xf numFmtId="179" fontId="13" fillId="0" borderId="1" xfId="22" applyNumberFormat="1" applyFont="1" applyBorder="1" applyAlignment="1" applyProtection="1">
      <alignment horizontal="center" vertical="center"/>
      <protection locked="0"/>
    </xf>
    <xf numFmtId="181" fontId="10" fillId="0" borderId="0" xfId="0" applyNumberFormat="1" applyFont="1" applyAlignment="1">
      <alignment/>
    </xf>
    <xf numFmtId="178" fontId="12" fillId="0" borderId="0" xfId="0" applyNumberFormat="1" applyFont="1" applyBorder="1" applyAlignment="1">
      <alignment horizontal="center" vertical="center"/>
    </xf>
    <xf numFmtId="164" fontId="12" fillId="0" borderId="0" xfId="0" applyFont="1" applyBorder="1" applyAlignment="1">
      <alignment/>
    </xf>
    <xf numFmtId="178" fontId="13" fillId="0" borderId="4" xfId="0" applyNumberFormat="1" applyFont="1" applyBorder="1" applyAlignment="1">
      <alignment horizontal="center" vertical="center"/>
    </xf>
    <xf numFmtId="178" fontId="13" fillId="0" borderId="5" xfId="0" applyNumberFormat="1" applyFont="1" applyBorder="1" applyAlignment="1">
      <alignment horizontal="center" vertical="center"/>
    </xf>
    <xf numFmtId="181" fontId="13" fillId="0" borderId="6" xfId="0" applyNumberFormat="1" applyFont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/>
    </xf>
    <xf numFmtId="164" fontId="13" fillId="0" borderId="13" xfId="0" applyFont="1" applyBorder="1" applyAlignment="1">
      <alignment horizontal="center" vertical="center"/>
    </xf>
    <xf numFmtId="179" fontId="13" fillId="0" borderId="18" xfId="22" applyNumberFormat="1" applyFont="1" applyBorder="1" applyAlignment="1" applyProtection="1">
      <alignment horizontal="center" vertical="center"/>
      <protection/>
    </xf>
    <xf numFmtId="179" fontId="13" fillId="0" borderId="0" xfId="22" applyNumberFormat="1" applyFont="1" applyBorder="1" applyAlignment="1" applyProtection="1">
      <alignment horizontal="center" vertical="center"/>
      <protection/>
    </xf>
    <xf numFmtId="164" fontId="14" fillId="0" borderId="14" xfId="0" applyFont="1" applyBorder="1" applyAlignment="1">
      <alignment horizontal="center" vertical="center"/>
    </xf>
    <xf numFmtId="179" fontId="14" fillId="0" borderId="15" xfId="22" applyNumberFormat="1" applyFont="1" applyBorder="1" applyAlignment="1" applyProtection="1">
      <alignment horizontal="center" vertical="center"/>
      <protection/>
    </xf>
    <xf numFmtId="179" fontId="14" fillId="0" borderId="1" xfId="22" applyNumberFormat="1" applyFont="1" applyBorder="1" applyAlignment="1" applyProtection="1">
      <alignment horizontal="center" vertical="center"/>
      <protection/>
    </xf>
    <xf numFmtId="179" fontId="13" fillId="0" borderId="1" xfId="22" applyNumberFormat="1" applyFont="1" applyBorder="1" applyAlignment="1" applyProtection="1">
      <alignment horizontal="center" vertical="center"/>
      <protection/>
    </xf>
    <xf numFmtId="179" fontId="14" fillId="0" borderId="0" xfId="22" applyNumberFormat="1" applyFont="1" applyBorder="1" applyAlignment="1" applyProtection="1">
      <alignment horizontal="center" vertical="center"/>
      <protection/>
    </xf>
    <xf numFmtId="164" fontId="10" fillId="0" borderId="0" xfId="0" applyFont="1" applyAlignment="1">
      <alignment/>
    </xf>
    <xf numFmtId="178" fontId="13" fillId="0" borderId="0" xfId="27" applyNumberFormat="1" applyFont="1" applyBorder="1">
      <alignment/>
      <protection/>
    </xf>
    <xf numFmtId="164" fontId="12" fillId="0" borderId="0" xfId="27" applyFont="1" applyBorder="1" applyAlignment="1">
      <alignment horizontal="center" vertical="center"/>
      <protection/>
    </xf>
    <xf numFmtId="164" fontId="11" fillId="0" borderId="0" xfId="27" applyFont="1" applyBorder="1" applyAlignment="1">
      <alignment horizontal="center" vertical="center" wrapText="1"/>
      <protection/>
    </xf>
    <xf numFmtId="164" fontId="10" fillId="0" borderId="1" xfId="0" applyFont="1" applyBorder="1" applyAlignment="1">
      <alignment/>
    </xf>
    <xf numFmtId="164" fontId="14" fillId="0" borderId="1" xfId="27" applyFont="1" applyBorder="1">
      <alignment/>
      <protection/>
    </xf>
    <xf numFmtId="178" fontId="14" fillId="0" borderId="1" xfId="27" applyNumberFormat="1" applyFont="1" applyBorder="1">
      <alignment/>
      <protection/>
    </xf>
    <xf numFmtId="178" fontId="10" fillId="0" borderId="1" xfId="0" applyNumberFormat="1" applyFont="1" applyBorder="1" applyAlignment="1">
      <alignment/>
    </xf>
    <xf numFmtId="164" fontId="13" fillId="0" borderId="3" xfId="0" applyFont="1" applyBorder="1" applyAlignment="1">
      <alignment horizontal="center" vertical="center"/>
    </xf>
    <xf numFmtId="164" fontId="13" fillId="0" borderId="19" xfId="0" applyFont="1" applyBorder="1" applyAlignment="1">
      <alignment horizontal="center" vertical="center"/>
    </xf>
    <xf numFmtId="178" fontId="13" fillId="0" borderId="3" xfId="0" applyNumberFormat="1" applyFont="1" applyBorder="1" applyAlignment="1">
      <alignment horizontal="center" vertical="center"/>
    </xf>
    <xf numFmtId="164" fontId="13" fillId="0" borderId="17" xfId="0" applyFont="1" applyBorder="1" applyAlignment="1">
      <alignment horizontal="center" vertical="center"/>
    </xf>
    <xf numFmtId="164" fontId="13" fillId="0" borderId="21" xfId="0" applyFont="1" applyBorder="1" applyAlignment="1">
      <alignment horizontal="center" vertical="center"/>
    </xf>
    <xf numFmtId="182" fontId="13" fillId="0" borderId="0" xfId="0" applyNumberFormat="1" applyFont="1" applyBorder="1" applyAlignment="1">
      <alignment horizontal="center" vertical="center"/>
    </xf>
    <xf numFmtId="182" fontId="13" fillId="0" borderId="0" xfId="27" applyNumberFormat="1" applyFont="1" applyBorder="1" applyAlignment="1">
      <alignment horizontal="center" vertical="center"/>
      <protection/>
    </xf>
    <xf numFmtId="178" fontId="13" fillId="0" borderId="0" xfId="27" applyNumberFormat="1" applyFont="1" applyBorder="1" applyAlignment="1">
      <alignment horizontal="right"/>
      <protection/>
    </xf>
    <xf numFmtId="164" fontId="14" fillId="0" borderId="14" xfId="27" applyNumberFormat="1" applyFont="1" applyBorder="1" applyAlignment="1">
      <alignment horizontal="center" vertical="center"/>
      <protection/>
    </xf>
    <xf numFmtId="182" fontId="14" fillId="0" borderId="1" xfId="27" applyNumberFormat="1" applyFont="1" applyBorder="1" applyAlignment="1">
      <alignment horizontal="center" vertical="center"/>
      <protection/>
    </xf>
    <xf numFmtId="182" fontId="14" fillId="0" borderId="0" xfId="27" applyNumberFormat="1" applyFont="1" applyBorder="1" applyAlignment="1">
      <alignment horizontal="center" vertical="center"/>
      <protection/>
    </xf>
    <xf numFmtId="178" fontId="14" fillId="0" borderId="0" xfId="27" applyNumberFormat="1" applyFont="1" applyBorder="1" applyAlignment="1">
      <alignment horizontal="right"/>
      <protection/>
    </xf>
    <xf numFmtId="164" fontId="13" fillId="0" borderId="1" xfId="27" applyFont="1" applyBorder="1">
      <alignment/>
      <protection/>
    </xf>
    <xf numFmtId="178" fontId="13" fillId="0" borderId="1" xfId="27" applyNumberFormat="1" applyFont="1" applyBorder="1">
      <alignment/>
      <protection/>
    </xf>
    <xf numFmtId="164" fontId="13" fillId="0" borderId="8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0" fillId="0" borderId="1" xfId="0" applyFont="1" applyBorder="1" applyAlignment="1">
      <alignment/>
    </xf>
    <xf numFmtId="164" fontId="13" fillId="0" borderId="18" xfId="0" applyFont="1" applyBorder="1" applyAlignment="1">
      <alignment horizontal="center" vertical="center"/>
    </xf>
    <xf numFmtId="164" fontId="13" fillId="0" borderId="12" xfId="0" applyFont="1" applyBorder="1" applyAlignment="1">
      <alignment horizontal="center" vertical="center"/>
    </xf>
    <xf numFmtId="182" fontId="13" fillId="0" borderId="0" xfId="25" applyNumberFormat="1" applyFont="1" applyBorder="1" applyAlignment="1" applyProtection="1">
      <alignment horizontal="center" vertical="center"/>
      <protection/>
    </xf>
    <xf numFmtId="182" fontId="14" fillId="0" borderId="0" xfId="0" applyNumberFormat="1" applyFont="1" applyBorder="1" applyAlignment="1">
      <alignment horizontal="center" vertical="center"/>
    </xf>
    <xf numFmtId="182" fontId="13" fillId="0" borderId="0" xfId="25" applyNumberFormat="1" applyFont="1" applyBorder="1" applyAlignment="1" applyProtection="1">
      <alignment horizontal="center" vertical="center"/>
      <protection locked="0"/>
    </xf>
    <xf numFmtId="182" fontId="13" fillId="0" borderId="0" xfId="0" applyNumberFormat="1" applyFont="1" applyBorder="1" applyAlignment="1" applyProtection="1">
      <alignment horizontal="center" vertical="center"/>
      <protection locked="0"/>
    </xf>
    <xf numFmtId="182" fontId="14" fillId="0" borderId="15" xfId="0" applyNumberFormat="1" applyFont="1" applyBorder="1" applyAlignment="1">
      <alignment horizontal="center" vertical="center"/>
    </xf>
    <xf numFmtId="182" fontId="14" fillId="0" borderId="1" xfId="0" applyNumberFormat="1" applyFont="1" applyBorder="1" applyAlignment="1">
      <alignment horizontal="center" vertical="center"/>
    </xf>
    <xf numFmtId="182" fontId="13" fillId="0" borderId="1" xfId="0" applyNumberFormat="1" applyFont="1" applyBorder="1" applyAlignment="1" applyProtection="1">
      <alignment horizontal="center" vertical="center"/>
      <protection locked="0"/>
    </xf>
    <xf numFmtId="164" fontId="13" fillId="0" borderId="0" xfId="0" applyFont="1" applyAlignment="1">
      <alignment/>
    </xf>
    <xf numFmtId="164" fontId="19" fillId="0" borderId="0" xfId="27" applyFont="1">
      <alignment/>
      <protection/>
    </xf>
    <xf numFmtId="164" fontId="19" fillId="0" borderId="0" xfId="27" applyFont="1" applyBorder="1">
      <alignment/>
      <protection/>
    </xf>
    <xf numFmtId="165" fontId="20" fillId="0" borderId="0" xfId="27" applyNumberFormat="1" applyFont="1" applyBorder="1" applyAlignment="1">
      <alignment horizontal="center" vertical="center"/>
      <protection/>
    </xf>
    <xf numFmtId="165" fontId="21" fillId="0" borderId="0" xfId="27" applyNumberFormat="1" applyFont="1" applyBorder="1" applyAlignment="1">
      <alignment horizontal="center" vertical="center"/>
      <protection/>
    </xf>
    <xf numFmtId="164" fontId="20" fillId="0" borderId="0" xfId="27" applyFont="1" applyBorder="1" applyAlignment="1">
      <alignment horizontal="center" vertical="center" wrapText="1"/>
      <protection/>
    </xf>
    <xf numFmtId="164" fontId="21" fillId="0" borderId="0" xfId="27" applyFont="1" applyBorder="1">
      <alignment/>
      <protection/>
    </xf>
    <xf numFmtId="164" fontId="19" fillId="0" borderId="1" xfId="27" applyFont="1" applyBorder="1" applyAlignment="1">
      <alignment/>
      <protection/>
    </xf>
    <xf numFmtId="164" fontId="0" fillId="0" borderId="1" xfId="0" applyFont="1" applyBorder="1" applyAlignment="1">
      <alignment/>
    </xf>
    <xf numFmtId="164" fontId="0" fillId="0" borderId="0" xfId="0" applyFont="1" applyBorder="1" applyAlignment="1">
      <alignment/>
    </xf>
    <xf numFmtId="164" fontId="22" fillId="0" borderId="1" xfId="27" applyFont="1" applyBorder="1">
      <alignment/>
      <protection/>
    </xf>
    <xf numFmtId="164" fontId="22" fillId="0" borderId="1" xfId="27" applyFont="1" applyBorder="1" applyAlignment="1">
      <alignment horizontal="center"/>
      <protection/>
    </xf>
    <xf numFmtId="164" fontId="19" fillId="0" borderId="1" xfId="27" applyFont="1" applyBorder="1" applyAlignment="1">
      <alignment horizontal="right"/>
      <protection/>
    </xf>
    <xf numFmtId="164" fontId="22" fillId="0" borderId="0" xfId="27" applyFont="1" applyBorder="1">
      <alignment/>
      <protection/>
    </xf>
    <xf numFmtId="164" fontId="19" fillId="0" borderId="2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19" fillId="0" borderId="21" xfId="0" applyFont="1" applyBorder="1" applyAlignment="1">
      <alignment horizontal="center" vertical="center"/>
    </xf>
    <xf numFmtId="164" fontId="19" fillId="0" borderId="3" xfId="0" applyFont="1" applyBorder="1" applyAlignment="1">
      <alignment horizontal="center" vertical="center"/>
    </xf>
    <xf numFmtId="164" fontId="19" fillId="0" borderId="19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/>
    </xf>
    <xf numFmtId="164" fontId="19" fillId="0" borderId="6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9" fillId="0" borderId="18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/>
    </xf>
    <xf numFmtId="164" fontId="19" fillId="0" borderId="13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9" fontId="19" fillId="0" borderId="0" xfId="25" applyNumberFormat="1" applyFont="1" applyBorder="1" applyAlignment="1" applyProtection="1">
      <alignment horizontal="center" vertical="center"/>
      <protection/>
    </xf>
    <xf numFmtId="179" fontId="19" fillId="0" borderId="0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22" fillId="0" borderId="6" xfId="0" applyFont="1" applyBorder="1" applyAlignment="1">
      <alignment horizontal="center" vertical="center"/>
    </xf>
    <xf numFmtId="180" fontId="23" fillId="0" borderId="0" xfId="0" applyNumberFormat="1" applyFont="1" applyBorder="1" applyAlignment="1">
      <alignment horizontal="center" vertical="center"/>
    </xf>
    <xf numFmtId="179" fontId="22" fillId="0" borderId="0" xfId="0" applyNumberFormat="1" applyFont="1" applyBorder="1" applyAlignment="1">
      <alignment horizontal="center" vertical="center"/>
    </xf>
    <xf numFmtId="164" fontId="19" fillId="0" borderId="6" xfId="0" applyFont="1" applyBorder="1" applyAlignment="1">
      <alignment horizontal="center" vertical="center" wrapText="1" shrinkToFit="1"/>
    </xf>
    <xf numFmtId="180" fontId="0" fillId="0" borderId="0" xfId="0" applyNumberFormat="1" applyFont="1" applyBorder="1" applyAlignment="1">
      <alignment horizontal="center" vertical="center" wrapText="1" shrinkToFit="1"/>
    </xf>
    <xf numFmtId="179" fontId="24" fillId="0" borderId="0" xfId="0" applyNumberFormat="1" applyFont="1" applyBorder="1" applyAlignment="1">
      <alignment horizontal="center" vertical="center"/>
    </xf>
    <xf numFmtId="179" fontId="24" fillId="0" borderId="0" xfId="0" applyNumberFormat="1" applyFont="1" applyAlignment="1">
      <alignment horizontal="center" vertical="center"/>
    </xf>
    <xf numFmtId="164" fontId="22" fillId="0" borderId="0" xfId="0" applyFont="1" applyBorder="1" applyAlignment="1">
      <alignment/>
    </xf>
    <xf numFmtId="179" fontId="19" fillId="0" borderId="0" xfId="0" applyNumberFormat="1" applyFont="1" applyBorder="1" applyAlignment="1" applyProtection="1">
      <alignment horizontal="center" vertical="center"/>
      <protection locked="0"/>
    </xf>
    <xf numFmtId="164" fontId="19" fillId="0" borderId="14" xfId="0" applyFont="1" applyBorder="1" applyAlignment="1">
      <alignment horizontal="center" vertical="center" wrapText="1" shrinkToFit="1"/>
    </xf>
    <xf numFmtId="180" fontId="0" fillId="0" borderId="15" xfId="0" applyNumberFormat="1" applyFont="1" applyBorder="1" applyAlignment="1">
      <alignment horizontal="center" vertical="center" wrapText="1" shrinkToFit="1"/>
    </xf>
    <xf numFmtId="179" fontId="19" fillId="0" borderId="1" xfId="25" applyNumberFormat="1" applyFont="1" applyBorder="1" applyAlignment="1" applyProtection="1">
      <alignment horizontal="center" vertical="center"/>
      <protection/>
    </xf>
    <xf numFmtId="179" fontId="24" fillId="0" borderId="1" xfId="0" applyNumberFormat="1" applyFont="1" applyBorder="1" applyAlignment="1">
      <alignment horizontal="center" vertical="center"/>
    </xf>
    <xf numFmtId="179" fontId="19" fillId="0" borderId="1" xfId="0" applyNumberFormat="1" applyFont="1" applyBorder="1" applyAlignment="1" applyProtection="1">
      <alignment horizontal="center" vertical="center"/>
      <protection locked="0"/>
    </xf>
    <xf numFmtId="164" fontId="19" fillId="0" borderId="0" xfId="0" applyFont="1" applyAlignment="1">
      <alignment/>
    </xf>
    <xf numFmtId="178" fontId="19" fillId="0" borderId="0" xfId="0" applyNumberFormat="1" applyFont="1" applyAlignment="1">
      <alignment/>
    </xf>
    <xf numFmtId="178" fontId="19" fillId="0" borderId="0" xfId="27" applyNumberFormat="1" applyFont="1" applyBorder="1">
      <alignment/>
      <protection/>
    </xf>
    <xf numFmtId="165" fontId="0" fillId="0" borderId="0" xfId="0" applyNumberFormat="1" applyFont="1" applyAlignment="1">
      <alignment/>
    </xf>
    <xf numFmtId="164" fontId="19" fillId="0" borderId="0" xfId="27" applyFont="1" applyBorder="1" applyAlignment="1">
      <alignment horizontal="center"/>
      <protection/>
    </xf>
    <xf numFmtId="164" fontId="20" fillId="0" borderId="0" xfId="27" applyFont="1" applyBorder="1" applyAlignment="1">
      <alignment horizontal="center" vertical="center"/>
      <protection/>
    </xf>
    <xf numFmtId="164" fontId="0" fillId="0" borderId="0" xfId="0" applyFont="1" applyAlignment="1">
      <alignment horizontal="center" vertical="center"/>
    </xf>
    <xf numFmtId="165" fontId="0" fillId="0" borderId="1" xfId="0" applyNumberFormat="1" applyFont="1" applyBorder="1" applyAlignment="1">
      <alignment/>
    </xf>
    <xf numFmtId="164" fontId="19" fillId="0" borderId="16" xfId="0" applyFont="1" applyBorder="1" applyAlignment="1">
      <alignment horizontal="center" vertical="center"/>
    </xf>
    <xf numFmtId="165" fontId="19" fillId="0" borderId="4" xfId="0" applyNumberFormat="1" applyFont="1" applyBorder="1" applyAlignment="1">
      <alignment horizontal="center" vertical="center"/>
    </xf>
    <xf numFmtId="164" fontId="19" fillId="0" borderId="5" xfId="0" applyFont="1" applyBorder="1" applyAlignment="1">
      <alignment horizontal="center" vertical="center"/>
    </xf>
    <xf numFmtId="165" fontId="19" fillId="0" borderId="6" xfId="0" applyNumberFormat="1" applyFont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164" fontId="19" fillId="0" borderId="12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0" borderId="0" xfId="22" applyNumberFormat="1" applyFont="1" applyBorder="1" applyAlignment="1" applyProtection="1">
      <alignment horizontal="center" vertical="center"/>
      <protection/>
    </xf>
    <xf numFmtId="164" fontId="22" fillId="0" borderId="0" xfId="0" applyFont="1" applyBorder="1" applyAlignment="1">
      <alignment horizontal="center" vertical="center"/>
    </xf>
    <xf numFmtId="180" fontId="22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 wrapText="1" shrinkToFit="1"/>
    </xf>
    <xf numFmtId="180" fontId="19" fillId="0" borderId="0" xfId="0" applyNumberFormat="1" applyFont="1" applyBorder="1" applyAlignment="1">
      <alignment horizontal="center" vertical="center"/>
    </xf>
    <xf numFmtId="180" fontId="19" fillId="0" borderId="0" xfId="0" applyNumberFormat="1" applyFont="1" applyBorder="1" applyAlignment="1">
      <alignment horizontal="center" vertical="center" wrapText="1" shrinkToFit="1"/>
    </xf>
    <xf numFmtId="180" fontId="19" fillId="0" borderId="0" xfId="0" applyNumberFormat="1" applyFont="1" applyAlignment="1">
      <alignment horizontal="center" vertical="center"/>
    </xf>
    <xf numFmtId="180" fontId="19" fillId="0" borderId="0" xfId="0" applyNumberFormat="1" applyFont="1" applyBorder="1" applyAlignment="1" applyProtection="1">
      <alignment horizontal="center" vertical="center"/>
      <protection locked="0"/>
    </xf>
    <xf numFmtId="164" fontId="19" fillId="0" borderId="0" xfId="0" applyNumberFormat="1" applyFont="1" applyBorder="1" applyAlignment="1" applyProtection="1">
      <alignment horizontal="center" vertical="center"/>
      <protection locked="0"/>
    </xf>
    <xf numFmtId="164" fontId="19" fillId="0" borderId="0" xfId="0" applyNumberFormat="1" applyFont="1" applyAlignment="1">
      <alignment horizontal="center" vertical="center"/>
    </xf>
    <xf numFmtId="180" fontId="19" fillId="0" borderId="15" xfId="0" applyNumberFormat="1" applyFont="1" applyBorder="1" applyAlignment="1">
      <alignment horizontal="center" vertical="center" wrapText="1" shrinkToFit="1"/>
    </xf>
    <xf numFmtId="180" fontId="19" fillId="0" borderId="1" xfId="0" applyNumberFormat="1" applyFont="1" applyBorder="1" applyAlignment="1">
      <alignment horizontal="center" vertical="center" wrapText="1" shrinkToFit="1"/>
    </xf>
    <xf numFmtId="180" fontId="19" fillId="0" borderId="1" xfId="0" applyNumberFormat="1" applyFont="1" applyBorder="1" applyAlignment="1">
      <alignment horizontal="center" vertical="center"/>
    </xf>
    <xf numFmtId="180" fontId="19" fillId="0" borderId="1" xfId="0" applyNumberFormat="1" applyFont="1" applyBorder="1" applyAlignment="1" applyProtection="1">
      <alignment horizontal="center" vertical="center"/>
      <protection locked="0"/>
    </xf>
    <xf numFmtId="165" fontId="19" fillId="0" borderId="0" xfId="0" applyNumberFormat="1" applyFont="1" applyAlignment="1">
      <alignment/>
    </xf>
    <xf numFmtId="164" fontId="19" fillId="0" borderId="0" xfId="27" applyFont="1" applyBorder="1" applyAlignment="1">
      <alignment horizontal="left"/>
      <protection/>
    </xf>
    <xf numFmtId="164" fontId="21" fillId="0" borderId="0" xfId="27" applyFont="1" applyBorder="1" applyAlignment="1">
      <alignment horizontal="center" vertical="center"/>
      <protection/>
    </xf>
    <xf numFmtId="164" fontId="22" fillId="0" borderId="0" xfId="27" applyFont="1" applyBorder="1" applyAlignment="1">
      <alignment horizontal="left"/>
      <protection/>
    </xf>
    <xf numFmtId="164" fontId="19" fillId="0" borderId="4" xfId="0" applyFont="1" applyBorder="1" applyAlignment="1">
      <alignment horizontal="center" vertical="center"/>
    </xf>
    <xf numFmtId="164" fontId="19" fillId="0" borderId="22" xfId="0" applyFont="1" applyBorder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19" fillId="0" borderId="8" xfId="0" applyFont="1" applyBorder="1" applyAlignment="1">
      <alignment horizontal="center" vertical="center"/>
    </xf>
    <xf numFmtId="179" fontId="19" fillId="0" borderId="0" xfId="16" applyNumberFormat="1" applyFont="1" applyFill="1" applyBorder="1" applyAlignment="1" applyProtection="1">
      <alignment horizontal="center" vertical="center"/>
      <protection/>
    </xf>
    <xf numFmtId="179" fontId="19" fillId="0" borderId="0" xfId="0" applyNumberFormat="1" applyFont="1" applyAlignment="1">
      <alignment horizontal="center" vertical="center"/>
    </xf>
    <xf numFmtId="179" fontId="22" fillId="0" borderId="0" xfId="0" applyNumberFormat="1" applyFont="1" applyAlignment="1">
      <alignment horizontal="center" vertical="center"/>
    </xf>
    <xf numFmtId="180" fontId="19" fillId="0" borderId="0" xfId="16" applyNumberFormat="1" applyFont="1" applyFill="1" applyBorder="1" applyAlignment="1" applyProtection="1">
      <alignment horizontal="center" vertical="center"/>
      <protection/>
    </xf>
    <xf numFmtId="180" fontId="19" fillId="0" borderId="0" xfId="22" applyNumberFormat="1" applyFont="1" applyBorder="1" applyAlignment="1" applyProtection="1">
      <alignment horizontal="center" vertical="center"/>
      <protection/>
    </xf>
    <xf numFmtId="180" fontId="19" fillId="0" borderId="15" xfId="0" applyNumberFormat="1" applyFont="1" applyBorder="1" applyAlignment="1">
      <alignment horizontal="center" vertical="center"/>
    </xf>
    <xf numFmtId="178" fontId="19" fillId="0" borderId="0" xfId="0" applyNumberFormat="1" applyFont="1" applyAlignment="1">
      <alignment horizontal="right"/>
    </xf>
    <xf numFmtId="178" fontId="19" fillId="0" borderId="0" xfId="27" applyNumberFormat="1" applyFont="1" applyBorder="1" applyAlignment="1">
      <alignment horizontal="right"/>
      <protection/>
    </xf>
    <xf numFmtId="178" fontId="19" fillId="0" borderId="0" xfId="27" applyNumberFormat="1" applyFont="1" applyBorder="1" applyAlignment="1">
      <alignment horizontal="left"/>
      <protection/>
    </xf>
    <xf numFmtId="164" fontId="0" fillId="0" borderId="0" xfId="0" applyFont="1" applyAlignment="1">
      <alignment horizontal="right"/>
    </xf>
    <xf numFmtId="164" fontId="19" fillId="0" borderId="0" xfId="27" applyFont="1" applyBorder="1" applyAlignment="1">
      <alignment horizontal="right"/>
      <protection/>
    </xf>
    <xf numFmtId="164" fontId="19" fillId="0" borderId="0" xfId="27" applyFont="1" applyAlignment="1">
      <alignment horizontal="right"/>
      <protection/>
    </xf>
    <xf numFmtId="164" fontId="13" fillId="0" borderId="0" xfId="27" applyFont="1" applyAlignment="1">
      <alignment horizontal="center" vertical="center"/>
      <protection/>
    </xf>
    <xf numFmtId="164" fontId="10" fillId="0" borderId="0" xfId="0" applyFont="1" applyAlignment="1">
      <alignment horizontal="right"/>
    </xf>
    <xf numFmtId="164" fontId="13" fillId="0" borderId="0" xfId="27" applyFont="1" applyBorder="1" applyAlignment="1">
      <alignment horizontal="right"/>
      <protection/>
    </xf>
    <xf numFmtId="164" fontId="13" fillId="0" borderId="0" xfId="27" applyFont="1" applyBorder="1" applyAlignment="1">
      <alignment horizontal="left"/>
      <protection/>
    </xf>
    <xf numFmtId="164" fontId="13" fillId="0" borderId="1" xfId="27" applyFont="1" applyBorder="1" applyAlignment="1">
      <alignment horizontal="left"/>
      <protection/>
    </xf>
    <xf numFmtId="164" fontId="10" fillId="0" borderId="1" xfId="0" applyFont="1" applyBorder="1" applyAlignment="1">
      <alignment horizontal="right"/>
    </xf>
    <xf numFmtId="164" fontId="14" fillId="0" borderId="1" xfId="27" applyFont="1" applyBorder="1" applyAlignment="1">
      <alignment horizontal="right"/>
      <protection/>
    </xf>
    <xf numFmtId="164" fontId="14" fillId="0" borderId="0" xfId="27" applyFont="1" applyBorder="1" applyAlignment="1">
      <alignment horizontal="left"/>
      <protection/>
    </xf>
    <xf numFmtId="164" fontId="26" fillId="0" borderId="0" xfId="26" applyFont="1" applyFill="1" applyAlignment="1">
      <alignment vertical="center"/>
      <protection/>
    </xf>
    <xf numFmtId="164" fontId="11" fillId="0" borderId="0" xfId="26" applyFont="1" applyFill="1" applyBorder="1" applyAlignment="1">
      <alignment horizontal="center" vertical="center"/>
      <protection/>
    </xf>
    <xf numFmtId="164" fontId="15" fillId="0" borderId="0" xfId="26" applyFont="1" applyFill="1" applyAlignment="1">
      <alignment vertical="center"/>
      <protection/>
    </xf>
    <xf numFmtId="164" fontId="11" fillId="0" borderId="0" xfId="26" applyFont="1" applyFill="1" applyBorder="1" applyAlignment="1">
      <alignment horizontal="center" vertical="center" wrapText="1"/>
      <protection/>
    </xf>
    <xf numFmtId="164" fontId="26" fillId="0" borderId="0" xfId="26" applyFont="1" applyFill="1">
      <alignment/>
      <protection/>
    </xf>
    <xf numFmtId="164" fontId="13" fillId="0" borderId="1" xfId="26" applyFont="1" applyFill="1" applyBorder="1" applyAlignment="1">
      <alignment/>
      <protection/>
    </xf>
    <xf numFmtId="164" fontId="26" fillId="0" borderId="1" xfId="26" applyFont="1" applyFill="1" applyBorder="1" applyAlignment="1">
      <alignment vertical="center"/>
      <protection/>
    </xf>
    <xf numFmtId="164" fontId="26" fillId="0" borderId="0" xfId="26" applyFont="1" applyFill="1" applyBorder="1" applyAlignment="1">
      <alignment vertical="center"/>
      <protection/>
    </xf>
    <xf numFmtId="164" fontId="13" fillId="0" borderId="1" xfId="26" applyFont="1" applyFill="1" applyBorder="1" applyAlignment="1">
      <alignment horizontal="right"/>
      <protection/>
    </xf>
    <xf numFmtId="164" fontId="13" fillId="0" borderId="6" xfId="26" applyFont="1" applyFill="1" applyBorder="1" applyAlignment="1">
      <alignment horizontal="center" vertical="center"/>
      <protection/>
    </xf>
    <xf numFmtId="164" fontId="13" fillId="0" borderId="10" xfId="26" applyFont="1" applyFill="1" applyBorder="1" applyAlignment="1">
      <alignment horizontal="center" vertical="center" wrapText="1"/>
      <protection/>
    </xf>
    <xf numFmtId="164" fontId="13" fillId="0" borderId="18" xfId="26" applyFont="1" applyFill="1" applyBorder="1" applyAlignment="1">
      <alignment horizontal="center" vertical="center" wrapText="1"/>
      <protection/>
    </xf>
    <xf numFmtId="164" fontId="13" fillId="0" borderId="0" xfId="26" applyFont="1" applyFill="1" applyBorder="1" applyAlignment="1">
      <alignment horizontal="center" vertical="center"/>
      <protection/>
    </xf>
    <xf numFmtId="164" fontId="13" fillId="0" borderId="6" xfId="26" applyFont="1" applyFill="1" applyBorder="1" applyAlignment="1">
      <alignment horizontal="center" vertical="center" wrapText="1"/>
      <protection/>
    </xf>
    <xf numFmtId="164" fontId="13" fillId="0" borderId="19" xfId="26" applyFont="1" applyFill="1" applyBorder="1" applyAlignment="1">
      <alignment horizontal="center" vertical="center" wrapText="1"/>
      <protection/>
    </xf>
    <xf numFmtId="164" fontId="13" fillId="0" borderId="10" xfId="26" applyFont="1" applyFill="1" applyBorder="1" applyAlignment="1">
      <alignment horizontal="center" vertical="center"/>
      <protection/>
    </xf>
    <xf numFmtId="164" fontId="13" fillId="0" borderId="7" xfId="26" applyFont="1" applyFill="1" applyBorder="1" applyAlignment="1">
      <alignment horizontal="center" vertical="center" wrapText="1"/>
      <protection/>
    </xf>
    <xf numFmtId="164" fontId="13" fillId="0" borderId="21" xfId="26" applyFont="1" applyFill="1" applyBorder="1" applyAlignment="1">
      <alignment horizontal="center" vertical="center" wrapText="1"/>
      <protection/>
    </xf>
    <xf numFmtId="164" fontId="13" fillId="0" borderId="0" xfId="26" applyFont="1" applyFill="1" applyBorder="1" applyAlignment="1">
      <alignment horizontal="center" vertical="center" wrapText="1"/>
      <protection/>
    </xf>
    <xf numFmtId="164" fontId="13" fillId="0" borderId="18" xfId="26" applyFont="1" applyFill="1" applyBorder="1" applyAlignment="1">
      <alignment horizontal="center" vertical="center"/>
      <protection/>
    </xf>
    <xf numFmtId="164" fontId="13" fillId="0" borderId="11" xfId="26" applyFont="1" applyFill="1" applyBorder="1" applyAlignment="1">
      <alignment horizontal="center" vertical="center"/>
      <protection/>
    </xf>
    <xf numFmtId="164" fontId="13" fillId="0" borderId="13" xfId="26" applyFont="1" applyFill="1" applyBorder="1" applyAlignment="1">
      <alignment horizontal="center" vertical="center" wrapText="1"/>
      <protection/>
    </xf>
    <xf numFmtId="164" fontId="13" fillId="0" borderId="13" xfId="26" applyFont="1" applyFill="1" applyBorder="1" applyAlignment="1">
      <alignment horizontal="center" vertical="center"/>
      <protection/>
    </xf>
    <xf numFmtId="164" fontId="13" fillId="0" borderId="17" xfId="26" applyFont="1" applyFill="1" applyBorder="1" applyAlignment="1">
      <alignment horizontal="center" vertical="center"/>
      <protection/>
    </xf>
    <xf numFmtId="164" fontId="13" fillId="0" borderId="18" xfId="26" applyNumberFormat="1" applyFont="1" applyFill="1" applyBorder="1" applyAlignment="1">
      <alignment horizontal="center" vertical="center"/>
      <protection/>
    </xf>
    <xf numFmtId="164" fontId="13" fillId="0" borderId="0" xfId="26" applyNumberFormat="1" applyFont="1" applyFill="1" applyBorder="1" applyAlignment="1">
      <alignment horizontal="center" vertical="center"/>
      <protection/>
    </xf>
    <xf numFmtId="164" fontId="13" fillId="0" borderId="0" xfId="26" applyNumberFormat="1" applyFont="1" applyFill="1" applyBorder="1" applyAlignment="1">
      <alignment horizontal="center" vertical="center" wrapText="1"/>
      <protection/>
    </xf>
    <xf numFmtId="183" fontId="27" fillId="0" borderId="15" xfId="20" applyNumberFormat="1" applyFont="1" applyFill="1" applyBorder="1" applyAlignment="1" applyProtection="1">
      <alignment horizontal="center" vertical="center"/>
      <protection/>
    </xf>
    <xf numFmtId="183" fontId="27" fillId="0" borderId="1" xfId="20" applyNumberFormat="1" applyFont="1" applyFill="1" applyBorder="1" applyAlignment="1" applyProtection="1">
      <alignment horizontal="center" vertical="center"/>
      <protection/>
    </xf>
    <xf numFmtId="180" fontId="27" fillId="0" borderId="1" xfId="20" applyNumberFormat="1" applyFont="1" applyFill="1" applyBorder="1" applyAlignment="1" applyProtection="1">
      <alignment horizontal="center" vertical="center"/>
      <protection/>
    </xf>
    <xf numFmtId="165" fontId="27" fillId="0" borderId="0" xfId="20" applyFont="1" applyFill="1" applyBorder="1" applyAlignment="1" applyProtection="1">
      <alignment/>
      <protection/>
    </xf>
    <xf numFmtId="180" fontId="22" fillId="0" borderId="1" xfId="28" applyNumberFormat="1" applyFont="1" applyFill="1" applyBorder="1" applyAlignment="1">
      <alignment horizontal="center" vertical="center"/>
      <protection/>
    </xf>
    <xf numFmtId="183" fontId="22" fillId="0" borderId="1" xfId="28" applyNumberFormat="1" applyFont="1" applyFill="1" applyBorder="1" applyAlignment="1">
      <alignment horizontal="center" vertical="center"/>
      <protection/>
    </xf>
    <xf numFmtId="183" fontId="22" fillId="0" borderId="1" xfId="16" applyNumberFormat="1" applyFont="1" applyFill="1" applyBorder="1" applyAlignment="1" applyProtection="1">
      <alignment horizontal="center" vertical="center"/>
      <protection/>
    </xf>
    <xf numFmtId="164" fontId="28" fillId="0" borderId="0" xfId="26" applyFont="1" applyFill="1" applyAlignment="1">
      <alignment/>
      <protection/>
    </xf>
    <xf numFmtId="164" fontId="13" fillId="0" borderId="0" xfId="26" applyFont="1" applyFill="1">
      <alignment/>
      <protection/>
    </xf>
    <xf numFmtId="165" fontId="26" fillId="0" borderId="0" xfId="20" applyFont="1" applyFill="1" applyBorder="1" applyAlignment="1" applyProtection="1">
      <alignment/>
      <protection/>
    </xf>
    <xf numFmtId="164" fontId="26" fillId="0" borderId="0" xfId="26" applyFont="1" applyFill="1" applyBorder="1">
      <alignment/>
      <protection/>
    </xf>
    <xf numFmtId="164" fontId="26" fillId="0" borderId="0" xfId="26" applyFont="1" applyFill="1" applyAlignment="1">
      <alignment horizontal="right"/>
      <protection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쉼표 [0]_06-농업수산" xfId="20"/>
    <cellStyle name="콤마 [0]_(월초P)" xfId="21"/>
    <cellStyle name="콤마 [0]_2. 행정구역" xfId="22"/>
    <cellStyle name="콤마 [0]_21.농업용기구및기계보유 " xfId="23"/>
    <cellStyle name="콤마_1" xfId="24"/>
    <cellStyle name="콤마_2. 행정구역" xfId="25"/>
    <cellStyle name="표준_06-농업수산" xfId="26"/>
    <cellStyle name="표준_농업용기구및기계보유 " xfId="27"/>
    <cellStyle name="표준_Sheet1" xfId="28"/>
    <cellStyle name="category" xfId="29"/>
    <cellStyle name="Comma [0]_ARN (2)" xfId="30"/>
    <cellStyle name="comma zerodec" xfId="31"/>
    <cellStyle name="Comma_Capex" xfId="32"/>
    <cellStyle name="Currency [0]_CCOCPX" xfId="33"/>
    <cellStyle name="Currency_CCOCPX" xfId="34"/>
    <cellStyle name="Currency1" xfId="35"/>
    <cellStyle name="Dezimal [0]_laroux" xfId="36"/>
    <cellStyle name="Dezimal_laroux" xfId="37"/>
    <cellStyle name="Dollar (zero dec)" xfId="38"/>
    <cellStyle name="Grey" xfId="39"/>
    <cellStyle name="Input [yellow]" xfId="40"/>
    <cellStyle name="Milliers [0]_Arabian Spec" xfId="41"/>
    <cellStyle name="Milliers_Arabian Spec" xfId="42"/>
    <cellStyle name="Mon?aire [0]_Arabian Spec" xfId="43"/>
    <cellStyle name="Mon?aire_Arabian Spec" xfId="44"/>
    <cellStyle name="Normal - Style1" xfId="45"/>
    <cellStyle name="Normal_A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sqref="A1"/>
    </sheetView>
  </sheetViews>
  <sheetFormatPr defaultColWidth="8.88671875" defaultRowHeight="13.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H10">
      <selection activeCell="F12" sqref="F12"/>
    </sheetView>
  </sheetViews>
  <sheetFormatPr defaultColWidth="8.88671875" defaultRowHeight="13.5"/>
  <cols>
    <col min="1" max="1" width="14.5546875" style="177" customWidth="1"/>
    <col min="2" max="4" width="9.77734375" style="177" customWidth="1"/>
    <col min="5" max="5" width="16.4453125" style="224" customWidth="1"/>
    <col min="6" max="8" width="16.4453125" style="178" customWidth="1"/>
    <col min="9" max="9" width="2.77734375" style="178" customWidth="1"/>
    <col min="10" max="10" width="17.3359375" style="178" customWidth="1"/>
    <col min="11" max="11" width="17.3359375" style="225" customWidth="1"/>
    <col min="12" max="13" width="17.3359375" style="178" customWidth="1"/>
    <col min="14" max="16384" width="8.88671875" style="178" customWidth="1"/>
  </cols>
  <sheetData>
    <row r="1" spans="1:13" s="182" customFormat="1" ht="45" customHeight="1">
      <c r="A1" s="226" t="s">
        <v>268</v>
      </c>
      <c r="B1" s="226"/>
      <c r="C1" s="226"/>
      <c r="D1" s="226"/>
      <c r="E1" s="226"/>
      <c r="F1" s="226"/>
      <c r="G1" s="226"/>
      <c r="H1" s="226"/>
      <c r="I1" s="227"/>
      <c r="J1" s="226" t="s">
        <v>269</v>
      </c>
      <c r="K1" s="226"/>
      <c r="L1" s="226"/>
      <c r="M1" s="226"/>
    </row>
    <row r="2" spans="1:13" s="189" customFormat="1" ht="25.5" customHeight="1">
      <c r="A2" s="183" t="s">
        <v>270</v>
      </c>
      <c r="B2" s="183"/>
      <c r="C2" s="183"/>
      <c r="D2" s="183"/>
      <c r="E2" s="228"/>
      <c r="F2" s="186"/>
      <c r="G2" s="186"/>
      <c r="H2" s="186"/>
      <c r="J2" s="186"/>
      <c r="K2" s="187"/>
      <c r="L2" s="186"/>
      <c r="M2" s="188" t="s">
        <v>271</v>
      </c>
    </row>
    <row r="3" spans="1:13" s="195" customFormat="1" ht="16.5" customHeight="1">
      <c r="A3" s="190" t="s">
        <v>4</v>
      </c>
      <c r="B3" s="229" t="s">
        <v>272</v>
      </c>
      <c r="C3" s="229"/>
      <c r="D3" s="229"/>
      <c r="E3" s="230" t="s">
        <v>273</v>
      </c>
      <c r="F3" s="230"/>
      <c r="G3" s="230"/>
      <c r="H3" s="230"/>
      <c r="I3" s="197"/>
      <c r="J3" s="231" t="s">
        <v>274</v>
      </c>
      <c r="K3" s="231"/>
      <c r="L3" s="231"/>
      <c r="M3" s="231"/>
    </row>
    <row r="4" spans="1:13" s="195" customFormat="1" ht="16.5" customHeight="1">
      <c r="A4" s="196" t="s">
        <v>8</v>
      </c>
      <c r="B4" s="196" t="s">
        <v>47</v>
      </c>
      <c r="C4" s="196" t="s">
        <v>275</v>
      </c>
      <c r="D4" s="196" t="s">
        <v>49</v>
      </c>
      <c r="E4" s="232" t="s">
        <v>47</v>
      </c>
      <c r="F4" s="233" t="s">
        <v>276</v>
      </c>
      <c r="G4" s="196" t="s">
        <v>277</v>
      </c>
      <c r="H4" s="191" t="s">
        <v>278</v>
      </c>
      <c r="I4" s="191"/>
      <c r="J4" s="196" t="s">
        <v>279</v>
      </c>
      <c r="K4" s="233" t="s">
        <v>280</v>
      </c>
      <c r="L4" s="196" t="s">
        <v>281</v>
      </c>
      <c r="M4" s="191" t="s">
        <v>158</v>
      </c>
    </row>
    <row r="5" spans="1:13" s="195" customFormat="1" ht="16.5" customHeight="1">
      <c r="A5" s="196" t="s">
        <v>15</v>
      </c>
      <c r="B5" s="196"/>
      <c r="C5" s="196"/>
      <c r="D5" s="196"/>
      <c r="E5" s="232"/>
      <c r="F5" s="199" t="s">
        <v>282</v>
      </c>
      <c r="G5" s="196"/>
      <c r="H5" s="191" t="s">
        <v>283</v>
      </c>
      <c r="I5" s="191"/>
      <c r="J5" s="196" t="s">
        <v>284</v>
      </c>
      <c r="K5" s="199"/>
      <c r="L5" s="196"/>
      <c r="M5" s="191"/>
    </row>
    <row r="6" spans="1:13" s="195" customFormat="1" ht="16.5" customHeight="1">
      <c r="A6" s="200" t="s">
        <v>16</v>
      </c>
      <c r="B6" s="200" t="s">
        <v>68</v>
      </c>
      <c r="C6" s="200" t="s">
        <v>69</v>
      </c>
      <c r="D6" s="200" t="s">
        <v>70</v>
      </c>
      <c r="E6" s="234" t="s">
        <v>68</v>
      </c>
      <c r="F6" s="202" t="s">
        <v>285</v>
      </c>
      <c r="G6" s="200" t="s">
        <v>286</v>
      </c>
      <c r="H6" s="235" t="s">
        <v>287</v>
      </c>
      <c r="I6" s="191"/>
      <c r="J6" s="200" t="s">
        <v>287</v>
      </c>
      <c r="K6" s="202" t="s">
        <v>288</v>
      </c>
      <c r="L6" s="200" t="s">
        <v>289</v>
      </c>
      <c r="M6" s="235" t="s">
        <v>78</v>
      </c>
    </row>
    <row r="7" spans="1:13" s="206" customFormat="1" ht="41.25" customHeight="1">
      <c r="A7" s="196">
        <v>2003</v>
      </c>
      <c r="B7" s="191" t="s">
        <v>24</v>
      </c>
      <c r="C7" s="191" t="s">
        <v>24</v>
      </c>
      <c r="D7" s="191" t="s">
        <v>24</v>
      </c>
      <c r="E7" s="236">
        <f>SUM(F7:M7)</f>
        <v>9</v>
      </c>
      <c r="F7" s="237">
        <v>7</v>
      </c>
      <c r="G7" s="237" t="s">
        <v>24</v>
      </c>
      <c r="H7" s="237">
        <v>2</v>
      </c>
      <c r="I7" s="237"/>
      <c r="J7" s="237" t="s">
        <v>24</v>
      </c>
      <c r="K7" s="237" t="s">
        <v>24</v>
      </c>
      <c r="L7" s="237" t="s">
        <v>24</v>
      </c>
      <c r="M7" s="237" t="s">
        <v>24</v>
      </c>
    </row>
    <row r="8" spans="1:13" s="206" customFormat="1" ht="41.25" customHeight="1">
      <c r="A8" s="196">
        <v>2004</v>
      </c>
      <c r="B8" s="191" t="s">
        <v>24</v>
      </c>
      <c r="C8" s="191" t="s">
        <v>24</v>
      </c>
      <c r="D8" s="191" t="s">
        <v>24</v>
      </c>
      <c r="E8" s="236">
        <f>SUM(F8:M8)</f>
        <v>11</v>
      </c>
      <c r="F8" s="236">
        <v>7</v>
      </c>
      <c r="G8" s="236" t="s">
        <v>24</v>
      </c>
      <c r="H8" s="236">
        <v>2</v>
      </c>
      <c r="I8" s="236"/>
      <c r="J8" s="236">
        <v>1</v>
      </c>
      <c r="K8" s="236" t="s">
        <v>24</v>
      </c>
      <c r="L8" s="236">
        <v>1</v>
      </c>
      <c r="M8" s="236" t="s">
        <v>24</v>
      </c>
    </row>
    <row r="9" spans="1:13" s="206" customFormat="1" ht="41.25" customHeight="1">
      <c r="A9" s="196">
        <v>2005</v>
      </c>
      <c r="B9" s="191" t="s">
        <v>24</v>
      </c>
      <c r="C9" s="191" t="s">
        <v>24</v>
      </c>
      <c r="D9" s="191" t="s">
        <v>24</v>
      </c>
      <c r="E9" s="236">
        <v>11</v>
      </c>
      <c r="F9" s="236">
        <v>7</v>
      </c>
      <c r="G9" s="236" t="s">
        <v>24</v>
      </c>
      <c r="H9" s="236">
        <v>2</v>
      </c>
      <c r="I9" s="236"/>
      <c r="J9" s="236">
        <v>1</v>
      </c>
      <c r="K9" s="236" t="s">
        <v>24</v>
      </c>
      <c r="L9" s="236">
        <v>1</v>
      </c>
      <c r="M9" s="236" t="s">
        <v>24</v>
      </c>
    </row>
    <row r="10" spans="1:13" s="206" customFormat="1" ht="41.25" customHeight="1">
      <c r="A10" s="196">
        <v>2006</v>
      </c>
      <c r="B10" s="191">
        <v>11</v>
      </c>
      <c r="C10" s="191">
        <v>8</v>
      </c>
      <c r="D10" s="191">
        <v>3</v>
      </c>
      <c r="E10" s="236">
        <v>0</v>
      </c>
      <c r="F10" s="236">
        <v>7</v>
      </c>
      <c r="G10" s="236">
        <v>0</v>
      </c>
      <c r="H10" s="236">
        <v>2</v>
      </c>
      <c r="I10" s="236"/>
      <c r="J10" s="236">
        <v>1</v>
      </c>
      <c r="K10" s="236">
        <v>0</v>
      </c>
      <c r="L10" s="236">
        <v>1</v>
      </c>
      <c r="M10" s="236" t="s">
        <v>24</v>
      </c>
    </row>
    <row r="11" spans="1:13" s="206" customFormat="1" ht="41.25" customHeight="1">
      <c r="A11" s="207">
        <v>2007</v>
      </c>
      <c r="B11" s="238">
        <v>12</v>
      </c>
      <c r="C11" s="238">
        <v>8</v>
      </c>
      <c r="D11" s="238">
        <v>4</v>
      </c>
      <c r="E11" s="238">
        <v>12</v>
      </c>
      <c r="F11" s="238">
        <v>8</v>
      </c>
      <c r="G11" s="239">
        <v>0</v>
      </c>
      <c r="H11" s="238">
        <v>2</v>
      </c>
      <c r="I11" s="240"/>
      <c r="J11" s="238">
        <v>2</v>
      </c>
      <c r="K11" s="239">
        <v>0</v>
      </c>
      <c r="L11" s="239">
        <v>0</v>
      </c>
      <c r="M11" s="239">
        <v>0</v>
      </c>
    </row>
    <row r="12" spans="1:13" s="206" customFormat="1" ht="41.25" customHeight="1">
      <c r="A12" s="210" t="s">
        <v>25</v>
      </c>
      <c r="B12" s="241">
        <f>SUM(C12:D12)</f>
        <v>4</v>
      </c>
      <c r="C12" s="241">
        <v>3</v>
      </c>
      <c r="D12" s="241">
        <v>1</v>
      </c>
      <c r="E12" s="236">
        <v>4</v>
      </c>
      <c r="F12" s="236">
        <v>2</v>
      </c>
      <c r="G12" s="242">
        <v>0</v>
      </c>
      <c r="H12" s="242">
        <v>0</v>
      </c>
      <c r="I12" s="236"/>
      <c r="J12" s="236">
        <v>2</v>
      </c>
      <c r="K12" s="242">
        <v>0</v>
      </c>
      <c r="L12" s="242">
        <v>0</v>
      </c>
      <c r="M12" s="242">
        <v>0</v>
      </c>
    </row>
    <row r="13" spans="1:13" s="206" customFormat="1" ht="41.25" customHeight="1">
      <c r="A13" s="210" t="s">
        <v>26</v>
      </c>
      <c r="B13" s="243">
        <f aca="true" t="shared" si="0" ref="B13:B18">SUM(C13:D13)</f>
        <v>0</v>
      </c>
      <c r="C13" s="243">
        <v>0</v>
      </c>
      <c r="D13" s="243">
        <v>0</v>
      </c>
      <c r="E13" s="242">
        <v>0</v>
      </c>
      <c r="F13" s="242">
        <v>0</v>
      </c>
      <c r="G13" s="242">
        <v>0</v>
      </c>
      <c r="H13" s="242">
        <v>0</v>
      </c>
      <c r="I13" s="236"/>
      <c r="J13" s="242">
        <v>0</v>
      </c>
      <c r="K13" s="242">
        <v>0</v>
      </c>
      <c r="L13" s="242">
        <v>0</v>
      </c>
      <c r="M13" s="242">
        <v>0</v>
      </c>
    </row>
    <row r="14" spans="1:13" s="206" customFormat="1" ht="41.25" customHeight="1">
      <c r="A14" s="210" t="s">
        <v>27</v>
      </c>
      <c r="B14" s="243">
        <f t="shared" si="0"/>
        <v>0</v>
      </c>
      <c r="C14" s="243">
        <v>0</v>
      </c>
      <c r="D14" s="243">
        <v>0</v>
      </c>
      <c r="E14" s="242">
        <v>0</v>
      </c>
      <c r="F14" s="242">
        <v>0</v>
      </c>
      <c r="G14" s="242">
        <v>0</v>
      </c>
      <c r="H14" s="242">
        <v>0</v>
      </c>
      <c r="I14" s="236"/>
      <c r="J14" s="242">
        <v>0</v>
      </c>
      <c r="K14" s="242">
        <v>0</v>
      </c>
      <c r="L14" s="242">
        <v>0</v>
      </c>
      <c r="M14" s="242">
        <v>0</v>
      </c>
    </row>
    <row r="15" spans="1:13" s="214" customFormat="1" ht="41.25" customHeight="1">
      <c r="A15" s="210" t="s">
        <v>28</v>
      </c>
      <c r="B15" s="241">
        <f t="shared" si="0"/>
        <v>7</v>
      </c>
      <c r="C15" s="241">
        <v>4</v>
      </c>
      <c r="D15" s="241">
        <v>3</v>
      </c>
      <c r="E15" s="236">
        <v>7</v>
      </c>
      <c r="F15" s="236">
        <v>6</v>
      </c>
      <c r="G15" s="242">
        <v>0</v>
      </c>
      <c r="H15" s="236">
        <v>1</v>
      </c>
      <c r="I15" s="236"/>
      <c r="J15" s="242">
        <v>0</v>
      </c>
      <c r="K15" s="242">
        <v>0</v>
      </c>
      <c r="L15" s="242">
        <v>0</v>
      </c>
      <c r="M15" s="242">
        <v>0</v>
      </c>
    </row>
    <row r="16" spans="1:21" s="185" customFormat="1" ht="41.25" customHeight="1">
      <c r="A16" s="210" t="s">
        <v>29</v>
      </c>
      <c r="B16" s="243">
        <f t="shared" si="0"/>
        <v>0</v>
      </c>
      <c r="C16" s="243">
        <v>0</v>
      </c>
      <c r="D16" s="243">
        <v>0</v>
      </c>
      <c r="E16" s="244">
        <v>0</v>
      </c>
      <c r="F16" s="245">
        <v>0</v>
      </c>
      <c r="G16" s="245">
        <v>0</v>
      </c>
      <c r="H16" s="245">
        <v>0</v>
      </c>
      <c r="I16" s="246"/>
      <c r="J16" s="245">
        <v>0</v>
      </c>
      <c r="K16" s="245">
        <v>0</v>
      </c>
      <c r="L16" s="245">
        <v>0</v>
      </c>
      <c r="M16" s="245">
        <v>0</v>
      </c>
      <c r="N16" s="206"/>
      <c r="O16" s="206"/>
      <c r="P16" s="206"/>
      <c r="Q16" s="206"/>
      <c r="R16" s="206"/>
      <c r="S16" s="206"/>
      <c r="T16" s="206"/>
      <c r="U16" s="206"/>
    </row>
    <row r="17" spans="1:21" s="185" customFormat="1" ht="41.25" customHeight="1">
      <c r="A17" s="210" t="s">
        <v>30</v>
      </c>
      <c r="B17" s="241">
        <f t="shared" si="0"/>
        <v>1</v>
      </c>
      <c r="C17" s="241">
        <v>1</v>
      </c>
      <c r="D17" s="243">
        <v>0</v>
      </c>
      <c r="E17" s="247">
        <v>1</v>
      </c>
      <c r="F17" s="245">
        <v>0</v>
      </c>
      <c r="G17" s="245">
        <v>0</v>
      </c>
      <c r="H17" s="246">
        <v>1</v>
      </c>
      <c r="I17" s="246"/>
      <c r="J17" s="245">
        <v>0</v>
      </c>
      <c r="K17" s="245">
        <v>0</v>
      </c>
      <c r="L17" s="245">
        <v>0</v>
      </c>
      <c r="M17" s="245">
        <v>0</v>
      </c>
      <c r="N17" s="206"/>
      <c r="O17" s="206"/>
      <c r="P17" s="206"/>
      <c r="Q17" s="206"/>
      <c r="R17" s="206"/>
      <c r="S17" s="206"/>
      <c r="T17" s="206"/>
      <c r="U17" s="206"/>
    </row>
    <row r="18" spans="1:21" s="185" customFormat="1" ht="41.25" customHeight="1">
      <c r="A18" s="216" t="s">
        <v>31</v>
      </c>
      <c r="B18" s="248">
        <f t="shared" si="0"/>
        <v>0</v>
      </c>
      <c r="C18" s="249">
        <v>0</v>
      </c>
      <c r="D18" s="249">
        <v>0</v>
      </c>
      <c r="E18" s="250">
        <v>0</v>
      </c>
      <c r="F18" s="251">
        <v>0</v>
      </c>
      <c r="G18" s="251">
        <v>0</v>
      </c>
      <c r="H18" s="251">
        <v>0</v>
      </c>
      <c r="I18" s="246"/>
      <c r="J18" s="251">
        <v>0</v>
      </c>
      <c r="K18" s="251">
        <v>0</v>
      </c>
      <c r="L18" s="251">
        <v>0</v>
      </c>
      <c r="M18" s="251">
        <v>0</v>
      </c>
      <c r="N18" s="206"/>
      <c r="O18" s="206"/>
      <c r="P18" s="206"/>
      <c r="Q18" s="206"/>
      <c r="R18" s="206"/>
      <c r="S18" s="206"/>
      <c r="T18" s="206"/>
      <c r="U18" s="206"/>
    </row>
    <row r="19" spans="1:10" ht="19.5" customHeight="1">
      <c r="A19" s="177" t="s">
        <v>222</v>
      </c>
      <c r="E19" s="252"/>
      <c r="F19" s="223"/>
      <c r="G19" s="223"/>
      <c r="H19" s="223"/>
      <c r="I19" s="223"/>
      <c r="J19" s="222"/>
    </row>
    <row r="20" ht="15.75" customHeight="1"/>
  </sheetData>
  <mergeCells count="5">
    <mergeCell ref="A1:H1"/>
    <mergeCell ref="J1:M1"/>
    <mergeCell ref="B3:D3"/>
    <mergeCell ref="E3:H3"/>
    <mergeCell ref="J3:M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66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E10">
      <selection activeCell="F12" sqref="F12"/>
    </sheetView>
  </sheetViews>
  <sheetFormatPr defaultColWidth="8.88671875" defaultRowHeight="13.5"/>
  <cols>
    <col min="1" max="1" width="14.5546875" style="177" customWidth="1"/>
    <col min="2" max="3" width="10.77734375" style="86" customWidth="1"/>
    <col min="4" max="7" width="10.77734375" style="178" customWidth="1"/>
    <col min="8" max="8" width="2.77734375" style="253" customWidth="1"/>
    <col min="9" max="10" width="10.88671875" style="178" customWidth="1"/>
    <col min="11" max="14" width="10.88671875" style="86" customWidth="1"/>
    <col min="15" max="19" width="8.88671875" style="178" customWidth="1"/>
    <col min="20" max="20" width="5.3359375" style="178" customWidth="1"/>
    <col min="21" max="16384" width="8.88671875" style="178" customWidth="1"/>
  </cols>
  <sheetData>
    <row r="1" spans="1:14" s="182" customFormat="1" ht="45" customHeight="1">
      <c r="A1" s="226" t="s">
        <v>290</v>
      </c>
      <c r="B1" s="226"/>
      <c r="C1" s="226"/>
      <c r="D1" s="226"/>
      <c r="E1" s="226"/>
      <c r="F1" s="226"/>
      <c r="G1" s="226"/>
      <c r="H1" s="254"/>
      <c r="I1" s="226" t="s">
        <v>291</v>
      </c>
      <c r="J1" s="226"/>
      <c r="K1" s="226"/>
      <c r="L1" s="226"/>
      <c r="M1" s="226"/>
      <c r="N1" s="226"/>
    </row>
    <row r="2" spans="1:14" s="189" customFormat="1" ht="25.5" customHeight="1">
      <c r="A2" s="183" t="s">
        <v>292</v>
      </c>
      <c r="B2" s="184"/>
      <c r="C2" s="184"/>
      <c r="D2" s="186"/>
      <c r="E2" s="186"/>
      <c r="F2" s="186"/>
      <c r="G2" s="186"/>
      <c r="H2" s="255"/>
      <c r="I2" s="186"/>
      <c r="J2" s="186"/>
      <c r="K2" s="184"/>
      <c r="L2" s="184"/>
      <c r="M2" s="184"/>
      <c r="N2" s="188" t="s">
        <v>293</v>
      </c>
    </row>
    <row r="3" spans="1:14" s="195" customFormat="1" ht="16.5" customHeight="1">
      <c r="A3" s="190" t="s">
        <v>4</v>
      </c>
      <c r="B3" s="229" t="s">
        <v>294</v>
      </c>
      <c r="C3" s="229"/>
      <c r="D3" s="229"/>
      <c r="E3" s="256" t="s">
        <v>295</v>
      </c>
      <c r="F3" s="256"/>
      <c r="G3" s="256"/>
      <c r="H3" s="191"/>
      <c r="I3" s="257" t="s">
        <v>296</v>
      </c>
      <c r="J3" s="257"/>
      <c r="K3" s="257"/>
      <c r="L3" s="256" t="s">
        <v>297</v>
      </c>
      <c r="M3" s="256"/>
      <c r="N3" s="256"/>
    </row>
    <row r="4" spans="1:14" s="195" customFormat="1" ht="16.5" customHeight="1">
      <c r="A4" s="196" t="s">
        <v>8</v>
      </c>
      <c r="B4" s="198" t="s">
        <v>298</v>
      </c>
      <c r="C4" s="233" t="s">
        <v>299</v>
      </c>
      <c r="D4" s="196" t="s">
        <v>300</v>
      </c>
      <c r="E4" s="258" t="s">
        <v>301</v>
      </c>
      <c r="F4" s="233" t="s">
        <v>299</v>
      </c>
      <c r="G4" s="191" t="s">
        <v>300</v>
      </c>
      <c r="H4" s="191"/>
      <c r="I4" s="259" t="s">
        <v>301</v>
      </c>
      <c r="J4" s="233" t="s">
        <v>299</v>
      </c>
      <c r="K4" s="233" t="s">
        <v>300</v>
      </c>
      <c r="L4" s="233" t="s">
        <v>301</v>
      </c>
      <c r="M4" s="233" t="s">
        <v>299</v>
      </c>
      <c r="N4" s="192" t="s">
        <v>300</v>
      </c>
    </row>
    <row r="5" spans="1:14" s="195" customFormat="1" ht="16.5" customHeight="1">
      <c r="A5" s="196" t="s">
        <v>15</v>
      </c>
      <c r="B5" s="198"/>
      <c r="C5" s="199"/>
      <c r="D5" s="196" t="s">
        <v>302</v>
      </c>
      <c r="E5" s="258"/>
      <c r="F5" s="199"/>
      <c r="G5" s="198" t="s">
        <v>302</v>
      </c>
      <c r="H5" s="191"/>
      <c r="I5" s="196"/>
      <c r="J5" s="199"/>
      <c r="K5" s="196" t="s">
        <v>302</v>
      </c>
      <c r="L5" s="199"/>
      <c r="M5" s="199"/>
      <c r="N5" s="198" t="s">
        <v>302</v>
      </c>
    </row>
    <row r="6" spans="1:14" s="195" customFormat="1" ht="16.5" customHeight="1">
      <c r="A6" s="200" t="s">
        <v>16</v>
      </c>
      <c r="B6" s="201" t="s">
        <v>206</v>
      </c>
      <c r="C6" s="202" t="s">
        <v>303</v>
      </c>
      <c r="D6" s="200" t="s">
        <v>304</v>
      </c>
      <c r="E6" s="235" t="s">
        <v>206</v>
      </c>
      <c r="F6" s="202" t="s">
        <v>303</v>
      </c>
      <c r="G6" s="201" t="s">
        <v>304</v>
      </c>
      <c r="H6" s="191"/>
      <c r="I6" s="200" t="s">
        <v>206</v>
      </c>
      <c r="J6" s="202" t="s">
        <v>303</v>
      </c>
      <c r="K6" s="200" t="s">
        <v>304</v>
      </c>
      <c r="L6" s="202" t="s">
        <v>206</v>
      </c>
      <c r="M6" s="202" t="s">
        <v>303</v>
      </c>
      <c r="N6" s="201" t="s">
        <v>304</v>
      </c>
    </row>
    <row r="7" spans="1:14" s="206" customFormat="1" ht="41.25" customHeight="1">
      <c r="A7" s="196">
        <v>2003</v>
      </c>
      <c r="B7" s="205">
        <v>19260</v>
      </c>
      <c r="C7" s="260">
        <v>11902</v>
      </c>
      <c r="D7" s="205">
        <v>7029</v>
      </c>
      <c r="E7" s="205">
        <v>84844</v>
      </c>
      <c r="F7" s="205">
        <v>8823</v>
      </c>
      <c r="G7" s="205">
        <v>5939</v>
      </c>
      <c r="H7" s="205"/>
      <c r="I7" s="261" t="s">
        <v>24</v>
      </c>
      <c r="J7" s="261" t="s">
        <v>24</v>
      </c>
      <c r="K7" s="261" t="s">
        <v>24</v>
      </c>
      <c r="L7" s="261" t="s">
        <v>24</v>
      </c>
      <c r="M7" s="261" t="s">
        <v>24</v>
      </c>
      <c r="N7" s="261" t="s">
        <v>24</v>
      </c>
    </row>
    <row r="8" spans="1:14" s="206" customFormat="1" ht="41.25" customHeight="1">
      <c r="A8" s="196">
        <v>2004</v>
      </c>
      <c r="B8" s="261">
        <v>19712</v>
      </c>
      <c r="C8" s="260">
        <v>12038</v>
      </c>
      <c r="D8" s="261">
        <v>7223</v>
      </c>
      <c r="E8" s="261">
        <v>74162</v>
      </c>
      <c r="F8" s="261">
        <v>7416</v>
      </c>
      <c r="G8" s="261">
        <v>5191</v>
      </c>
      <c r="H8" s="261"/>
      <c r="I8" s="261" t="s">
        <v>24</v>
      </c>
      <c r="J8" s="261" t="s">
        <v>24</v>
      </c>
      <c r="K8" s="261" t="s">
        <v>24</v>
      </c>
      <c r="L8" s="261" t="s">
        <v>24</v>
      </c>
      <c r="M8" s="261" t="s">
        <v>24</v>
      </c>
      <c r="N8" s="261" t="s">
        <v>24</v>
      </c>
    </row>
    <row r="9" spans="1:14" s="206" customFormat="1" ht="41.25" customHeight="1">
      <c r="A9" s="196">
        <v>2005</v>
      </c>
      <c r="B9" s="261">
        <v>8039</v>
      </c>
      <c r="C9" s="260">
        <v>4258</v>
      </c>
      <c r="D9" s="261">
        <v>2717</v>
      </c>
      <c r="E9" s="261" t="s">
        <v>24</v>
      </c>
      <c r="F9" s="261" t="s">
        <v>24</v>
      </c>
      <c r="G9" s="261" t="s">
        <v>24</v>
      </c>
      <c r="H9" s="261"/>
      <c r="I9" s="261" t="s">
        <v>24</v>
      </c>
      <c r="J9" s="261" t="s">
        <v>24</v>
      </c>
      <c r="K9" s="261" t="s">
        <v>24</v>
      </c>
      <c r="L9" s="261" t="s">
        <v>24</v>
      </c>
      <c r="M9" s="261" t="s">
        <v>24</v>
      </c>
      <c r="N9" s="261" t="s">
        <v>24</v>
      </c>
    </row>
    <row r="10" spans="1:14" s="206" customFormat="1" ht="41.25" customHeight="1">
      <c r="A10" s="196">
        <v>2006</v>
      </c>
      <c r="B10" s="261">
        <v>2526</v>
      </c>
      <c r="C10" s="260">
        <v>1515</v>
      </c>
      <c r="D10" s="261">
        <v>909</v>
      </c>
      <c r="E10" s="261">
        <v>14483</v>
      </c>
      <c r="F10" s="261">
        <v>1448</v>
      </c>
      <c r="G10" s="261">
        <v>941</v>
      </c>
      <c r="H10" s="261"/>
      <c r="I10" s="261" t="s">
        <v>24</v>
      </c>
      <c r="J10" s="261" t="s">
        <v>24</v>
      </c>
      <c r="K10" s="261" t="s">
        <v>24</v>
      </c>
      <c r="L10" s="261" t="s">
        <v>24</v>
      </c>
      <c r="M10" s="261" t="s">
        <v>24</v>
      </c>
      <c r="N10" s="261" t="s">
        <v>24</v>
      </c>
    </row>
    <row r="11" spans="1:14" s="206" customFormat="1" ht="41.25" customHeight="1">
      <c r="A11" s="207">
        <v>2007</v>
      </c>
      <c r="B11" s="262">
        <v>2524</v>
      </c>
      <c r="C11" s="262">
        <v>1410</v>
      </c>
      <c r="D11" s="262">
        <v>914</v>
      </c>
      <c r="E11" s="262">
        <v>65587</v>
      </c>
      <c r="F11" s="262">
        <v>6559</v>
      </c>
      <c r="G11" s="262">
        <v>5369</v>
      </c>
      <c r="H11" s="262"/>
      <c r="I11" s="262" t="s">
        <v>24</v>
      </c>
      <c r="J11" s="262" t="s">
        <v>24</v>
      </c>
      <c r="K11" s="262" t="s">
        <v>24</v>
      </c>
      <c r="L11" s="262">
        <v>93</v>
      </c>
      <c r="M11" s="262">
        <v>9</v>
      </c>
      <c r="N11" s="262">
        <v>4</v>
      </c>
    </row>
    <row r="12" spans="1:14" s="206" customFormat="1" ht="41.25" customHeight="1">
      <c r="A12" s="210" t="s">
        <v>25</v>
      </c>
      <c r="B12" s="244">
        <v>0</v>
      </c>
      <c r="C12" s="263">
        <v>0</v>
      </c>
      <c r="D12" s="263">
        <v>0</v>
      </c>
      <c r="E12" s="244">
        <v>0</v>
      </c>
      <c r="F12" s="244">
        <v>0</v>
      </c>
      <c r="G12" s="244">
        <v>0</v>
      </c>
      <c r="H12" s="261"/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</row>
    <row r="13" spans="1:14" s="206" customFormat="1" ht="41.25" customHeight="1">
      <c r="A13" s="210" t="s">
        <v>26</v>
      </c>
      <c r="B13" s="244">
        <v>0</v>
      </c>
      <c r="C13" s="263">
        <v>0</v>
      </c>
      <c r="D13" s="263">
        <v>0</v>
      </c>
      <c r="E13" s="244">
        <v>0</v>
      </c>
      <c r="F13" s="244">
        <v>0</v>
      </c>
      <c r="G13" s="244">
        <v>0</v>
      </c>
      <c r="H13" s="261"/>
      <c r="I13" s="244">
        <v>0</v>
      </c>
      <c r="J13" s="244">
        <v>0</v>
      </c>
      <c r="K13" s="244">
        <v>0</v>
      </c>
      <c r="L13" s="244">
        <v>0</v>
      </c>
      <c r="M13" s="244">
        <v>0</v>
      </c>
      <c r="N13" s="244">
        <v>0</v>
      </c>
    </row>
    <row r="14" spans="1:14" s="206" customFormat="1" ht="41.25" customHeight="1">
      <c r="A14" s="210" t="s">
        <v>27</v>
      </c>
      <c r="B14" s="244">
        <v>0</v>
      </c>
      <c r="C14" s="263">
        <v>0</v>
      </c>
      <c r="D14" s="263">
        <v>0</v>
      </c>
      <c r="E14" s="244">
        <v>0</v>
      </c>
      <c r="F14" s="244">
        <v>0</v>
      </c>
      <c r="G14" s="244">
        <v>0</v>
      </c>
      <c r="H14" s="261"/>
      <c r="I14" s="244">
        <v>0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</row>
    <row r="15" spans="1:14" s="214" customFormat="1" ht="41.25" customHeight="1">
      <c r="A15" s="210" t="s">
        <v>28</v>
      </c>
      <c r="B15" s="244">
        <v>0</v>
      </c>
      <c r="C15" s="244">
        <v>0</v>
      </c>
      <c r="D15" s="244">
        <v>0</v>
      </c>
      <c r="E15" s="244">
        <v>0</v>
      </c>
      <c r="F15" s="244">
        <v>0</v>
      </c>
      <c r="G15" s="244">
        <v>0</v>
      </c>
      <c r="H15" s="261"/>
      <c r="I15" s="244">
        <v>0</v>
      </c>
      <c r="J15" s="244">
        <v>0</v>
      </c>
      <c r="K15" s="244">
        <v>0</v>
      </c>
      <c r="L15" s="244">
        <v>0</v>
      </c>
      <c r="M15" s="244">
        <v>0</v>
      </c>
      <c r="N15" s="244">
        <v>0</v>
      </c>
    </row>
    <row r="16" spans="1:20" s="185" customFormat="1" ht="41.25" customHeight="1">
      <c r="A16" s="210" t="s">
        <v>29</v>
      </c>
      <c r="B16" s="264">
        <v>0</v>
      </c>
      <c r="C16" s="264">
        <v>0</v>
      </c>
      <c r="D16" s="264">
        <v>0</v>
      </c>
      <c r="E16" s="264">
        <v>0</v>
      </c>
      <c r="F16" s="264">
        <v>0</v>
      </c>
      <c r="G16" s="264">
        <v>0</v>
      </c>
      <c r="H16" s="205"/>
      <c r="I16" s="264">
        <v>0</v>
      </c>
      <c r="J16" s="264">
        <v>0</v>
      </c>
      <c r="K16" s="264">
        <v>0</v>
      </c>
      <c r="L16" s="264">
        <v>0</v>
      </c>
      <c r="M16" s="264">
        <v>0</v>
      </c>
      <c r="N16" s="264">
        <v>0</v>
      </c>
      <c r="O16" s="206"/>
      <c r="P16" s="206"/>
      <c r="Q16" s="206"/>
      <c r="R16" s="206"/>
      <c r="S16" s="206"/>
      <c r="T16" s="206"/>
    </row>
    <row r="17" spans="1:20" s="185" customFormat="1" ht="41.25" customHeight="1">
      <c r="A17" s="210" t="s">
        <v>30</v>
      </c>
      <c r="B17" s="261">
        <v>2524</v>
      </c>
      <c r="C17" s="261">
        <v>1410</v>
      </c>
      <c r="D17" s="261">
        <v>914</v>
      </c>
      <c r="E17" s="261">
        <v>65587</v>
      </c>
      <c r="F17" s="261">
        <v>6559</v>
      </c>
      <c r="G17" s="261">
        <v>5369</v>
      </c>
      <c r="H17" s="261"/>
      <c r="I17" s="261" t="s">
        <v>24</v>
      </c>
      <c r="J17" s="261" t="s">
        <v>24</v>
      </c>
      <c r="K17" s="261" t="s">
        <v>24</v>
      </c>
      <c r="L17" s="261">
        <v>93</v>
      </c>
      <c r="M17" s="261">
        <v>9</v>
      </c>
      <c r="N17" s="261">
        <v>4</v>
      </c>
      <c r="O17" s="206"/>
      <c r="P17" s="206"/>
      <c r="Q17" s="206"/>
      <c r="R17" s="206"/>
      <c r="S17" s="206"/>
      <c r="T17" s="206"/>
    </row>
    <row r="18" spans="1:20" s="185" customFormat="1" ht="41.25" customHeight="1">
      <c r="A18" s="216" t="s">
        <v>31</v>
      </c>
      <c r="B18" s="265">
        <v>0</v>
      </c>
      <c r="C18" s="250">
        <v>0</v>
      </c>
      <c r="D18" s="250">
        <v>0</v>
      </c>
      <c r="E18" s="250">
        <v>0</v>
      </c>
      <c r="F18" s="250">
        <v>0</v>
      </c>
      <c r="G18" s="250">
        <v>0</v>
      </c>
      <c r="H18" s="191"/>
      <c r="I18" s="250">
        <v>0</v>
      </c>
      <c r="J18" s="250">
        <v>0</v>
      </c>
      <c r="K18" s="250">
        <v>0</v>
      </c>
      <c r="L18" s="250">
        <v>0</v>
      </c>
      <c r="M18" s="250">
        <v>0</v>
      </c>
      <c r="N18" s="250">
        <v>0</v>
      </c>
      <c r="O18" s="206"/>
      <c r="P18" s="206"/>
      <c r="Q18" s="206"/>
      <c r="R18" s="206"/>
      <c r="S18" s="206"/>
      <c r="T18" s="206"/>
    </row>
    <row r="19" spans="1:24" s="178" customFormat="1" ht="19.5" customHeight="1">
      <c r="A19" s="177" t="s">
        <v>222</v>
      </c>
      <c r="B19" s="266"/>
      <c r="C19" s="267"/>
      <c r="D19" s="267"/>
      <c r="E19" s="267"/>
      <c r="F19" s="267"/>
      <c r="G19" s="267"/>
      <c r="H19" s="268"/>
      <c r="I19" s="267"/>
      <c r="J19" s="266"/>
      <c r="K19" s="266"/>
      <c r="L19" s="269"/>
      <c r="M19" s="270"/>
      <c r="X19" s="271"/>
    </row>
    <row r="20" spans="2:14" ht="13.5">
      <c r="B20" s="269"/>
      <c r="C20" s="269"/>
      <c r="D20" s="270"/>
      <c r="E20" s="270"/>
      <c r="F20" s="270"/>
      <c r="G20" s="270"/>
      <c r="I20" s="270"/>
      <c r="J20" s="270"/>
      <c r="K20" s="266"/>
      <c r="L20" s="266"/>
      <c r="M20" s="266"/>
      <c r="N20" s="222"/>
    </row>
    <row r="21" spans="2:13" ht="13.5">
      <c r="B21" s="269"/>
      <c r="C21" s="269"/>
      <c r="D21" s="270"/>
      <c r="E21" s="270"/>
      <c r="F21" s="270"/>
      <c r="G21" s="270"/>
      <c r="I21" s="270"/>
      <c r="J21" s="270"/>
      <c r="K21" s="266"/>
      <c r="L21" s="266"/>
      <c r="M21" s="269"/>
    </row>
    <row r="22" spans="2:13" ht="13.5">
      <c r="B22" s="269"/>
      <c r="C22" s="269"/>
      <c r="D22" s="270"/>
      <c r="E22" s="270"/>
      <c r="F22" s="270"/>
      <c r="G22" s="270"/>
      <c r="I22" s="270"/>
      <c r="J22" s="270"/>
      <c r="K22" s="266"/>
      <c r="L22" s="266"/>
      <c r="M22" s="269"/>
    </row>
    <row r="23" spans="2:13" ht="13.5">
      <c r="B23" s="269"/>
      <c r="C23" s="269"/>
      <c r="D23" s="270"/>
      <c r="E23" s="270"/>
      <c r="F23" s="270"/>
      <c r="G23" s="270"/>
      <c r="I23" s="270"/>
      <c r="J23" s="270"/>
      <c r="K23" s="266"/>
      <c r="L23" s="266"/>
      <c r="M23" s="269"/>
    </row>
    <row r="24" spans="2:13" ht="13.5">
      <c r="B24" s="269"/>
      <c r="C24" s="269"/>
      <c r="D24" s="270"/>
      <c r="E24" s="270"/>
      <c r="F24" s="270"/>
      <c r="G24" s="270"/>
      <c r="I24" s="270"/>
      <c r="J24" s="270"/>
      <c r="K24" s="266"/>
      <c r="L24" s="266"/>
      <c r="M24" s="269"/>
    </row>
    <row r="25" spans="2:13" ht="13.5">
      <c r="B25" s="269"/>
      <c r="C25" s="269"/>
      <c r="D25" s="270"/>
      <c r="E25" s="270"/>
      <c r="F25" s="270"/>
      <c r="G25" s="270"/>
      <c r="I25" s="270"/>
      <c r="J25" s="270"/>
      <c r="K25" s="266"/>
      <c r="L25" s="266"/>
      <c r="M25" s="269"/>
    </row>
    <row r="26" spans="2:13" ht="13.5">
      <c r="B26" s="269"/>
      <c r="C26" s="269"/>
      <c r="D26" s="270"/>
      <c r="E26" s="270"/>
      <c r="F26" s="270"/>
      <c r="G26" s="270"/>
      <c r="I26" s="270"/>
      <c r="J26" s="270"/>
      <c r="K26" s="266"/>
      <c r="L26" s="266"/>
      <c r="M26" s="269"/>
    </row>
    <row r="27" spans="2:13" ht="13.5">
      <c r="B27" s="269"/>
      <c r="C27" s="269"/>
      <c r="D27" s="270"/>
      <c r="E27" s="270"/>
      <c r="F27" s="270"/>
      <c r="G27" s="270"/>
      <c r="I27" s="270"/>
      <c r="J27" s="270"/>
      <c r="K27" s="266"/>
      <c r="L27" s="266"/>
      <c r="M27" s="269"/>
    </row>
    <row r="28" spans="2:13" ht="13.5">
      <c r="B28" s="269"/>
      <c r="C28" s="269"/>
      <c r="D28" s="270"/>
      <c r="E28" s="270"/>
      <c r="F28" s="270"/>
      <c r="G28" s="270"/>
      <c r="I28" s="270"/>
      <c r="J28" s="270"/>
      <c r="K28" s="266"/>
      <c r="L28" s="266"/>
      <c r="M28" s="269"/>
    </row>
    <row r="29" spans="2:13" ht="13.5">
      <c r="B29" s="269"/>
      <c r="C29" s="269"/>
      <c r="D29" s="270"/>
      <c r="E29" s="270"/>
      <c r="F29" s="270"/>
      <c r="G29" s="270"/>
      <c r="I29" s="270"/>
      <c r="J29" s="270"/>
      <c r="K29" s="266"/>
      <c r="L29" s="266"/>
      <c r="M29" s="269"/>
    </row>
    <row r="30" spans="2:13" ht="13.5">
      <c r="B30" s="269"/>
      <c r="C30" s="269"/>
      <c r="D30" s="270"/>
      <c r="E30" s="270"/>
      <c r="F30" s="270"/>
      <c r="G30" s="270"/>
      <c r="I30" s="270"/>
      <c r="J30" s="270"/>
      <c r="K30" s="266"/>
      <c r="L30" s="266"/>
      <c r="M30" s="269"/>
    </row>
    <row r="31" spans="2:13" ht="13.5">
      <c r="B31" s="269"/>
      <c r="C31" s="269"/>
      <c r="D31" s="270"/>
      <c r="E31" s="270"/>
      <c r="F31" s="270"/>
      <c r="G31" s="270"/>
      <c r="I31" s="270"/>
      <c r="J31" s="270"/>
      <c r="K31" s="266"/>
      <c r="L31" s="266"/>
      <c r="M31" s="269"/>
    </row>
    <row r="32" spans="2:13" ht="13.5">
      <c r="B32" s="269"/>
      <c r="C32" s="269"/>
      <c r="D32" s="270"/>
      <c r="E32" s="270"/>
      <c r="F32" s="270"/>
      <c r="G32" s="270"/>
      <c r="I32" s="270"/>
      <c r="J32" s="270"/>
      <c r="K32" s="266"/>
      <c r="L32" s="266"/>
      <c r="M32" s="269"/>
    </row>
    <row r="33" spans="11:12" ht="13.5">
      <c r="K33" s="222"/>
      <c r="L33" s="222"/>
    </row>
    <row r="34" spans="11:12" ht="13.5">
      <c r="K34" s="222"/>
      <c r="L34" s="222"/>
    </row>
    <row r="35" spans="11:12" ht="13.5">
      <c r="K35" s="222"/>
      <c r="L35" s="222"/>
    </row>
    <row r="36" spans="11:12" ht="13.5">
      <c r="K36" s="222"/>
      <c r="L36" s="222"/>
    </row>
    <row r="37" spans="11:12" ht="13.5">
      <c r="K37" s="222"/>
      <c r="L37" s="222"/>
    </row>
  </sheetData>
  <mergeCells count="6">
    <mergeCell ref="A1:G1"/>
    <mergeCell ref="I1:N1"/>
    <mergeCell ref="B3:D3"/>
    <mergeCell ref="E3:G3"/>
    <mergeCell ref="I3:K3"/>
    <mergeCell ref="L3:N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Foresty&amp;"굴림체,보통"＆&amp;"Times New Roman,보통" Fishery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0">
      <selection activeCell="C11" sqref="C11"/>
    </sheetView>
  </sheetViews>
  <sheetFormatPr defaultColWidth="8.88671875" defaultRowHeight="13.5"/>
  <cols>
    <col min="1" max="1" width="14.5546875" style="272" customWidth="1"/>
    <col min="2" max="2" width="21.5546875" style="273" customWidth="1"/>
    <col min="3" max="4" width="21.5546875" style="274" customWidth="1"/>
    <col min="5" max="5" width="2.77734375" style="275" customWidth="1"/>
    <col min="6" max="6" width="22.99609375" style="274" customWidth="1"/>
    <col min="7" max="8" width="22.99609375" style="273" customWidth="1"/>
    <col min="9" max="13" width="8.88671875" style="91" customWidth="1"/>
    <col min="14" max="14" width="5.3359375" style="91" customWidth="1"/>
    <col min="15" max="16384" width="8.88671875" style="91" customWidth="1"/>
  </cols>
  <sheetData>
    <row r="1" spans="1:8" s="95" customFormat="1" ht="45" customHeight="1">
      <c r="A1" s="93" t="s">
        <v>305</v>
      </c>
      <c r="B1" s="93"/>
      <c r="C1" s="93"/>
      <c r="D1" s="93"/>
      <c r="E1" s="144"/>
      <c r="F1" s="93" t="s">
        <v>306</v>
      </c>
      <c r="G1" s="93"/>
      <c r="H1" s="93"/>
    </row>
    <row r="2" spans="1:8" s="99" customFormat="1" ht="25.5" customHeight="1">
      <c r="A2" s="276" t="s">
        <v>150</v>
      </c>
      <c r="B2" s="277"/>
      <c r="C2" s="278"/>
      <c r="D2" s="278"/>
      <c r="E2" s="279"/>
      <c r="F2" s="278"/>
      <c r="G2" s="277"/>
      <c r="H2" s="277"/>
    </row>
    <row r="3" spans="1:8" s="62" customFormat="1" ht="16.5" customHeight="1">
      <c r="A3" s="11" t="s">
        <v>4</v>
      </c>
      <c r="B3" s="150" t="s">
        <v>307</v>
      </c>
      <c r="C3" s="150" t="s">
        <v>308</v>
      </c>
      <c r="D3" s="151" t="s">
        <v>309</v>
      </c>
      <c r="E3" s="60"/>
      <c r="F3" s="11" t="s">
        <v>310</v>
      </c>
      <c r="G3" s="150" t="s">
        <v>311</v>
      </c>
      <c r="H3" s="151" t="s">
        <v>263</v>
      </c>
    </row>
    <row r="4" spans="1:8" s="62" customFormat="1" ht="16.5" customHeight="1">
      <c r="A4" s="16" t="s">
        <v>8</v>
      </c>
      <c r="B4" s="57"/>
      <c r="C4" s="57"/>
      <c r="D4" s="167"/>
      <c r="E4" s="60"/>
      <c r="F4" s="16"/>
      <c r="G4" s="57"/>
      <c r="H4" s="167"/>
    </row>
    <row r="5" spans="1:8" s="62" customFormat="1" ht="16.5" customHeight="1">
      <c r="A5" s="16" t="s">
        <v>15</v>
      </c>
      <c r="B5" s="57"/>
      <c r="C5" s="57"/>
      <c r="D5" s="167"/>
      <c r="E5" s="60"/>
      <c r="F5" s="16"/>
      <c r="G5" s="57"/>
      <c r="H5" s="167"/>
    </row>
    <row r="6" spans="1:8" s="62" customFormat="1" ht="16.5" customHeight="1">
      <c r="A6" s="27" t="s">
        <v>16</v>
      </c>
      <c r="B6" s="134" t="s">
        <v>68</v>
      </c>
      <c r="C6" s="134" t="s">
        <v>312</v>
      </c>
      <c r="D6" s="153" t="s">
        <v>313</v>
      </c>
      <c r="E6" s="60"/>
      <c r="F6" s="27" t="s">
        <v>314</v>
      </c>
      <c r="G6" s="134" t="s">
        <v>315</v>
      </c>
      <c r="H6" s="153" t="s">
        <v>78</v>
      </c>
    </row>
    <row r="7" spans="1:8" s="33" customFormat="1" ht="41.25" customHeight="1">
      <c r="A7" s="16">
        <v>2003</v>
      </c>
      <c r="B7" s="18" t="s">
        <v>24</v>
      </c>
      <c r="C7" s="14" t="s">
        <v>24</v>
      </c>
      <c r="D7" s="14" t="s">
        <v>24</v>
      </c>
      <c r="E7" s="14"/>
      <c r="F7" s="14" t="s">
        <v>24</v>
      </c>
      <c r="G7" s="14" t="s">
        <v>24</v>
      </c>
      <c r="H7" s="14" t="s">
        <v>24</v>
      </c>
    </row>
    <row r="8" spans="1:8" s="33" customFormat="1" ht="41.25" customHeight="1">
      <c r="A8" s="16">
        <v>2004</v>
      </c>
      <c r="B8" s="18" t="s">
        <v>24</v>
      </c>
      <c r="C8" s="14" t="s">
        <v>24</v>
      </c>
      <c r="D8" s="14" t="s">
        <v>24</v>
      </c>
      <c r="E8" s="14"/>
      <c r="F8" s="14" t="s">
        <v>24</v>
      </c>
      <c r="G8" s="14" t="s">
        <v>24</v>
      </c>
      <c r="H8" s="14" t="s">
        <v>24</v>
      </c>
    </row>
    <row r="9" spans="1:8" s="33" customFormat="1" ht="41.25" customHeight="1">
      <c r="A9" s="16">
        <v>2005</v>
      </c>
      <c r="B9" s="18" t="s">
        <v>24</v>
      </c>
      <c r="C9" s="14" t="s">
        <v>24</v>
      </c>
      <c r="D9" s="14" t="s">
        <v>24</v>
      </c>
      <c r="E9" s="14"/>
      <c r="F9" s="14" t="s">
        <v>24</v>
      </c>
      <c r="G9" s="14" t="s">
        <v>24</v>
      </c>
      <c r="H9" s="14" t="s">
        <v>24</v>
      </c>
    </row>
    <row r="10" spans="1:8" s="33" customFormat="1" ht="41.25" customHeight="1">
      <c r="A10" s="16">
        <v>2006</v>
      </c>
      <c r="B10" s="18" t="s">
        <v>24</v>
      </c>
      <c r="C10" s="14" t="s">
        <v>24</v>
      </c>
      <c r="D10" s="14" t="s">
        <v>24</v>
      </c>
      <c r="E10" s="14"/>
      <c r="F10" s="14" t="s">
        <v>24</v>
      </c>
      <c r="G10" s="14" t="s">
        <v>24</v>
      </c>
      <c r="H10" s="14" t="s">
        <v>24</v>
      </c>
    </row>
    <row r="11" spans="1:8" s="33" customFormat="1" ht="41.25" customHeight="1">
      <c r="A11" s="34">
        <v>2007</v>
      </c>
      <c r="B11" s="18" t="s">
        <v>24</v>
      </c>
      <c r="C11" s="14" t="s">
        <v>24</v>
      </c>
      <c r="D11" s="14" t="s">
        <v>24</v>
      </c>
      <c r="E11" s="14"/>
      <c r="F11" s="14" t="s">
        <v>24</v>
      </c>
      <c r="G11" s="14" t="s">
        <v>24</v>
      </c>
      <c r="H11" s="14" t="s">
        <v>24</v>
      </c>
    </row>
    <row r="12" spans="1:8" s="33" customFormat="1" ht="41.25" customHeight="1">
      <c r="A12" s="35" t="s">
        <v>25</v>
      </c>
      <c r="B12" s="18" t="s">
        <v>24</v>
      </c>
      <c r="C12" s="14" t="s">
        <v>24</v>
      </c>
      <c r="D12" s="14" t="s">
        <v>24</v>
      </c>
      <c r="E12" s="14"/>
      <c r="F12" s="14" t="s">
        <v>24</v>
      </c>
      <c r="G12" s="14" t="s">
        <v>24</v>
      </c>
      <c r="H12" s="14" t="s">
        <v>24</v>
      </c>
    </row>
    <row r="13" spans="1:8" s="33" customFormat="1" ht="41.25" customHeight="1">
      <c r="A13" s="35" t="s">
        <v>26</v>
      </c>
      <c r="B13" s="18" t="s">
        <v>24</v>
      </c>
      <c r="C13" s="14" t="s">
        <v>24</v>
      </c>
      <c r="D13" s="14" t="s">
        <v>24</v>
      </c>
      <c r="E13" s="14"/>
      <c r="F13" s="14" t="s">
        <v>24</v>
      </c>
      <c r="G13" s="14" t="s">
        <v>24</v>
      </c>
      <c r="H13" s="14" t="s">
        <v>24</v>
      </c>
    </row>
    <row r="14" spans="1:8" s="33" customFormat="1" ht="41.25" customHeight="1">
      <c r="A14" s="35" t="s">
        <v>27</v>
      </c>
      <c r="B14" s="18" t="s">
        <v>24</v>
      </c>
      <c r="C14" s="14" t="s">
        <v>24</v>
      </c>
      <c r="D14" s="14" t="s">
        <v>24</v>
      </c>
      <c r="E14" s="14"/>
      <c r="F14" s="14" t="s">
        <v>24</v>
      </c>
      <c r="G14" s="14" t="s">
        <v>24</v>
      </c>
      <c r="H14" s="14" t="s">
        <v>24</v>
      </c>
    </row>
    <row r="15" spans="1:8" s="36" customFormat="1" ht="41.25" customHeight="1">
      <c r="A15" s="35" t="s">
        <v>28</v>
      </c>
      <c r="B15" s="18" t="s">
        <v>24</v>
      </c>
      <c r="C15" s="14" t="s">
        <v>24</v>
      </c>
      <c r="D15" s="14" t="s">
        <v>24</v>
      </c>
      <c r="E15" s="14"/>
      <c r="F15" s="14" t="s">
        <v>24</v>
      </c>
      <c r="G15" s="14" t="s">
        <v>24</v>
      </c>
      <c r="H15" s="14" t="s">
        <v>24</v>
      </c>
    </row>
    <row r="16" spans="1:14" s="37" customFormat="1" ht="41.25" customHeight="1">
      <c r="A16" s="35" t="s">
        <v>29</v>
      </c>
      <c r="B16" s="18" t="s">
        <v>24</v>
      </c>
      <c r="C16" s="14" t="s">
        <v>24</v>
      </c>
      <c r="D16" s="14" t="s">
        <v>24</v>
      </c>
      <c r="E16" s="14"/>
      <c r="F16" s="14" t="s">
        <v>24</v>
      </c>
      <c r="G16" s="14" t="s">
        <v>24</v>
      </c>
      <c r="H16" s="14" t="s">
        <v>24</v>
      </c>
      <c r="I16" s="33"/>
      <c r="J16" s="33"/>
      <c r="K16" s="33"/>
      <c r="L16" s="33"/>
      <c r="M16" s="33"/>
      <c r="N16" s="33"/>
    </row>
    <row r="17" spans="1:14" s="37" customFormat="1" ht="41.25" customHeight="1">
      <c r="A17" s="35" t="s">
        <v>30</v>
      </c>
      <c r="B17" s="18" t="s">
        <v>24</v>
      </c>
      <c r="C17" s="14" t="s">
        <v>24</v>
      </c>
      <c r="D17" s="14" t="s">
        <v>24</v>
      </c>
      <c r="E17" s="14"/>
      <c r="F17" s="14" t="s">
        <v>24</v>
      </c>
      <c r="G17" s="14" t="s">
        <v>24</v>
      </c>
      <c r="H17" s="14" t="s">
        <v>24</v>
      </c>
      <c r="I17" s="33"/>
      <c r="J17" s="33"/>
      <c r="K17" s="33"/>
      <c r="L17" s="33"/>
      <c r="M17" s="33"/>
      <c r="N17" s="33"/>
    </row>
    <row r="18" spans="1:14" s="37" customFormat="1" ht="41.25" customHeight="1">
      <c r="A18" s="38" t="s">
        <v>31</v>
      </c>
      <c r="B18" s="174" t="s">
        <v>24</v>
      </c>
      <c r="C18" s="174" t="s">
        <v>24</v>
      </c>
      <c r="D18" s="174" t="s">
        <v>24</v>
      </c>
      <c r="E18" s="170"/>
      <c r="F18" s="174" t="s">
        <v>24</v>
      </c>
      <c r="G18" s="174" t="s">
        <v>24</v>
      </c>
      <c r="H18" s="174" t="s">
        <v>24</v>
      </c>
      <c r="I18" s="33"/>
      <c r="J18" s="33"/>
      <c r="K18" s="33"/>
      <c r="L18" s="33"/>
      <c r="M18" s="33"/>
      <c r="N18" s="33"/>
    </row>
    <row r="19" ht="19.5" customHeight="1">
      <c r="A19" s="92" t="s">
        <v>222</v>
      </c>
    </row>
  </sheetData>
  <mergeCells count="2">
    <mergeCell ref="A1:D1"/>
    <mergeCell ref="F1:H1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G10">
      <selection activeCell="I12" sqref="I12"/>
    </sheetView>
  </sheetViews>
  <sheetFormatPr defaultColWidth="7.10546875" defaultRowHeight="13.5"/>
  <cols>
    <col min="1" max="1" width="9.77734375" style="280" customWidth="1"/>
    <col min="2" max="9" width="9.10546875" style="280" customWidth="1"/>
    <col min="10" max="10" width="2.77734375" style="280" customWidth="1"/>
    <col min="11" max="17" width="10.3359375" style="280" customWidth="1"/>
    <col min="18" max="16384" width="7.10546875" style="280" customWidth="1"/>
  </cols>
  <sheetData>
    <row r="1" spans="1:17" s="284" customFormat="1" ht="45" customHeight="1">
      <c r="A1" s="281" t="s">
        <v>316</v>
      </c>
      <c r="B1" s="281"/>
      <c r="C1" s="281"/>
      <c r="D1" s="281"/>
      <c r="E1" s="281"/>
      <c r="F1" s="281"/>
      <c r="G1" s="281"/>
      <c r="H1" s="281"/>
      <c r="I1" s="281"/>
      <c r="J1" s="282"/>
      <c r="K1" s="283" t="s">
        <v>317</v>
      </c>
      <c r="L1" s="283"/>
      <c r="M1" s="283"/>
      <c r="N1" s="283"/>
      <c r="O1" s="283"/>
      <c r="P1" s="283"/>
      <c r="Q1" s="283"/>
    </row>
    <row r="2" spans="1:17" ht="25.5" customHeight="1">
      <c r="A2" s="285" t="s">
        <v>318</v>
      </c>
      <c r="B2" s="286"/>
      <c r="C2" s="286"/>
      <c r="D2" s="286"/>
      <c r="E2" s="286"/>
      <c r="F2" s="286"/>
      <c r="G2" s="286"/>
      <c r="H2" s="286"/>
      <c r="I2" s="286"/>
      <c r="J2" s="287"/>
      <c r="K2" s="286"/>
      <c r="L2" s="286"/>
      <c r="M2" s="286"/>
      <c r="N2" s="286"/>
      <c r="O2" s="286"/>
      <c r="P2" s="286"/>
      <c r="Q2" s="288" t="s">
        <v>319</v>
      </c>
    </row>
    <row r="3" spans="1:17" ht="16.5" customHeight="1">
      <c r="A3" s="289"/>
      <c r="B3" s="290" t="s">
        <v>320</v>
      </c>
      <c r="C3" s="290" t="s">
        <v>321</v>
      </c>
      <c r="D3" s="290" t="s">
        <v>322</v>
      </c>
      <c r="E3" s="291" t="s">
        <v>323</v>
      </c>
      <c r="F3" s="291"/>
      <c r="G3" s="291"/>
      <c r="H3" s="291"/>
      <c r="I3" s="291"/>
      <c r="J3" s="292"/>
      <c r="K3" s="293" t="s">
        <v>324</v>
      </c>
      <c r="L3" s="293" t="s">
        <v>324</v>
      </c>
      <c r="M3" s="294" t="s">
        <v>325</v>
      </c>
      <c r="N3" s="294"/>
      <c r="O3" s="294"/>
      <c r="P3" s="294"/>
      <c r="Q3" s="294"/>
    </row>
    <row r="4" spans="1:17" ht="16.5" customHeight="1">
      <c r="A4" s="289"/>
      <c r="B4" s="295"/>
      <c r="C4" s="289"/>
      <c r="D4" s="289"/>
      <c r="E4" s="296" t="s">
        <v>326</v>
      </c>
      <c r="F4" s="296" t="s">
        <v>327</v>
      </c>
      <c r="G4" s="296" t="s">
        <v>328</v>
      </c>
      <c r="H4" s="296" t="s">
        <v>329</v>
      </c>
      <c r="I4" s="297" t="s">
        <v>330</v>
      </c>
      <c r="J4" s="298"/>
      <c r="K4" s="293" t="s">
        <v>331</v>
      </c>
      <c r="L4" s="293" t="s">
        <v>332</v>
      </c>
      <c r="M4" s="296" t="s">
        <v>326</v>
      </c>
      <c r="N4" s="296" t="s">
        <v>333</v>
      </c>
      <c r="O4" s="296" t="s">
        <v>334</v>
      </c>
      <c r="P4" s="296" t="s">
        <v>335</v>
      </c>
      <c r="Q4" s="297" t="s">
        <v>336</v>
      </c>
    </row>
    <row r="5" spans="1:17" ht="16.5" customHeight="1">
      <c r="A5" s="289" t="s">
        <v>337</v>
      </c>
      <c r="B5" s="289"/>
      <c r="C5" s="289"/>
      <c r="D5" s="289"/>
      <c r="E5" s="290"/>
      <c r="F5" s="290" t="s">
        <v>338</v>
      </c>
      <c r="G5" s="290" t="s">
        <v>339</v>
      </c>
      <c r="H5" s="290"/>
      <c r="I5" s="291"/>
      <c r="J5" s="298"/>
      <c r="K5" s="289" t="s">
        <v>340</v>
      </c>
      <c r="L5" s="289" t="s">
        <v>340</v>
      </c>
      <c r="M5" s="290"/>
      <c r="N5" s="290" t="s">
        <v>341</v>
      </c>
      <c r="O5" s="290" t="s">
        <v>342</v>
      </c>
      <c r="P5" s="290" t="s">
        <v>341</v>
      </c>
      <c r="Q5" s="291" t="s">
        <v>341</v>
      </c>
    </row>
    <row r="6" spans="1:17" ht="16.5" customHeight="1">
      <c r="A6" s="289" t="s">
        <v>168</v>
      </c>
      <c r="B6" s="289"/>
      <c r="C6" s="289" t="s">
        <v>343</v>
      </c>
      <c r="D6" s="289" t="s">
        <v>344</v>
      </c>
      <c r="E6" s="295"/>
      <c r="F6" s="295" t="s">
        <v>345</v>
      </c>
      <c r="G6" s="295" t="s">
        <v>346</v>
      </c>
      <c r="H6" s="295" t="s">
        <v>344</v>
      </c>
      <c r="I6" s="299" t="s">
        <v>347</v>
      </c>
      <c r="J6" s="292"/>
      <c r="K6" s="289" t="s">
        <v>348</v>
      </c>
      <c r="L6" s="289" t="s">
        <v>348</v>
      </c>
      <c r="M6" s="295"/>
      <c r="N6" s="295" t="s">
        <v>346</v>
      </c>
      <c r="O6" s="295" t="s">
        <v>349</v>
      </c>
      <c r="P6" s="295" t="s">
        <v>350</v>
      </c>
      <c r="Q6" s="292" t="s">
        <v>351</v>
      </c>
    </row>
    <row r="7" spans="1:17" ht="16.5" customHeight="1">
      <c r="A7" s="289"/>
      <c r="B7" s="289"/>
      <c r="C7" s="289" t="s">
        <v>352</v>
      </c>
      <c r="D7" s="289" t="s">
        <v>353</v>
      </c>
      <c r="E7" s="295"/>
      <c r="F7" s="295" t="s">
        <v>354</v>
      </c>
      <c r="G7" s="295" t="s">
        <v>355</v>
      </c>
      <c r="H7" s="295" t="s">
        <v>354</v>
      </c>
      <c r="I7" s="299" t="s">
        <v>354</v>
      </c>
      <c r="J7" s="292"/>
      <c r="K7" s="289" t="s">
        <v>356</v>
      </c>
      <c r="L7" s="289" t="s">
        <v>357</v>
      </c>
      <c r="M7" s="295"/>
      <c r="N7" s="295" t="s">
        <v>358</v>
      </c>
      <c r="O7" s="295" t="s">
        <v>359</v>
      </c>
      <c r="P7" s="295" t="s">
        <v>360</v>
      </c>
      <c r="Q7" s="299" t="s">
        <v>361</v>
      </c>
    </row>
    <row r="8" spans="1:17" ht="16.5" customHeight="1">
      <c r="A8" s="300"/>
      <c r="B8" s="300" t="s">
        <v>68</v>
      </c>
      <c r="C8" s="300" t="s">
        <v>362</v>
      </c>
      <c r="D8" s="300" t="s">
        <v>362</v>
      </c>
      <c r="E8" s="301" t="s">
        <v>363</v>
      </c>
      <c r="F8" s="302" t="s">
        <v>362</v>
      </c>
      <c r="G8" s="302" t="s">
        <v>362</v>
      </c>
      <c r="H8" s="302" t="s">
        <v>362</v>
      </c>
      <c r="I8" s="303" t="s">
        <v>362</v>
      </c>
      <c r="J8" s="292"/>
      <c r="K8" s="300" t="s">
        <v>362</v>
      </c>
      <c r="L8" s="300" t="s">
        <v>362</v>
      </c>
      <c r="M8" s="301" t="s">
        <v>363</v>
      </c>
      <c r="N8" s="302" t="s">
        <v>362</v>
      </c>
      <c r="O8" s="302" t="s">
        <v>362</v>
      </c>
      <c r="P8" s="302" t="s">
        <v>362</v>
      </c>
      <c r="Q8" s="303" t="s">
        <v>364</v>
      </c>
    </row>
    <row r="9" spans="1:17" ht="91.5" customHeight="1">
      <c r="A9" s="16">
        <v>2003</v>
      </c>
      <c r="B9" s="304" t="s">
        <v>24</v>
      </c>
      <c r="C9" s="305" t="s">
        <v>24</v>
      </c>
      <c r="D9" s="305" t="s">
        <v>24</v>
      </c>
      <c r="E9" s="306" t="s">
        <v>24</v>
      </c>
      <c r="F9" s="305" t="s">
        <v>24</v>
      </c>
      <c r="G9" s="305" t="s">
        <v>24</v>
      </c>
      <c r="H9" s="305" t="s">
        <v>24</v>
      </c>
      <c r="I9" s="305" t="s">
        <v>24</v>
      </c>
      <c r="J9" s="305"/>
      <c r="K9" s="305" t="s">
        <v>24</v>
      </c>
      <c r="L9" s="305" t="s">
        <v>24</v>
      </c>
      <c r="M9" s="306" t="s">
        <v>24</v>
      </c>
      <c r="N9" s="305" t="s">
        <v>24</v>
      </c>
      <c r="O9" s="305" t="s">
        <v>24</v>
      </c>
      <c r="P9" s="305" t="s">
        <v>24</v>
      </c>
      <c r="Q9" s="305" t="s">
        <v>24</v>
      </c>
    </row>
    <row r="10" spans="1:17" ht="91.5" customHeight="1">
      <c r="A10" s="16">
        <v>2004</v>
      </c>
      <c r="B10" s="304" t="s">
        <v>24</v>
      </c>
      <c r="C10" s="305" t="s">
        <v>24</v>
      </c>
      <c r="D10" s="305" t="s">
        <v>24</v>
      </c>
      <c r="E10" s="306" t="s">
        <v>24</v>
      </c>
      <c r="F10" s="305" t="s">
        <v>24</v>
      </c>
      <c r="G10" s="305" t="s">
        <v>24</v>
      </c>
      <c r="H10" s="305" t="s">
        <v>24</v>
      </c>
      <c r="I10" s="305" t="s">
        <v>24</v>
      </c>
      <c r="J10" s="305"/>
      <c r="K10" s="305" t="s">
        <v>24</v>
      </c>
      <c r="L10" s="305" t="s">
        <v>24</v>
      </c>
      <c r="M10" s="306" t="s">
        <v>24</v>
      </c>
      <c r="N10" s="305" t="s">
        <v>24</v>
      </c>
      <c r="O10" s="305" t="s">
        <v>24</v>
      </c>
      <c r="P10" s="305" t="s">
        <v>24</v>
      </c>
      <c r="Q10" s="305" t="s">
        <v>24</v>
      </c>
    </row>
    <row r="11" spans="1:17" ht="91.5" customHeight="1">
      <c r="A11" s="16">
        <v>2005</v>
      </c>
      <c r="B11" s="304">
        <v>40</v>
      </c>
      <c r="C11" s="305">
        <v>1</v>
      </c>
      <c r="D11" s="305" t="s">
        <v>24</v>
      </c>
      <c r="E11" s="306">
        <v>3</v>
      </c>
      <c r="F11" s="305">
        <v>1</v>
      </c>
      <c r="G11" s="305">
        <v>2</v>
      </c>
      <c r="H11" s="305" t="s">
        <v>24</v>
      </c>
      <c r="I11" s="305" t="s">
        <v>24</v>
      </c>
      <c r="J11" s="305"/>
      <c r="K11" s="305" t="s">
        <v>24</v>
      </c>
      <c r="L11" s="305">
        <v>2</v>
      </c>
      <c r="M11" s="306">
        <v>34</v>
      </c>
      <c r="N11" s="305">
        <v>30</v>
      </c>
      <c r="O11" s="305">
        <v>1</v>
      </c>
      <c r="P11" s="305">
        <v>3</v>
      </c>
      <c r="Q11" s="305" t="s">
        <v>24</v>
      </c>
    </row>
    <row r="12" spans="1:17" ht="91.5" customHeight="1">
      <c r="A12" s="16">
        <v>2006</v>
      </c>
      <c r="B12" s="304">
        <v>42</v>
      </c>
      <c r="C12" s="305">
        <v>1</v>
      </c>
      <c r="D12" s="305" t="s">
        <v>24</v>
      </c>
      <c r="E12" s="306">
        <v>3</v>
      </c>
      <c r="F12" s="305">
        <v>1</v>
      </c>
      <c r="G12" s="305">
        <v>2</v>
      </c>
      <c r="H12" s="305" t="s">
        <v>24</v>
      </c>
      <c r="I12" s="305" t="s">
        <v>24</v>
      </c>
      <c r="J12" s="305"/>
      <c r="K12" s="305" t="s">
        <v>24</v>
      </c>
      <c r="L12" s="305">
        <v>2</v>
      </c>
      <c r="M12" s="306">
        <v>36</v>
      </c>
      <c r="N12" s="305">
        <v>32</v>
      </c>
      <c r="O12" s="305">
        <v>1</v>
      </c>
      <c r="P12" s="305">
        <v>3</v>
      </c>
      <c r="Q12" s="305" t="s">
        <v>24</v>
      </c>
    </row>
    <row r="13" spans="1:17" s="314" customFormat="1" ht="91.5" customHeight="1">
      <c r="A13" s="137">
        <v>2007</v>
      </c>
      <c r="B13" s="307">
        <f>C13+D13+E13+K13+L13+M13</f>
        <v>44</v>
      </c>
      <c r="C13" s="308">
        <v>1</v>
      </c>
      <c r="D13" s="309">
        <v>0</v>
      </c>
      <c r="E13" s="308">
        <f>SUM(F13:I13)</f>
        <v>4</v>
      </c>
      <c r="F13" s="308">
        <v>1</v>
      </c>
      <c r="G13" s="308">
        <v>2</v>
      </c>
      <c r="H13" s="309">
        <v>0</v>
      </c>
      <c r="I13" s="308">
        <v>1</v>
      </c>
      <c r="J13" s="310"/>
      <c r="K13" s="311">
        <v>0</v>
      </c>
      <c r="L13" s="312">
        <v>2</v>
      </c>
      <c r="M13" s="308">
        <f>N13+O13+P13+Q13</f>
        <v>37</v>
      </c>
      <c r="N13" s="313">
        <v>32</v>
      </c>
      <c r="O13" s="312">
        <v>1</v>
      </c>
      <c r="P13" s="312">
        <v>4</v>
      </c>
      <c r="Q13" s="311">
        <v>0</v>
      </c>
    </row>
    <row r="14" spans="1:16" s="284" customFormat="1" ht="16.5" customHeight="1">
      <c r="A14" s="315" t="s">
        <v>222</v>
      </c>
      <c r="B14" s="316"/>
      <c r="C14" s="316"/>
      <c r="D14" s="316"/>
      <c r="E14" s="316"/>
      <c r="F14" s="316"/>
      <c r="G14" s="316"/>
      <c r="K14" s="317"/>
      <c r="O14" s="316"/>
      <c r="P14" s="318"/>
    </row>
  </sheetData>
  <mergeCells count="4">
    <mergeCell ref="A1:I1"/>
    <mergeCell ref="K1:Q1"/>
    <mergeCell ref="E3:I3"/>
    <mergeCell ref="M3:Q3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D1">
      <selection activeCell="C10" sqref="C10"/>
    </sheetView>
  </sheetViews>
  <sheetFormatPr defaultColWidth="8.88671875" defaultRowHeight="13.5"/>
  <cols>
    <col min="1" max="1" width="14.5546875" style="1" customWidth="1"/>
    <col min="2" max="4" width="22.10546875" style="2" customWidth="1"/>
    <col min="5" max="5" width="2.77734375" style="3" customWidth="1"/>
    <col min="6" max="9" width="18.3359375" style="2" customWidth="1"/>
    <col min="10" max="16384" width="8.88671875" style="3" customWidth="1"/>
  </cols>
  <sheetData>
    <row r="1" spans="1:9" ht="45" customHeight="1">
      <c r="A1" s="4" t="s">
        <v>0</v>
      </c>
      <c r="B1" s="4"/>
      <c r="C1" s="4"/>
      <c r="D1" s="4"/>
      <c r="E1" s="5"/>
      <c r="F1" s="6" t="s">
        <v>1</v>
      </c>
      <c r="G1" s="6"/>
      <c r="H1" s="6"/>
      <c r="I1" s="6"/>
    </row>
    <row r="2" spans="1:9" s="9" customFormat="1" ht="25.5" customHeight="1">
      <c r="A2" s="7" t="s">
        <v>2</v>
      </c>
      <c r="B2" s="8"/>
      <c r="C2" s="8"/>
      <c r="D2" s="8"/>
      <c r="F2" s="8"/>
      <c r="G2" s="8"/>
      <c r="H2" s="8"/>
      <c r="I2" s="10" t="s">
        <v>3</v>
      </c>
    </row>
    <row r="3" spans="1:9" s="9" customFormat="1" ht="16.5" customHeight="1">
      <c r="A3" s="11" t="s">
        <v>4</v>
      </c>
      <c r="B3" s="12" t="s">
        <v>5</v>
      </c>
      <c r="C3" s="13" t="s">
        <v>6</v>
      </c>
      <c r="D3" s="13"/>
      <c r="E3" s="14"/>
      <c r="F3" s="15" t="s">
        <v>7</v>
      </c>
      <c r="G3" s="15"/>
      <c r="H3" s="15"/>
      <c r="I3" s="15"/>
    </row>
    <row r="4" spans="1:9" s="9" customFormat="1" ht="16.5" customHeight="1">
      <c r="A4" s="16" t="s">
        <v>8</v>
      </c>
      <c r="B4" s="14"/>
      <c r="C4" s="17" t="s">
        <v>9</v>
      </c>
      <c r="D4" s="18" t="s">
        <v>10</v>
      </c>
      <c r="E4" s="14"/>
      <c r="F4" s="19" t="s">
        <v>11</v>
      </c>
      <c r="G4" s="20" t="s">
        <v>12</v>
      </c>
      <c r="H4" s="21" t="s">
        <v>13</v>
      </c>
      <c r="I4" s="22" t="s">
        <v>14</v>
      </c>
    </row>
    <row r="5" spans="1:9" s="9" customFormat="1" ht="16.5" customHeight="1">
      <c r="A5" s="16" t="s">
        <v>15</v>
      </c>
      <c r="B5" s="14"/>
      <c r="C5" s="23"/>
      <c r="D5" s="18"/>
      <c r="E5" s="14"/>
      <c r="F5" s="24"/>
      <c r="G5" s="25"/>
      <c r="H5" s="26"/>
      <c r="I5" s="14"/>
    </row>
    <row r="6" spans="1:9" s="9" customFormat="1" ht="16.5" customHeight="1">
      <c r="A6" s="27" t="s">
        <v>16</v>
      </c>
      <c r="B6" s="28" t="s">
        <v>17</v>
      </c>
      <c r="C6" s="29" t="s">
        <v>18</v>
      </c>
      <c r="D6" s="28" t="s">
        <v>19</v>
      </c>
      <c r="E6" s="14"/>
      <c r="F6" s="30" t="s">
        <v>20</v>
      </c>
      <c r="G6" s="31" t="s">
        <v>21</v>
      </c>
      <c r="H6" s="32" t="s">
        <v>22</v>
      </c>
      <c r="I6" s="28" t="s">
        <v>23</v>
      </c>
    </row>
    <row r="7" spans="1:9" s="33" customFormat="1" ht="41.25" customHeight="1">
      <c r="A7" s="16">
        <v>2003</v>
      </c>
      <c r="B7" s="14" t="s">
        <v>24</v>
      </c>
      <c r="C7" s="14" t="s">
        <v>24</v>
      </c>
      <c r="D7" s="14" t="s">
        <v>24</v>
      </c>
      <c r="E7" s="14"/>
      <c r="F7" s="14" t="s">
        <v>24</v>
      </c>
      <c r="G7" s="14" t="s">
        <v>24</v>
      </c>
      <c r="H7" s="14" t="s">
        <v>24</v>
      </c>
      <c r="I7" s="14" t="s">
        <v>24</v>
      </c>
    </row>
    <row r="8" spans="1:9" s="33" customFormat="1" ht="41.25" customHeight="1">
      <c r="A8" s="16">
        <v>2004</v>
      </c>
      <c r="B8" s="14" t="s">
        <v>24</v>
      </c>
      <c r="C8" s="14" t="s">
        <v>24</v>
      </c>
      <c r="D8" s="14" t="s">
        <v>24</v>
      </c>
      <c r="E8" s="14"/>
      <c r="F8" s="14" t="s">
        <v>24</v>
      </c>
      <c r="G8" s="14" t="s">
        <v>24</v>
      </c>
      <c r="H8" s="14" t="s">
        <v>24</v>
      </c>
      <c r="I8" s="14" t="s">
        <v>24</v>
      </c>
    </row>
    <row r="9" spans="1:9" s="33" customFormat="1" ht="41.25" customHeight="1">
      <c r="A9" s="16">
        <v>2005</v>
      </c>
      <c r="B9" s="14" t="s">
        <v>24</v>
      </c>
      <c r="C9" s="14" t="s">
        <v>24</v>
      </c>
      <c r="D9" s="14" t="s">
        <v>24</v>
      </c>
      <c r="E9" s="14"/>
      <c r="F9" s="14" t="s">
        <v>24</v>
      </c>
      <c r="G9" s="14" t="s">
        <v>24</v>
      </c>
      <c r="H9" s="14" t="s">
        <v>24</v>
      </c>
      <c r="I9" s="14" t="s">
        <v>24</v>
      </c>
    </row>
    <row r="10" spans="1:9" s="33" customFormat="1" ht="41.25" customHeight="1">
      <c r="A10" s="16">
        <v>2006</v>
      </c>
      <c r="B10" s="14" t="s">
        <v>24</v>
      </c>
      <c r="C10" s="14" t="s">
        <v>24</v>
      </c>
      <c r="D10" s="14" t="s">
        <v>24</v>
      </c>
      <c r="E10" s="14"/>
      <c r="F10" s="14" t="s">
        <v>24</v>
      </c>
      <c r="G10" s="14" t="s">
        <v>24</v>
      </c>
      <c r="H10" s="14" t="s">
        <v>24</v>
      </c>
      <c r="I10" s="14" t="s">
        <v>24</v>
      </c>
    </row>
    <row r="11" spans="1:9" s="33" customFormat="1" ht="41.25" customHeight="1">
      <c r="A11" s="34">
        <v>2007</v>
      </c>
      <c r="B11" s="14" t="s">
        <v>24</v>
      </c>
      <c r="C11" s="14" t="s">
        <v>24</v>
      </c>
      <c r="D11" s="14" t="s">
        <v>24</v>
      </c>
      <c r="E11" s="14"/>
      <c r="F11" s="14" t="s">
        <v>24</v>
      </c>
      <c r="G11" s="14" t="s">
        <v>24</v>
      </c>
      <c r="H11" s="14" t="s">
        <v>24</v>
      </c>
      <c r="I11" s="14" t="s">
        <v>24</v>
      </c>
    </row>
    <row r="12" spans="1:9" s="33" customFormat="1" ht="41.25" customHeight="1">
      <c r="A12" s="35" t="s">
        <v>25</v>
      </c>
      <c r="B12" s="14" t="s">
        <v>24</v>
      </c>
      <c r="C12" s="14" t="s">
        <v>24</v>
      </c>
      <c r="D12" s="14" t="s">
        <v>24</v>
      </c>
      <c r="E12" s="14"/>
      <c r="F12" s="14" t="s">
        <v>24</v>
      </c>
      <c r="G12" s="14" t="s">
        <v>24</v>
      </c>
      <c r="H12" s="14" t="s">
        <v>24</v>
      </c>
      <c r="I12" s="14" t="s">
        <v>24</v>
      </c>
    </row>
    <row r="13" spans="1:9" s="33" customFormat="1" ht="41.25" customHeight="1">
      <c r="A13" s="35" t="s">
        <v>26</v>
      </c>
      <c r="B13" s="14" t="s">
        <v>24</v>
      </c>
      <c r="C13" s="14" t="s">
        <v>24</v>
      </c>
      <c r="D13" s="14" t="s">
        <v>24</v>
      </c>
      <c r="E13" s="14"/>
      <c r="F13" s="14" t="s">
        <v>24</v>
      </c>
      <c r="G13" s="14" t="s">
        <v>24</v>
      </c>
      <c r="H13" s="14" t="s">
        <v>24</v>
      </c>
      <c r="I13" s="14" t="s">
        <v>24</v>
      </c>
    </row>
    <row r="14" spans="1:9" s="33" customFormat="1" ht="41.25" customHeight="1">
      <c r="A14" s="35" t="s">
        <v>27</v>
      </c>
      <c r="B14" s="14" t="s">
        <v>24</v>
      </c>
      <c r="C14" s="14" t="s">
        <v>24</v>
      </c>
      <c r="D14" s="14" t="s">
        <v>24</v>
      </c>
      <c r="E14" s="14"/>
      <c r="F14" s="14" t="s">
        <v>24</v>
      </c>
      <c r="G14" s="14" t="s">
        <v>24</v>
      </c>
      <c r="H14" s="14" t="s">
        <v>24</v>
      </c>
      <c r="I14" s="14" t="s">
        <v>24</v>
      </c>
    </row>
    <row r="15" spans="1:9" s="36" customFormat="1" ht="41.25" customHeight="1">
      <c r="A15" s="35" t="s">
        <v>28</v>
      </c>
      <c r="B15" s="14" t="s">
        <v>24</v>
      </c>
      <c r="C15" s="14" t="s">
        <v>24</v>
      </c>
      <c r="D15" s="14" t="s">
        <v>24</v>
      </c>
      <c r="E15" s="14"/>
      <c r="F15" s="14" t="s">
        <v>24</v>
      </c>
      <c r="G15" s="14" t="s">
        <v>24</v>
      </c>
      <c r="H15" s="14" t="s">
        <v>24</v>
      </c>
      <c r="I15" s="14" t="s">
        <v>24</v>
      </c>
    </row>
    <row r="16" spans="1:9" s="37" customFormat="1" ht="41.25" customHeight="1">
      <c r="A16" s="35" t="s">
        <v>29</v>
      </c>
      <c r="B16" s="14" t="s">
        <v>24</v>
      </c>
      <c r="C16" s="14" t="s">
        <v>24</v>
      </c>
      <c r="D16" s="14" t="s">
        <v>24</v>
      </c>
      <c r="E16" s="14"/>
      <c r="F16" s="14" t="s">
        <v>24</v>
      </c>
      <c r="G16" s="14" t="s">
        <v>24</v>
      </c>
      <c r="H16" s="14" t="s">
        <v>24</v>
      </c>
      <c r="I16" s="14" t="s">
        <v>24</v>
      </c>
    </row>
    <row r="17" spans="1:9" s="37" customFormat="1" ht="41.25" customHeight="1">
      <c r="A17" s="35" t="s">
        <v>30</v>
      </c>
      <c r="B17" s="14" t="s">
        <v>24</v>
      </c>
      <c r="C17" s="14" t="s">
        <v>24</v>
      </c>
      <c r="D17" s="14" t="s">
        <v>24</v>
      </c>
      <c r="E17" s="14"/>
      <c r="F17" s="14" t="s">
        <v>24</v>
      </c>
      <c r="G17" s="14" t="s">
        <v>24</v>
      </c>
      <c r="H17" s="14" t="s">
        <v>24</v>
      </c>
      <c r="I17" s="14" t="s">
        <v>24</v>
      </c>
    </row>
    <row r="18" spans="1:9" s="37" customFormat="1" ht="41.25" customHeight="1">
      <c r="A18" s="38" t="s">
        <v>31</v>
      </c>
      <c r="B18" s="39" t="s">
        <v>24</v>
      </c>
      <c r="C18" s="40" t="s">
        <v>24</v>
      </c>
      <c r="D18" s="40" t="s">
        <v>24</v>
      </c>
      <c r="E18" s="14"/>
      <c r="F18" s="40" t="s">
        <v>24</v>
      </c>
      <c r="G18" s="40" t="s">
        <v>24</v>
      </c>
      <c r="H18" s="40" t="s">
        <v>24</v>
      </c>
      <c r="I18" s="40" t="s">
        <v>24</v>
      </c>
    </row>
    <row r="19" ht="19.5" customHeight="1">
      <c r="A19" s="41" t="s">
        <v>32</v>
      </c>
    </row>
  </sheetData>
  <mergeCells count="4">
    <mergeCell ref="A1:D1"/>
    <mergeCell ref="F1:I1"/>
    <mergeCell ref="C3:D3"/>
    <mergeCell ref="F3:I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R1">
      <selection activeCell="R12" sqref="R12"/>
    </sheetView>
  </sheetViews>
  <sheetFormatPr defaultColWidth="6.21484375" defaultRowHeight="13.5"/>
  <cols>
    <col min="1" max="1" width="14.5546875" style="37" customWidth="1"/>
    <col min="2" max="8" width="9.77734375" style="42" customWidth="1"/>
    <col min="9" max="9" width="2.77734375" style="43" customWidth="1"/>
    <col min="10" max="15" width="11.5546875" style="42" customWidth="1"/>
    <col min="16" max="16" width="14.5546875" style="37" customWidth="1"/>
    <col min="17" max="17" width="21.77734375" style="44" customWidth="1"/>
    <col min="18" max="19" width="21.77734375" style="42" customWidth="1"/>
    <col min="20" max="20" width="2.77734375" style="45" customWidth="1"/>
    <col min="21" max="23" width="23.10546875" style="42" customWidth="1"/>
    <col min="24" max="16384" width="6.10546875" style="37" customWidth="1"/>
  </cols>
  <sheetData>
    <row r="1" spans="1:23" s="51" customFormat="1" ht="45" customHeight="1">
      <c r="A1" s="46" t="s">
        <v>33</v>
      </c>
      <c r="B1" s="46"/>
      <c r="C1" s="46"/>
      <c r="D1" s="46"/>
      <c r="E1" s="46"/>
      <c r="F1" s="46"/>
      <c r="G1" s="46"/>
      <c r="H1" s="46"/>
      <c r="I1" s="47"/>
      <c r="J1" s="48" t="s">
        <v>34</v>
      </c>
      <c r="K1" s="48"/>
      <c r="L1" s="48"/>
      <c r="M1" s="48"/>
      <c r="N1" s="48"/>
      <c r="O1" s="48"/>
      <c r="P1" s="46" t="s">
        <v>35</v>
      </c>
      <c r="Q1" s="46"/>
      <c r="R1" s="46"/>
      <c r="S1" s="46"/>
      <c r="T1" s="49"/>
      <c r="U1" s="50" t="s">
        <v>36</v>
      </c>
      <c r="V1" s="50"/>
      <c r="W1" s="50"/>
    </row>
    <row r="2" spans="1:23" s="33" customFormat="1" ht="25.5" customHeight="1">
      <c r="A2" s="52" t="s">
        <v>37</v>
      </c>
      <c r="B2" s="53"/>
      <c r="C2" s="53"/>
      <c r="D2" s="53"/>
      <c r="E2" s="53"/>
      <c r="F2" s="53"/>
      <c r="G2" s="53"/>
      <c r="H2" s="53"/>
      <c r="I2" s="54"/>
      <c r="J2" s="53"/>
      <c r="K2" s="53"/>
      <c r="L2" s="53"/>
      <c r="M2" s="53"/>
      <c r="N2" s="53"/>
      <c r="O2" s="55" t="s">
        <v>38</v>
      </c>
      <c r="P2" s="52" t="s">
        <v>37</v>
      </c>
      <c r="Q2" s="53"/>
      <c r="R2" s="53"/>
      <c r="S2" s="53"/>
      <c r="T2" s="56"/>
      <c r="U2" s="53"/>
      <c r="V2" s="53"/>
      <c r="W2" s="55" t="s">
        <v>38</v>
      </c>
    </row>
    <row r="3" spans="1:23" s="62" customFormat="1" ht="16.5" customHeight="1">
      <c r="A3" s="11" t="s">
        <v>4</v>
      </c>
      <c r="B3" s="57" t="s">
        <v>39</v>
      </c>
      <c r="C3" s="16" t="s">
        <v>40</v>
      </c>
      <c r="D3" s="58" t="s">
        <v>41</v>
      </c>
      <c r="E3" s="58"/>
      <c r="F3" s="58"/>
      <c r="G3" s="59" t="s">
        <v>42</v>
      </c>
      <c r="H3" s="59"/>
      <c r="I3" s="60"/>
      <c r="J3" s="61" t="s">
        <v>43</v>
      </c>
      <c r="K3" s="61"/>
      <c r="L3" s="61"/>
      <c r="M3" s="61"/>
      <c r="N3" s="61"/>
      <c r="O3" s="61"/>
      <c r="P3" s="11" t="s">
        <v>4</v>
      </c>
      <c r="Q3" s="59" t="s">
        <v>44</v>
      </c>
      <c r="R3" s="59"/>
      <c r="S3" s="59"/>
      <c r="T3" s="60"/>
      <c r="U3" s="61" t="s">
        <v>45</v>
      </c>
      <c r="V3" s="61"/>
      <c r="W3" s="61"/>
    </row>
    <row r="4" spans="1:23" s="62" customFormat="1" ht="16.5" customHeight="1">
      <c r="A4" s="16" t="s">
        <v>46</v>
      </c>
      <c r="B4" s="63"/>
      <c r="C4" s="64"/>
      <c r="D4" s="64" t="s">
        <v>47</v>
      </c>
      <c r="E4" s="64" t="s">
        <v>48</v>
      </c>
      <c r="F4" s="64" t="s">
        <v>49</v>
      </c>
      <c r="G4" s="64" t="s">
        <v>50</v>
      </c>
      <c r="H4" s="65" t="s">
        <v>51</v>
      </c>
      <c r="I4" s="65"/>
      <c r="J4" s="64" t="s">
        <v>52</v>
      </c>
      <c r="K4" s="64" t="s">
        <v>53</v>
      </c>
      <c r="L4" s="65" t="s">
        <v>54</v>
      </c>
      <c r="M4" s="63" t="s">
        <v>55</v>
      </c>
      <c r="N4" s="63" t="s">
        <v>56</v>
      </c>
      <c r="O4" s="65" t="s">
        <v>57</v>
      </c>
      <c r="P4" s="16" t="s">
        <v>46</v>
      </c>
      <c r="Q4" s="65" t="s">
        <v>47</v>
      </c>
      <c r="R4" s="66" t="s">
        <v>58</v>
      </c>
      <c r="S4" s="65" t="s">
        <v>59</v>
      </c>
      <c r="T4" s="65"/>
      <c r="U4" s="65" t="s">
        <v>47</v>
      </c>
      <c r="V4" s="66" t="s">
        <v>60</v>
      </c>
      <c r="W4" s="65" t="s">
        <v>61</v>
      </c>
    </row>
    <row r="5" spans="1:23" s="62" customFormat="1" ht="16.5" customHeight="1">
      <c r="A5" s="67" t="s">
        <v>15</v>
      </c>
      <c r="B5" s="63" t="s">
        <v>62</v>
      </c>
      <c r="C5" s="64" t="s">
        <v>63</v>
      </c>
      <c r="D5" s="64"/>
      <c r="E5" s="64"/>
      <c r="F5" s="68"/>
      <c r="G5" s="64"/>
      <c r="H5" s="65"/>
      <c r="I5" s="65"/>
      <c r="J5" s="64" t="s">
        <v>64</v>
      </c>
      <c r="K5" s="64"/>
      <c r="L5" s="65"/>
      <c r="M5" s="63"/>
      <c r="N5" s="64"/>
      <c r="O5" s="65"/>
      <c r="P5" s="67" t="s">
        <v>15</v>
      </c>
      <c r="Q5" s="65"/>
      <c r="R5" s="63" t="s">
        <v>65</v>
      </c>
      <c r="S5" s="65"/>
      <c r="T5" s="65"/>
      <c r="U5" s="65"/>
      <c r="V5" s="69"/>
      <c r="W5" s="65"/>
    </row>
    <row r="6" spans="1:23" s="62" customFormat="1" ht="16.5" customHeight="1">
      <c r="A6" s="70" t="s">
        <v>63</v>
      </c>
      <c r="B6" s="71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3" t="s">
        <v>72</v>
      </c>
      <c r="I6" s="65"/>
      <c r="J6" s="72" t="s">
        <v>73</v>
      </c>
      <c r="K6" s="71" t="s">
        <v>74</v>
      </c>
      <c r="L6" s="71" t="s">
        <v>75</v>
      </c>
      <c r="M6" s="71" t="s">
        <v>76</v>
      </c>
      <c r="N6" s="71" t="s">
        <v>77</v>
      </c>
      <c r="O6" s="73" t="s">
        <v>78</v>
      </c>
      <c r="P6" s="70" t="s">
        <v>63</v>
      </c>
      <c r="Q6" s="73" t="s">
        <v>68</v>
      </c>
      <c r="R6" s="71" t="s">
        <v>79</v>
      </c>
      <c r="S6" s="73" t="s">
        <v>80</v>
      </c>
      <c r="T6" s="65"/>
      <c r="U6" s="73" t="s">
        <v>68</v>
      </c>
      <c r="V6" s="71" t="s">
        <v>81</v>
      </c>
      <c r="W6" s="74" t="s">
        <v>82</v>
      </c>
    </row>
    <row r="7" spans="1:256" s="77" customFormat="1" ht="70.5" customHeight="1">
      <c r="A7" s="60">
        <v>2003</v>
      </c>
      <c r="B7" s="75">
        <v>2</v>
      </c>
      <c r="C7" s="76">
        <v>7633</v>
      </c>
      <c r="D7" s="76">
        <f>SUM(E7:F7)</f>
        <v>146</v>
      </c>
      <c r="E7" s="76">
        <v>100</v>
      </c>
      <c r="F7" s="76">
        <v>46</v>
      </c>
      <c r="G7" s="76">
        <v>33490</v>
      </c>
      <c r="H7" s="76">
        <v>12321</v>
      </c>
      <c r="I7" s="76"/>
      <c r="J7" s="76" t="s">
        <v>24</v>
      </c>
      <c r="K7" s="76" t="s">
        <v>24</v>
      </c>
      <c r="L7" s="76" t="s">
        <v>24</v>
      </c>
      <c r="M7" s="76" t="s">
        <v>24</v>
      </c>
      <c r="N7" s="76" t="s">
        <v>24</v>
      </c>
      <c r="O7" s="76">
        <v>7695</v>
      </c>
      <c r="P7" s="16">
        <v>2003</v>
      </c>
      <c r="Q7" s="76">
        <f>SUM(R7:S7)</f>
        <v>181613</v>
      </c>
      <c r="R7" s="76">
        <v>119795</v>
      </c>
      <c r="S7" s="76">
        <v>61818</v>
      </c>
      <c r="T7" s="76"/>
      <c r="U7" s="76">
        <f>SUM(V7:W7)</f>
        <v>162410</v>
      </c>
      <c r="V7" s="76">
        <v>153012</v>
      </c>
      <c r="W7" s="76">
        <v>9398</v>
      </c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77" customFormat="1" ht="70.5" customHeight="1">
      <c r="A8" s="60">
        <v>2004</v>
      </c>
      <c r="B8" s="75">
        <v>2</v>
      </c>
      <c r="C8" s="76">
        <v>7671</v>
      </c>
      <c r="D8" s="76">
        <f>SUM(E8:F8)</f>
        <v>145</v>
      </c>
      <c r="E8" s="76">
        <v>99</v>
      </c>
      <c r="F8" s="76">
        <v>46</v>
      </c>
      <c r="G8" s="76">
        <v>35368</v>
      </c>
      <c r="H8" s="76">
        <v>14768</v>
      </c>
      <c r="I8" s="76"/>
      <c r="J8" s="76" t="s">
        <v>24</v>
      </c>
      <c r="K8" s="76" t="s">
        <v>24</v>
      </c>
      <c r="L8" s="76" t="s">
        <v>24</v>
      </c>
      <c r="M8" s="76" t="s">
        <v>24</v>
      </c>
      <c r="N8" s="76" t="s">
        <v>24</v>
      </c>
      <c r="O8" s="76">
        <v>11543</v>
      </c>
      <c r="P8" s="16">
        <v>2004</v>
      </c>
      <c r="Q8" s="76">
        <f>SUM(R8:S8)</f>
        <v>188239</v>
      </c>
      <c r="R8" s="76">
        <v>137504</v>
      </c>
      <c r="S8" s="76">
        <v>50735</v>
      </c>
      <c r="T8" s="76"/>
      <c r="U8" s="76">
        <f>SUM(V8:W8)</f>
        <v>174344</v>
      </c>
      <c r="V8" s="76">
        <v>164711</v>
      </c>
      <c r="W8" s="76">
        <v>9633</v>
      </c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77" customFormat="1" ht="70.5" customHeight="1">
      <c r="A9" s="60">
        <v>2005</v>
      </c>
      <c r="B9" s="75">
        <v>2</v>
      </c>
      <c r="C9" s="76">
        <v>7591</v>
      </c>
      <c r="D9" s="76">
        <v>161</v>
      </c>
      <c r="E9" s="76">
        <v>102</v>
      </c>
      <c r="F9" s="76">
        <v>59</v>
      </c>
      <c r="G9" s="76">
        <v>34333</v>
      </c>
      <c r="H9" s="76">
        <v>14532</v>
      </c>
      <c r="I9" s="76"/>
      <c r="J9" s="76" t="s">
        <v>24</v>
      </c>
      <c r="K9" s="76">
        <v>3760</v>
      </c>
      <c r="L9" s="76">
        <v>140</v>
      </c>
      <c r="M9" s="76">
        <v>118</v>
      </c>
      <c r="N9" s="76">
        <v>10501</v>
      </c>
      <c r="O9" s="76">
        <v>6078</v>
      </c>
      <c r="P9" s="16">
        <v>2005</v>
      </c>
      <c r="Q9" s="76">
        <v>190823</v>
      </c>
      <c r="R9" s="76">
        <v>141956</v>
      </c>
      <c r="S9" s="76">
        <v>48867</v>
      </c>
      <c r="T9" s="76"/>
      <c r="U9" s="76">
        <v>195993</v>
      </c>
      <c r="V9" s="76">
        <v>186278</v>
      </c>
      <c r="W9" s="76">
        <v>9715</v>
      </c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77" customFormat="1" ht="70.5" customHeight="1">
      <c r="A10" s="60">
        <v>2006</v>
      </c>
      <c r="B10" s="75">
        <v>2</v>
      </c>
      <c r="C10" s="76">
        <v>7600</v>
      </c>
      <c r="D10" s="76">
        <v>138</v>
      </c>
      <c r="E10" s="76">
        <v>99</v>
      </c>
      <c r="F10" s="76">
        <v>39</v>
      </c>
      <c r="G10" s="76">
        <v>37417</v>
      </c>
      <c r="H10" s="76">
        <v>17406</v>
      </c>
      <c r="I10" s="76"/>
      <c r="J10" s="76">
        <v>12711</v>
      </c>
      <c r="K10" s="76">
        <v>4220</v>
      </c>
      <c r="L10" s="76">
        <v>232</v>
      </c>
      <c r="M10" s="76">
        <v>196</v>
      </c>
      <c r="N10" s="76">
        <v>11108</v>
      </c>
      <c r="O10" s="76">
        <v>673</v>
      </c>
      <c r="P10" s="16">
        <v>2006</v>
      </c>
      <c r="Q10" s="76">
        <v>192810</v>
      </c>
      <c r="R10" s="76">
        <v>144032</v>
      </c>
      <c r="S10" s="76">
        <v>48778</v>
      </c>
      <c r="T10" s="76"/>
      <c r="U10" s="76">
        <v>221412</v>
      </c>
      <c r="V10" s="76">
        <v>209553</v>
      </c>
      <c r="W10" s="76">
        <v>11859</v>
      </c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81" customFormat="1" ht="70.5" customHeight="1">
      <c r="A11" s="78">
        <v>2007</v>
      </c>
      <c r="B11" s="79">
        <f aca="true" t="shared" si="0" ref="B11:H11">SUM(B12:B13)</f>
        <v>2</v>
      </c>
      <c r="C11" s="80">
        <f t="shared" si="0"/>
        <v>7538</v>
      </c>
      <c r="D11" s="80">
        <f t="shared" si="0"/>
        <v>154</v>
      </c>
      <c r="E11" s="80">
        <f t="shared" si="0"/>
        <v>111</v>
      </c>
      <c r="F11" s="80">
        <f t="shared" si="0"/>
        <v>43</v>
      </c>
      <c r="G11" s="80">
        <f t="shared" si="0"/>
        <v>39908</v>
      </c>
      <c r="H11" s="80">
        <f t="shared" si="0"/>
        <v>19638</v>
      </c>
      <c r="I11" s="80"/>
      <c r="J11" s="80">
        <f>SUM(J12:J13)</f>
        <v>12831</v>
      </c>
      <c r="K11" s="80">
        <f aca="true" t="shared" si="1" ref="K11:Q11">SUM(K12:K13)</f>
        <v>4725</v>
      </c>
      <c r="L11" s="80">
        <f t="shared" si="1"/>
        <v>232</v>
      </c>
      <c r="M11" s="80">
        <f t="shared" si="1"/>
        <v>178</v>
      </c>
      <c r="N11" s="80">
        <f t="shared" si="1"/>
        <v>13646</v>
      </c>
      <c r="O11" s="80">
        <f t="shared" si="1"/>
        <v>115</v>
      </c>
      <c r="P11" s="34">
        <v>2007</v>
      </c>
      <c r="Q11" s="80">
        <f t="shared" si="1"/>
        <v>190396</v>
      </c>
      <c r="R11" s="80">
        <f>SUM(R12:R13)</f>
        <v>140908</v>
      </c>
      <c r="S11" s="80">
        <f>SUM(S12:S13)</f>
        <v>49488</v>
      </c>
      <c r="T11" s="80"/>
      <c r="U11" s="80">
        <f>SUM(U12:U13)</f>
        <v>228219</v>
      </c>
      <c r="V11" s="80">
        <f>SUM(V12:V13)</f>
        <v>216525</v>
      </c>
      <c r="W11" s="80">
        <f>SUM(W12:W13)</f>
        <v>11694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3" s="33" customFormat="1" ht="70.5" customHeight="1">
      <c r="A12" s="35" t="s">
        <v>83</v>
      </c>
      <c r="B12" s="75">
        <v>1</v>
      </c>
      <c r="C12" s="76">
        <v>3580</v>
      </c>
      <c r="D12" s="76">
        <f>SUM(E12:F12)</f>
        <v>79</v>
      </c>
      <c r="E12" s="76">
        <v>61</v>
      </c>
      <c r="F12" s="76">
        <v>18</v>
      </c>
      <c r="G12" s="76">
        <v>15600</v>
      </c>
      <c r="H12" s="76">
        <v>10590</v>
      </c>
      <c r="I12" s="76"/>
      <c r="J12" s="76">
        <v>5343</v>
      </c>
      <c r="K12" s="76">
        <v>4547</v>
      </c>
      <c r="L12" s="76">
        <v>136</v>
      </c>
      <c r="M12" s="76">
        <v>45</v>
      </c>
      <c r="N12" s="76">
        <v>7084</v>
      </c>
      <c r="O12" s="76">
        <v>115</v>
      </c>
      <c r="P12" s="35" t="s">
        <v>83</v>
      </c>
      <c r="Q12" s="76">
        <f>SUM(R12:S12)</f>
        <v>90305</v>
      </c>
      <c r="R12" s="76">
        <v>67037</v>
      </c>
      <c r="S12" s="76">
        <v>23268</v>
      </c>
      <c r="T12" s="76"/>
      <c r="U12" s="76">
        <f>SUM(V12:W12)</f>
        <v>104875</v>
      </c>
      <c r="V12" s="76">
        <v>99028</v>
      </c>
      <c r="W12" s="76">
        <v>5847</v>
      </c>
    </row>
    <row r="13" spans="1:23" s="33" customFormat="1" ht="70.5" customHeight="1">
      <c r="A13" s="38" t="s">
        <v>84</v>
      </c>
      <c r="B13" s="82">
        <v>1</v>
      </c>
      <c r="C13" s="83">
        <v>3958</v>
      </c>
      <c r="D13" s="83">
        <f>SUM(E13:F13)</f>
        <v>75</v>
      </c>
      <c r="E13" s="83">
        <v>50</v>
      </c>
      <c r="F13" s="83">
        <v>25</v>
      </c>
      <c r="G13" s="83">
        <v>24308</v>
      </c>
      <c r="H13" s="83">
        <v>9048</v>
      </c>
      <c r="I13" s="76"/>
      <c r="J13" s="83">
        <v>7488</v>
      </c>
      <c r="K13" s="83">
        <v>178</v>
      </c>
      <c r="L13" s="83">
        <v>96</v>
      </c>
      <c r="M13" s="83">
        <v>133</v>
      </c>
      <c r="N13" s="83">
        <v>6562</v>
      </c>
      <c r="O13" s="83" t="s">
        <v>24</v>
      </c>
      <c r="P13" s="38" t="s">
        <v>84</v>
      </c>
      <c r="Q13" s="82">
        <f>SUM(R13:S13)</f>
        <v>100091</v>
      </c>
      <c r="R13" s="83">
        <v>73871</v>
      </c>
      <c r="S13" s="83">
        <v>26220</v>
      </c>
      <c r="T13" s="76"/>
      <c r="U13" s="83">
        <f>SUM(V13:W13)</f>
        <v>123344</v>
      </c>
      <c r="V13" s="83">
        <v>117497</v>
      </c>
      <c r="W13" s="83">
        <v>5847</v>
      </c>
    </row>
    <row r="14" spans="1:23" ht="15.75" customHeight="1">
      <c r="A14" s="33" t="s">
        <v>85</v>
      </c>
      <c r="P14" s="33" t="s">
        <v>85</v>
      </c>
      <c r="Q14" s="42"/>
      <c r="T14" s="43"/>
      <c r="V14" s="37"/>
      <c r="W14" s="37"/>
    </row>
    <row r="15" spans="1:23" ht="15" customHeight="1">
      <c r="A15" s="33"/>
      <c r="P15" s="33"/>
      <c r="Q15" s="42"/>
      <c r="T15" s="43"/>
      <c r="V15" s="84"/>
      <c r="W15" s="37"/>
    </row>
    <row r="16" spans="17:23" ht="13.5">
      <c r="Q16" s="42"/>
      <c r="T16" s="43"/>
      <c r="V16" s="85"/>
      <c r="W16" s="37"/>
    </row>
  </sheetData>
  <mergeCells count="9">
    <mergeCell ref="A1:H1"/>
    <mergeCell ref="J1:O1"/>
    <mergeCell ref="P1:S1"/>
    <mergeCell ref="U1:W1"/>
    <mergeCell ref="D3:F3"/>
    <mergeCell ref="G3:H3"/>
    <mergeCell ref="J3:O3"/>
    <mergeCell ref="Q3:S3"/>
    <mergeCell ref="U3:W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"/>
  <sheetViews>
    <sheetView tabSelected="1" workbookViewId="0" topLeftCell="U1">
      <selection activeCell="Y8" sqref="Y8"/>
    </sheetView>
  </sheetViews>
  <sheetFormatPr defaultColWidth="8.88671875" defaultRowHeight="13.5"/>
  <cols>
    <col min="1" max="3" width="8.88671875" style="86" customWidth="1"/>
    <col min="4" max="8" width="9.77734375" style="86" customWidth="1"/>
    <col min="9" max="9" width="4.6640625" style="86" customWidth="1"/>
    <col min="10" max="15" width="12.77734375" style="86" customWidth="1"/>
    <col min="16" max="16" width="8.88671875" style="86" customWidth="1"/>
    <col min="17" max="19" width="26.6640625" style="86" customWidth="1"/>
    <col min="20" max="20" width="3.3359375" style="86" customWidth="1"/>
    <col min="21" max="23" width="24.21484375" style="86" customWidth="1"/>
    <col min="24" max="16384" width="8.88671875" style="86" customWidth="1"/>
  </cols>
  <sheetData>
    <row r="1" spans="1:23" s="51" customFormat="1" ht="45" customHeight="1">
      <c r="A1" s="46" t="s">
        <v>86</v>
      </c>
      <c r="B1" s="46"/>
      <c r="C1" s="46"/>
      <c r="D1" s="46"/>
      <c r="E1" s="46"/>
      <c r="F1" s="46"/>
      <c r="G1" s="46"/>
      <c r="H1" s="46"/>
      <c r="I1" s="47"/>
      <c r="J1" s="48" t="s">
        <v>87</v>
      </c>
      <c r="K1" s="48"/>
      <c r="L1" s="48"/>
      <c r="M1" s="48"/>
      <c r="N1" s="48"/>
      <c r="O1" s="48"/>
      <c r="P1" s="46" t="s">
        <v>88</v>
      </c>
      <c r="Q1" s="46"/>
      <c r="R1" s="46"/>
      <c r="S1" s="46"/>
      <c r="T1" s="49"/>
      <c r="U1" s="50" t="s">
        <v>89</v>
      </c>
      <c r="V1" s="50"/>
      <c r="W1" s="50"/>
    </row>
    <row r="2" spans="1:23" s="33" customFormat="1" ht="25.5" customHeight="1">
      <c r="A2" s="52" t="s">
        <v>37</v>
      </c>
      <c r="B2" s="53"/>
      <c r="C2" s="53"/>
      <c r="D2" s="53"/>
      <c r="E2" s="53"/>
      <c r="F2" s="53"/>
      <c r="G2" s="53"/>
      <c r="H2" s="53"/>
      <c r="I2" s="54"/>
      <c r="J2" s="53"/>
      <c r="K2" s="53"/>
      <c r="L2" s="53"/>
      <c r="M2" s="53"/>
      <c r="N2" s="53"/>
      <c r="O2" s="55" t="s">
        <v>38</v>
      </c>
      <c r="P2" s="52" t="s">
        <v>37</v>
      </c>
      <c r="Q2" s="53"/>
      <c r="R2" s="53"/>
      <c r="S2" s="53"/>
      <c r="T2" s="56"/>
      <c r="U2" s="53"/>
      <c r="V2" s="53"/>
      <c r="W2" s="55" t="s">
        <v>38</v>
      </c>
    </row>
    <row r="3" spans="1:23" s="62" customFormat="1" ht="16.5" customHeight="1">
      <c r="A3" s="11" t="s">
        <v>4</v>
      </c>
      <c r="B3" s="57" t="s">
        <v>39</v>
      </c>
      <c r="C3" s="16" t="s">
        <v>40</v>
      </c>
      <c r="D3" s="58" t="s">
        <v>41</v>
      </c>
      <c r="E3" s="58"/>
      <c r="F3" s="58"/>
      <c r="G3" s="59" t="s">
        <v>42</v>
      </c>
      <c r="H3" s="59"/>
      <c r="I3" s="60"/>
      <c r="J3" s="61" t="s">
        <v>43</v>
      </c>
      <c r="K3" s="61"/>
      <c r="L3" s="61"/>
      <c r="M3" s="61"/>
      <c r="N3" s="61"/>
      <c r="O3" s="61"/>
      <c r="P3" s="11" t="s">
        <v>4</v>
      </c>
      <c r="Q3" s="59" t="s">
        <v>44</v>
      </c>
      <c r="R3" s="59"/>
      <c r="S3" s="59"/>
      <c r="T3" s="60"/>
      <c r="U3" s="61" t="s">
        <v>45</v>
      </c>
      <c r="V3" s="61"/>
      <c r="W3" s="61"/>
    </row>
    <row r="4" spans="1:23" s="62" customFormat="1" ht="16.5" customHeight="1">
      <c r="A4" s="16" t="s">
        <v>46</v>
      </c>
      <c r="B4" s="63"/>
      <c r="C4" s="64"/>
      <c r="D4" s="64" t="s">
        <v>47</v>
      </c>
      <c r="E4" s="64" t="s">
        <v>48</v>
      </c>
      <c r="F4" s="64" t="s">
        <v>49</v>
      </c>
      <c r="G4" s="64" t="s">
        <v>50</v>
      </c>
      <c r="H4" s="65" t="s">
        <v>51</v>
      </c>
      <c r="I4" s="65"/>
      <c r="J4" s="64" t="s">
        <v>52</v>
      </c>
      <c r="K4" s="64" t="s">
        <v>53</v>
      </c>
      <c r="L4" s="65" t="s">
        <v>54</v>
      </c>
      <c r="M4" s="63" t="s">
        <v>55</v>
      </c>
      <c r="N4" s="63" t="s">
        <v>56</v>
      </c>
      <c r="O4" s="65" t="s">
        <v>57</v>
      </c>
      <c r="P4" s="16" t="s">
        <v>46</v>
      </c>
      <c r="Q4" s="65" t="s">
        <v>47</v>
      </c>
      <c r="R4" s="66" t="s">
        <v>58</v>
      </c>
      <c r="S4" s="65" t="s">
        <v>59</v>
      </c>
      <c r="T4" s="65"/>
      <c r="U4" s="65" t="s">
        <v>47</v>
      </c>
      <c r="V4" s="66" t="s">
        <v>60</v>
      </c>
      <c r="W4" s="65" t="s">
        <v>61</v>
      </c>
    </row>
    <row r="5" spans="1:23" s="62" customFormat="1" ht="16.5" customHeight="1">
      <c r="A5" s="67" t="s">
        <v>15</v>
      </c>
      <c r="B5" s="63" t="s">
        <v>62</v>
      </c>
      <c r="C5" s="64" t="s">
        <v>63</v>
      </c>
      <c r="D5" s="64"/>
      <c r="E5" s="64"/>
      <c r="F5" s="68"/>
      <c r="G5" s="64"/>
      <c r="H5" s="65"/>
      <c r="I5" s="65"/>
      <c r="J5" s="64" t="s">
        <v>64</v>
      </c>
      <c r="K5" s="64"/>
      <c r="L5" s="65"/>
      <c r="M5" s="63"/>
      <c r="N5" s="64"/>
      <c r="O5" s="65"/>
      <c r="P5" s="67" t="s">
        <v>15</v>
      </c>
      <c r="Q5" s="65"/>
      <c r="R5" s="63" t="s">
        <v>65</v>
      </c>
      <c r="S5" s="65"/>
      <c r="T5" s="65"/>
      <c r="U5" s="65"/>
      <c r="V5" s="69"/>
      <c r="W5" s="65"/>
    </row>
    <row r="6" spans="1:23" s="62" customFormat="1" ht="16.5" customHeight="1">
      <c r="A6" s="70" t="s">
        <v>63</v>
      </c>
      <c r="B6" s="71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3" t="s">
        <v>72</v>
      </c>
      <c r="I6" s="65"/>
      <c r="J6" s="72" t="s">
        <v>73</v>
      </c>
      <c r="K6" s="71" t="s">
        <v>74</v>
      </c>
      <c r="L6" s="71" t="s">
        <v>75</v>
      </c>
      <c r="M6" s="71" t="s">
        <v>76</v>
      </c>
      <c r="N6" s="71" t="s">
        <v>77</v>
      </c>
      <c r="O6" s="73" t="s">
        <v>78</v>
      </c>
      <c r="P6" s="70" t="s">
        <v>63</v>
      </c>
      <c r="Q6" s="73" t="s">
        <v>68</v>
      </c>
      <c r="R6" s="71" t="s">
        <v>79</v>
      </c>
      <c r="S6" s="73" t="s">
        <v>80</v>
      </c>
      <c r="T6" s="65"/>
      <c r="U6" s="73" t="s">
        <v>68</v>
      </c>
      <c r="V6" s="71" t="s">
        <v>81</v>
      </c>
      <c r="W6" s="74" t="s">
        <v>82</v>
      </c>
    </row>
    <row r="7" spans="1:256" s="77" customFormat="1" ht="70.5" customHeight="1">
      <c r="A7" s="60">
        <v>2003</v>
      </c>
      <c r="B7" s="75">
        <v>2</v>
      </c>
      <c r="C7" s="76">
        <v>7633</v>
      </c>
      <c r="D7" s="76">
        <f>SUM(E7:F7)</f>
        <v>146</v>
      </c>
      <c r="E7" s="76">
        <v>100</v>
      </c>
      <c r="F7" s="76">
        <v>46</v>
      </c>
      <c r="G7" s="76">
        <v>33490</v>
      </c>
      <c r="H7" s="76">
        <v>12321</v>
      </c>
      <c r="I7" s="76"/>
      <c r="J7" s="76" t="s">
        <v>24</v>
      </c>
      <c r="K7" s="76" t="s">
        <v>24</v>
      </c>
      <c r="L7" s="76" t="s">
        <v>24</v>
      </c>
      <c r="M7" s="76" t="s">
        <v>24</v>
      </c>
      <c r="N7" s="76" t="s">
        <v>24</v>
      </c>
      <c r="O7" s="76">
        <v>7695</v>
      </c>
      <c r="P7" s="16">
        <v>2003</v>
      </c>
      <c r="Q7" s="76">
        <f>SUM(R7:S7)</f>
        <v>181613</v>
      </c>
      <c r="R7" s="76">
        <v>119795</v>
      </c>
      <c r="S7" s="76">
        <v>61818</v>
      </c>
      <c r="T7" s="76"/>
      <c r="U7" s="76">
        <f>SUM(V7:W7)</f>
        <v>162410</v>
      </c>
      <c r="V7" s="76">
        <v>153012</v>
      </c>
      <c r="W7" s="76">
        <v>9398</v>
      </c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77" customFormat="1" ht="70.5" customHeight="1">
      <c r="A8" s="60">
        <v>2004</v>
      </c>
      <c r="B8" s="75">
        <v>2</v>
      </c>
      <c r="C8" s="76">
        <v>7671</v>
      </c>
      <c r="D8" s="76">
        <f>SUM(E8:F8)</f>
        <v>145</v>
      </c>
      <c r="E8" s="76">
        <v>99</v>
      </c>
      <c r="F8" s="76">
        <v>46</v>
      </c>
      <c r="G8" s="76">
        <v>35368</v>
      </c>
      <c r="H8" s="76">
        <v>14768</v>
      </c>
      <c r="I8" s="76"/>
      <c r="J8" s="76" t="s">
        <v>24</v>
      </c>
      <c r="K8" s="76" t="s">
        <v>24</v>
      </c>
      <c r="L8" s="76" t="s">
        <v>24</v>
      </c>
      <c r="M8" s="76" t="s">
        <v>24</v>
      </c>
      <c r="N8" s="76" t="s">
        <v>24</v>
      </c>
      <c r="O8" s="76">
        <v>11543</v>
      </c>
      <c r="P8" s="16">
        <v>2004</v>
      </c>
      <c r="Q8" s="76">
        <f>SUM(R8:S8)</f>
        <v>188239</v>
      </c>
      <c r="R8" s="76">
        <v>137504</v>
      </c>
      <c r="S8" s="76">
        <v>50735</v>
      </c>
      <c r="T8" s="76"/>
      <c r="U8" s="76">
        <f>SUM(V8:W8)</f>
        <v>174344</v>
      </c>
      <c r="V8" s="76">
        <v>164711</v>
      </c>
      <c r="W8" s="76">
        <v>9633</v>
      </c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77" customFormat="1" ht="70.5" customHeight="1">
      <c r="A9" s="60">
        <v>2005</v>
      </c>
      <c r="B9" s="75">
        <f aca="true" t="shared" si="0" ref="B9:H9">SUM(B12:B13)</f>
        <v>2</v>
      </c>
      <c r="C9" s="76">
        <f t="shared" si="0"/>
        <v>5802</v>
      </c>
      <c r="D9" s="76">
        <f t="shared" si="0"/>
        <v>92</v>
      </c>
      <c r="E9" s="76">
        <f t="shared" si="0"/>
        <v>73</v>
      </c>
      <c r="F9" s="76">
        <f t="shared" si="0"/>
        <v>19</v>
      </c>
      <c r="G9" s="76">
        <f t="shared" si="0"/>
        <v>67844</v>
      </c>
      <c r="H9" s="76">
        <f t="shared" si="0"/>
        <v>30539</v>
      </c>
      <c r="I9" s="76"/>
      <c r="J9" s="76" t="s">
        <v>24</v>
      </c>
      <c r="K9" s="76">
        <f>SUM(K12:K13)</f>
        <v>9782</v>
      </c>
      <c r="L9" s="87">
        <f>SUM(L12:L13)</f>
        <v>0</v>
      </c>
      <c r="M9" s="76">
        <f>SUM(M12:M13)</f>
        <v>15</v>
      </c>
      <c r="N9" s="76">
        <f>SUM(N12:N13)</f>
        <v>158</v>
      </c>
      <c r="O9" s="76">
        <f>SUM(O12:O13)</f>
        <v>4707</v>
      </c>
      <c r="P9" s="16">
        <v>2005</v>
      </c>
      <c r="Q9" s="76">
        <f>SUM(R9:S9)</f>
        <v>45428</v>
      </c>
      <c r="R9" s="76">
        <f>SUM(R12:R13)</f>
        <v>19243</v>
      </c>
      <c r="S9" s="76">
        <f>SUM(S12:S13)</f>
        <v>26185</v>
      </c>
      <c r="T9" s="76"/>
      <c r="U9" s="76">
        <f>SUM(U12:U13)</f>
        <v>42214</v>
      </c>
      <c r="V9" s="76">
        <f>SUM(V12:V13)</f>
        <v>39827</v>
      </c>
      <c r="W9" s="76">
        <f>SUM(W12:W13)</f>
        <v>2387</v>
      </c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77" customFormat="1" ht="70.5" customHeight="1">
      <c r="A10" s="60">
        <v>2006</v>
      </c>
      <c r="B10" s="75">
        <v>2</v>
      </c>
      <c r="C10" s="76">
        <v>6044</v>
      </c>
      <c r="D10" s="76">
        <v>103</v>
      </c>
      <c r="E10" s="76">
        <v>85</v>
      </c>
      <c r="F10" s="76">
        <v>18</v>
      </c>
      <c r="G10" s="76">
        <v>16577</v>
      </c>
      <c r="H10" s="76">
        <v>4887</v>
      </c>
      <c r="I10" s="76"/>
      <c r="J10" s="76">
        <v>3210</v>
      </c>
      <c r="K10" s="76">
        <v>26</v>
      </c>
      <c r="L10" s="87">
        <v>0</v>
      </c>
      <c r="M10" s="76">
        <v>73</v>
      </c>
      <c r="N10" s="76">
        <v>150</v>
      </c>
      <c r="O10" s="76">
        <v>21199</v>
      </c>
      <c r="P10" s="16">
        <v>2006</v>
      </c>
      <c r="Q10" s="76">
        <v>12096</v>
      </c>
      <c r="R10" s="76">
        <v>23089</v>
      </c>
      <c r="S10" s="76">
        <v>28141</v>
      </c>
      <c r="T10" s="76"/>
      <c r="U10" s="76">
        <v>5654</v>
      </c>
      <c r="V10" s="76">
        <v>4978</v>
      </c>
      <c r="W10" s="76">
        <v>678</v>
      </c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81" customFormat="1" ht="70.5" customHeight="1">
      <c r="A11" s="78">
        <v>2007</v>
      </c>
      <c r="B11" s="79">
        <f>SUM(B12:B13)</f>
        <v>2</v>
      </c>
      <c r="C11" s="80">
        <f aca="true" t="shared" si="1" ref="C11:J11">SUM(C12:C13)</f>
        <v>5802</v>
      </c>
      <c r="D11" s="80">
        <f t="shared" si="1"/>
        <v>92</v>
      </c>
      <c r="E11" s="80">
        <f t="shared" si="1"/>
        <v>73</v>
      </c>
      <c r="F11" s="80">
        <f t="shared" si="1"/>
        <v>19</v>
      </c>
      <c r="G11" s="80">
        <f t="shared" si="1"/>
        <v>67844</v>
      </c>
      <c r="H11" s="80">
        <f t="shared" si="1"/>
        <v>30539</v>
      </c>
      <c r="I11" s="80"/>
      <c r="J11" s="80">
        <f t="shared" si="1"/>
        <v>3491</v>
      </c>
      <c r="K11" s="80">
        <f>SUM(K12:K13)</f>
        <v>9782</v>
      </c>
      <c r="L11" s="88">
        <f>SUM(L12:L13)</f>
        <v>0</v>
      </c>
      <c r="M11" s="80">
        <f>SUM(M12:M13)</f>
        <v>15</v>
      </c>
      <c r="N11" s="80">
        <f>SUM(N12:N13)</f>
        <v>158</v>
      </c>
      <c r="O11" s="80">
        <f>SUM(O12:O13)</f>
        <v>4707</v>
      </c>
      <c r="P11" s="89">
        <v>2007</v>
      </c>
      <c r="Q11" s="80">
        <f>SUM(Q12:Q13)</f>
        <v>45428</v>
      </c>
      <c r="R11" s="80">
        <f>SUM(R12:R13)</f>
        <v>19243</v>
      </c>
      <c r="S11" s="80">
        <f>SUM(S12:S13)</f>
        <v>26185</v>
      </c>
      <c r="T11" s="80"/>
      <c r="U11" s="80">
        <f>SUM(U13:U14)</f>
        <v>6110</v>
      </c>
      <c r="V11" s="80">
        <f>SUM(V13:V14)</f>
        <v>5513</v>
      </c>
      <c r="W11" s="80">
        <f>SUM(W13:W14)</f>
        <v>597</v>
      </c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3" s="33" customFormat="1" ht="70.5" customHeight="1">
      <c r="A12" s="35" t="s">
        <v>90</v>
      </c>
      <c r="B12" s="75">
        <v>1</v>
      </c>
      <c r="C12" s="76">
        <v>2707</v>
      </c>
      <c r="D12" s="76">
        <f>SUM(E12:F12)</f>
        <v>78</v>
      </c>
      <c r="E12" s="76">
        <v>62</v>
      </c>
      <c r="F12" s="76">
        <v>16</v>
      </c>
      <c r="G12" s="76">
        <v>17311</v>
      </c>
      <c r="H12" s="76">
        <v>3796</v>
      </c>
      <c r="I12" s="76"/>
      <c r="J12" s="76">
        <v>3491</v>
      </c>
      <c r="K12" s="76">
        <v>9782</v>
      </c>
      <c r="L12" s="87">
        <v>0</v>
      </c>
      <c r="M12" s="76">
        <v>15</v>
      </c>
      <c r="N12" s="76">
        <v>158</v>
      </c>
      <c r="O12" s="76">
        <v>4707</v>
      </c>
      <c r="P12" s="35" t="s">
        <v>90</v>
      </c>
      <c r="Q12" s="76">
        <f>SUM(R12:S12)</f>
        <v>40171</v>
      </c>
      <c r="R12" s="76">
        <v>16797</v>
      </c>
      <c r="S12" s="76">
        <v>23374</v>
      </c>
      <c r="T12" s="76"/>
      <c r="U12" s="76">
        <f>SUM(V12:W12)</f>
        <v>36104</v>
      </c>
      <c r="V12" s="76">
        <v>34314</v>
      </c>
      <c r="W12" s="76">
        <v>1790</v>
      </c>
    </row>
    <row r="13" spans="1:23" s="33" customFormat="1" ht="70.5" customHeight="1">
      <c r="A13" s="38" t="s">
        <v>91</v>
      </c>
      <c r="B13" s="82">
        <v>1</v>
      </c>
      <c r="C13" s="83">
        <v>3095</v>
      </c>
      <c r="D13" s="83">
        <v>14</v>
      </c>
      <c r="E13" s="83">
        <v>11</v>
      </c>
      <c r="F13" s="83">
        <v>3</v>
      </c>
      <c r="G13" s="83">
        <v>50533</v>
      </c>
      <c r="H13" s="83">
        <v>26743</v>
      </c>
      <c r="I13" s="76"/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38" t="s">
        <v>91</v>
      </c>
      <c r="Q13" s="82">
        <f>SUM(R13:S13)</f>
        <v>5257</v>
      </c>
      <c r="R13" s="83">
        <v>2446</v>
      </c>
      <c r="S13" s="83">
        <v>2811</v>
      </c>
      <c r="T13" s="76"/>
      <c r="U13" s="83">
        <f>SUM(V13:W13)</f>
        <v>6110</v>
      </c>
      <c r="V13" s="83">
        <v>5513</v>
      </c>
      <c r="W13" s="83">
        <v>597</v>
      </c>
    </row>
    <row r="14" spans="1:21" s="37" customFormat="1" ht="15.75" customHeight="1">
      <c r="A14" s="33" t="s">
        <v>92</v>
      </c>
      <c r="B14" s="42"/>
      <c r="C14" s="42"/>
      <c r="D14" s="42"/>
      <c r="E14" s="42"/>
      <c r="F14" s="42"/>
      <c r="G14" s="42"/>
      <c r="H14" s="42"/>
      <c r="I14" s="43"/>
      <c r="J14" s="33"/>
      <c r="K14" s="42"/>
      <c r="L14" s="42"/>
      <c r="M14" s="42"/>
      <c r="N14" s="42"/>
      <c r="O14" s="42"/>
      <c r="P14" s="33" t="s">
        <v>85</v>
      </c>
      <c r="Q14" s="33" t="s">
        <v>92</v>
      </c>
      <c r="R14" s="42"/>
      <c r="S14" s="42"/>
      <c r="T14" s="43"/>
      <c r="U14" s="42"/>
    </row>
  </sheetData>
  <mergeCells count="9">
    <mergeCell ref="A1:H1"/>
    <mergeCell ref="J1:O1"/>
    <mergeCell ref="P1:S1"/>
    <mergeCell ref="U1:W1"/>
    <mergeCell ref="D3:F3"/>
    <mergeCell ref="G3:H3"/>
    <mergeCell ref="J3:O3"/>
    <mergeCell ref="Q3:S3"/>
    <mergeCell ref="U3:W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8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zoomScaleSheetLayoutView="100" workbookViewId="0" topLeftCell="R1">
      <pane ySplit="1" topLeftCell="A11" activePane="bottomLeft" state="frozen"/>
      <selection pane="topLeft" activeCell="R1" sqref="R1"/>
      <selection pane="bottomLeft" activeCell="Z18" sqref="Z18"/>
    </sheetView>
  </sheetViews>
  <sheetFormatPr defaultColWidth="8.88671875" defaultRowHeight="13.5"/>
  <cols>
    <col min="1" max="1" width="14.5546875" style="91" customWidth="1"/>
    <col min="2" max="2" width="11.3359375" style="91" customWidth="1"/>
    <col min="3" max="3" width="11.3359375" style="92" customWidth="1"/>
    <col min="4" max="4" width="11.3359375" style="91" customWidth="1"/>
    <col min="5" max="7" width="11.3359375" style="92" customWidth="1"/>
    <col min="8" max="8" width="2.77734375" style="92" customWidth="1"/>
    <col min="9" max="13" width="14.10546875" style="92" customWidth="1"/>
    <col min="14" max="14" width="14.5546875" style="92" customWidth="1"/>
    <col min="15" max="18" width="16.10546875" style="92" customWidth="1"/>
    <col min="19" max="19" width="2.77734375" style="92" customWidth="1"/>
    <col min="20" max="24" width="13.6640625" style="92" customWidth="1"/>
    <col min="25" max="16384" width="8.88671875" style="91" customWidth="1"/>
  </cols>
  <sheetData>
    <row r="1" spans="1:24" s="95" customFormat="1" ht="45" customHeight="1">
      <c r="A1" s="93" t="s">
        <v>93</v>
      </c>
      <c r="B1" s="93"/>
      <c r="C1" s="93"/>
      <c r="D1" s="93"/>
      <c r="E1" s="93"/>
      <c r="F1" s="93"/>
      <c r="G1" s="93"/>
      <c r="H1" s="93"/>
      <c r="I1" s="94" t="s">
        <v>94</v>
      </c>
      <c r="J1" s="94"/>
      <c r="K1" s="94"/>
      <c r="L1" s="94"/>
      <c r="M1" s="94"/>
      <c r="N1" s="93" t="s">
        <v>95</v>
      </c>
      <c r="O1" s="93"/>
      <c r="P1" s="93"/>
      <c r="Q1" s="93"/>
      <c r="R1" s="93"/>
      <c r="S1" s="93"/>
      <c r="T1" s="94" t="s">
        <v>96</v>
      </c>
      <c r="U1" s="94"/>
      <c r="V1" s="94"/>
      <c r="W1" s="94"/>
      <c r="X1" s="94"/>
    </row>
    <row r="2" spans="1:24" s="101" customFormat="1" ht="25.5" customHeight="1">
      <c r="A2" s="96" t="s">
        <v>97</v>
      </c>
      <c r="B2" s="96"/>
      <c r="C2" s="97"/>
      <c r="D2" s="97"/>
      <c r="E2" s="97"/>
      <c r="F2" s="96"/>
      <c r="G2" s="96"/>
      <c r="H2" s="98"/>
      <c r="I2" s="97"/>
      <c r="J2" s="97"/>
      <c r="K2" s="97"/>
      <c r="L2" s="97"/>
      <c r="M2" s="55" t="s">
        <v>98</v>
      </c>
      <c r="N2" s="96" t="s">
        <v>97</v>
      </c>
      <c r="O2" s="97"/>
      <c r="P2" s="97"/>
      <c r="Q2" s="97"/>
      <c r="R2" s="97"/>
      <c r="S2" s="99"/>
      <c r="T2" s="97"/>
      <c r="U2" s="97"/>
      <c r="V2" s="97"/>
      <c r="W2" s="97"/>
      <c r="X2" s="100" t="s">
        <v>99</v>
      </c>
    </row>
    <row r="3" spans="1:24" s="112" customFormat="1" ht="16.5" customHeight="1">
      <c r="A3" s="11" t="s">
        <v>4</v>
      </c>
      <c r="B3" s="102" t="s">
        <v>100</v>
      </c>
      <c r="C3" s="103" t="s">
        <v>101</v>
      </c>
      <c r="D3" s="104" t="s">
        <v>102</v>
      </c>
      <c r="E3" s="104"/>
      <c r="F3" s="104"/>
      <c r="G3" s="104"/>
      <c r="H3" s="105"/>
      <c r="I3" s="106" t="s">
        <v>103</v>
      </c>
      <c r="J3" s="102" t="s">
        <v>104</v>
      </c>
      <c r="K3" s="107" t="s">
        <v>105</v>
      </c>
      <c r="L3" s="107"/>
      <c r="M3" s="107"/>
      <c r="N3" s="11" t="s">
        <v>4</v>
      </c>
      <c r="O3" s="108" t="s">
        <v>106</v>
      </c>
      <c r="P3" s="108" t="s">
        <v>107</v>
      </c>
      <c r="Q3" s="107" t="s">
        <v>108</v>
      </c>
      <c r="R3" s="107"/>
      <c r="S3" s="109"/>
      <c r="T3" s="110" t="s">
        <v>108</v>
      </c>
      <c r="U3" s="110"/>
      <c r="V3" s="111" t="s">
        <v>109</v>
      </c>
      <c r="W3" s="108" t="s">
        <v>110</v>
      </c>
      <c r="X3" s="107" t="s">
        <v>111</v>
      </c>
    </row>
    <row r="4" spans="1:24" s="112" customFormat="1" ht="16.5" customHeight="1">
      <c r="A4" s="16" t="s">
        <v>8</v>
      </c>
      <c r="B4" s="108"/>
      <c r="C4" s="103" t="s">
        <v>112</v>
      </c>
      <c r="D4" s="113" t="s">
        <v>113</v>
      </c>
      <c r="E4" s="113"/>
      <c r="F4" s="113"/>
      <c r="G4" s="113"/>
      <c r="H4" s="105"/>
      <c r="I4" s="114" t="s">
        <v>114</v>
      </c>
      <c r="J4" s="108" t="s">
        <v>115</v>
      </c>
      <c r="K4" s="115" t="s">
        <v>116</v>
      </c>
      <c r="L4" s="115"/>
      <c r="M4" s="115"/>
      <c r="N4" s="16" t="s">
        <v>8</v>
      </c>
      <c r="O4" s="108"/>
      <c r="P4" s="108"/>
      <c r="Q4" s="115" t="s">
        <v>117</v>
      </c>
      <c r="R4" s="115"/>
      <c r="S4" s="103"/>
      <c r="T4" s="116" t="s">
        <v>117</v>
      </c>
      <c r="U4" s="116"/>
      <c r="V4" s="108"/>
      <c r="W4" s="103"/>
      <c r="X4" s="117" t="s">
        <v>118</v>
      </c>
    </row>
    <row r="5" spans="1:24" s="112" customFormat="1" ht="16.5" customHeight="1">
      <c r="A5" s="16" t="s">
        <v>15</v>
      </c>
      <c r="B5" s="108"/>
      <c r="C5" s="108" t="s">
        <v>119</v>
      </c>
      <c r="D5" s="118" t="s">
        <v>47</v>
      </c>
      <c r="E5" s="118" t="s">
        <v>120</v>
      </c>
      <c r="F5" s="118" t="s">
        <v>121</v>
      </c>
      <c r="G5" s="119" t="s">
        <v>122</v>
      </c>
      <c r="H5" s="105"/>
      <c r="I5" s="120" t="s">
        <v>123</v>
      </c>
      <c r="J5" s="108" t="s">
        <v>124</v>
      </c>
      <c r="K5" s="108" t="s">
        <v>47</v>
      </c>
      <c r="L5" s="108" t="s">
        <v>125</v>
      </c>
      <c r="M5" s="117" t="s">
        <v>126</v>
      </c>
      <c r="N5" s="16" t="s">
        <v>15</v>
      </c>
      <c r="O5" s="108"/>
      <c r="P5" s="108"/>
      <c r="Q5" s="108" t="s">
        <v>47</v>
      </c>
      <c r="R5" s="117" t="s">
        <v>127</v>
      </c>
      <c r="S5" s="103"/>
      <c r="T5" s="120" t="s">
        <v>128</v>
      </c>
      <c r="U5" s="118" t="s">
        <v>129</v>
      </c>
      <c r="V5" s="108" t="s">
        <v>130</v>
      </c>
      <c r="W5" s="108" t="s">
        <v>131</v>
      </c>
      <c r="X5" s="117"/>
    </row>
    <row r="6" spans="1:24" s="112" customFormat="1" ht="16.5" customHeight="1">
      <c r="A6" s="27" t="s">
        <v>16</v>
      </c>
      <c r="B6" s="121" t="s">
        <v>132</v>
      </c>
      <c r="C6" s="116" t="s">
        <v>133</v>
      </c>
      <c r="D6" s="122" t="s">
        <v>68</v>
      </c>
      <c r="E6" s="122" t="s">
        <v>134</v>
      </c>
      <c r="F6" s="122" t="s">
        <v>135</v>
      </c>
      <c r="G6" s="113" t="s">
        <v>136</v>
      </c>
      <c r="H6" s="105"/>
      <c r="I6" s="114" t="s">
        <v>137</v>
      </c>
      <c r="J6" s="121" t="s">
        <v>138</v>
      </c>
      <c r="K6" s="121" t="s">
        <v>68</v>
      </c>
      <c r="L6" s="121" t="s">
        <v>139</v>
      </c>
      <c r="M6" s="115" t="s">
        <v>140</v>
      </c>
      <c r="N6" s="27" t="s">
        <v>16</v>
      </c>
      <c r="O6" s="121" t="s">
        <v>141</v>
      </c>
      <c r="P6" s="121" t="s">
        <v>142</v>
      </c>
      <c r="Q6" s="121" t="s">
        <v>68</v>
      </c>
      <c r="R6" s="115" t="s">
        <v>143</v>
      </c>
      <c r="S6" s="103"/>
      <c r="T6" s="114" t="s">
        <v>144</v>
      </c>
      <c r="U6" s="122" t="s">
        <v>145</v>
      </c>
      <c r="V6" s="121" t="s">
        <v>146</v>
      </c>
      <c r="W6" s="121" t="s">
        <v>146</v>
      </c>
      <c r="X6" s="115" t="s">
        <v>147</v>
      </c>
    </row>
    <row r="7" spans="1:24" s="37" customFormat="1" ht="41.25" customHeight="1">
      <c r="A7" s="16">
        <v>2003</v>
      </c>
      <c r="B7" s="123">
        <f>SUM(C7,D7,I7,J7,K7,O7,P7,Q7,V7,W7,X7)</f>
        <v>5711</v>
      </c>
      <c r="C7" s="124">
        <v>2352</v>
      </c>
      <c r="D7" s="124">
        <v>712</v>
      </c>
      <c r="E7" s="124" t="s">
        <v>24</v>
      </c>
      <c r="F7" s="124" t="s">
        <v>24</v>
      </c>
      <c r="G7" s="124" t="s">
        <v>24</v>
      </c>
      <c r="H7" s="124"/>
      <c r="I7" s="76">
        <v>101</v>
      </c>
      <c r="J7" s="124">
        <v>113</v>
      </c>
      <c r="K7" s="124">
        <v>2352</v>
      </c>
      <c r="L7" s="124" t="s">
        <v>24</v>
      </c>
      <c r="M7" s="124" t="s">
        <v>24</v>
      </c>
      <c r="N7" s="16">
        <v>2003</v>
      </c>
      <c r="O7" s="124" t="s">
        <v>24</v>
      </c>
      <c r="P7" s="124">
        <v>24</v>
      </c>
      <c r="Q7" s="124">
        <v>24</v>
      </c>
      <c r="R7" s="124" t="s">
        <v>24</v>
      </c>
      <c r="S7" s="124"/>
      <c r="T7" s="124" t="s">
        <v>24</v>
      </c>
      <c r="U7" s="124" t="s">
        <v>24</v>
      </c>
      <c r="V7" s="124" t="s">
        <v>24</v>
      </c>
      <c r="W7" s="124" t="s">
        <v>24</v>
      </c>
      <c r="X7" s="124">
        <v>33</v>
      </c>
    </row>
    <row r="8" spans="1:24" s="37" customFormat="1" ht="41.25" customHeight="1">
      <c r="A8" s="16">
        <v>2004</v>
      </c>
      <c r="B8" s="123">
        <f>SUM(C8,D8,I8,J8,K8,O8,P8,Q8,V8,W8,X8)</f>
        <v>8378</v>
      </c>
      <c r="C8" s="124">
        <v>2326</v>
      </c>
      <c r="D8" s="124">
        <v>653</v>
      </c>
      <c r="E8" s="124" t="s">
        <v>24</v>
      </c>
      <c r="F8" s="124" t="s">
        <v>24</v>
      </c>
      <c r="G8" s="124" t="s">
        <v>24</v>
      </c>
      <c r="H8" s="124"/>
      <c r="I8" s="124">
        <v>126</v>
      </c>
      <c r="J8" s="124">
        <v>735</v>
      </c>
      <c r="K8" s="124">
        <v>2326</v>
      </c>
      <c r="L8" s="124" t="s">
        <v>24</v>
      </c>
      <c r="M8" s="124" t="s">
        <v>24</v>
      </c>
      <c r="N8" s="16">
        <v>2004</v>
      </c>
      <c r="O8" s="124">
        <v>1428</v>
      </c>
      <c r="P8" s="124">
        <v>10</v>
      </c>
      <c r="Q8" s="124">
        <v>10</v>
      </c>
      <c r="R8" s="124" t="s">
        <v>24</v>
      </c>
      <c r="S8" s="124"/>
      <c r="T8" s="124" t="s">
        <v>24</v>
      </c>
      <c r="U8" s="124" t="s">
        <v>24</v>
      </c>
      <c r="V8" s="124">
        <v>56</v>
      </c>
      <c r="W8" s="124">
        <v>381</v>
      </c>
      <c r="X8" s="124">
        <v>327</v>
      </c>
    </row>
    <row r="9" spans="1:24" s="37" customFormat="1" ht="41.25" customHeight="1">
      <c r="A9" s="16">
        <v>2005</v>
      </c>
      <c r="B9" s="75">
        <v>9805</v>
      </c>
      <c r="C9" s="124">
        <v>3134</v>
      </c>
      <c r="D9" s="124">
        <v>887</v>
      </c>
      <c r="E9" s="124">
        <v>221</v>
      </c>
      <c r="F9" s="124">
        <v>530</v>
      </c>
      <c r="G9" s="124">
        <v>136</v>
      </c>
      <c r="H9" s="124"/>
      <c r="I9" s="124">
        <v>160</v>
      </c>
      <c r="J9" s="124">
        <v>1197</v>
      </c>
      <c r="K9" s="124">
        <v>1445</v>
      </c>
      <c r="L9" s="124">
        <v>1350</v>
      </c>
      <c r="M9" s="124">
        <v>95</v>
      </c>
      <c r="N9" s="16">
        <v>2005</v>
      </c>
      <c r="O9" s="124">
        <v>1836</v>
      </c>
      <c r="P9" s="124">
        <v>24</v>
      </c>
      <c r="Q9" s="124">
        <v>275</v>
      </c>
      <c r="R9" s="124">
        <v>100</v>
      </c>
      <c r="S9" s="124"/>
      <c r="T9" s="124">
        <v>161</v>
      </c>
      <c r="U9" s="124">
        <v>14</v>
      </c>
      <c r="V9" s="124">
        <v>60</v>
      </c>
      <c r="W9" s="124">
        <v>377</v>
      </c>
      <c r="X9" s="124">
        <v>410</v>
      </c>
    </row>
    <row r="10" spans="1:24" s="37" customFormat="1" ht="41.25" customHeight="1">
      <c r="A10" s="16">
        <v>2006</v>
      </c>
      <c r="B10" s="75">
        <v>9035</v>
      </c>
      <c r="C10" s="124">
        <v>2991</v>
      </c>
      <c r="D10" s="124">
        <v>976</v>
      </c>
      <c r="E10" s="124">
        <v>216</v>
      </c>
      <c r="F10" s="124">
        <v>609</v>
      </c>
      <c r="G10" s="124">
        <v>151</v>
      </c>
      <c r="H10" s="124"/>
      <c r="I10" s="124">
        <v>207</v>
      </c>
      <c r="J10" s="124">
        <v>829</v>
      </c>
      <c r="K10" s="124">
        <v>1238</v>
      </c>
      <c r="L10" s="124">
        <v>1128</v>
      </c>
      <c r="M10" s="124">
        <v>110</v>
      </c>
      <c r="N10" s="16">
        <v>2006</v>
      </c>
      <c r="O10" s="124">
        <v>1503</v>
      </c>
      <c r="P10" s="124">
        <v>26</v>
      </c>
      <c r="Q10" s="124">
        <v>271</v>
      </c>
      <c r="R10" s="124">
        <v>86</v>
      </c>
      <c r="S10" s="124"/>
      <c r="T10" s="124">
        <v>169</v>
      </c>
      <c r="U10" s="124">
        <v>16</v>
      </c>
      <c r="V10" s="124">
        <v>75</v>
      </c>
      <c r="W10" s="124">
        <v>397</v>
      </c>
      <c r="X10" s="124">
        <v>522</v>
      </c>
    </row>
    <row r="11" spans="1:24" s="37" customFormat="1" ht="41.25" customHeight="1">
      <c r="A11" s="34">
        <v>2007</v>
      </c>
      <c r="B11" s="79">
        <f>C11+D11+I11+J11+K11+O11+P11+Q11+V11+W11+X11</f>
        <v>9161</v>
      </c>
      <c r="C11" s="125">
        <f aca="true" t="shared" si="0" ref="C11:M11">SUM(C12:C18)</f>
        <v>2817</v>
      </c>
      <c r="D11" s="125">
        <f t="shared" si="0"/>
        <v>974</v>
      </c>
      <c r="E11" s="125">
        <f t="shared" si="0"/>
        <v>249</v>
      </c>
      <c r="F11" s="125">
        <f t="shared" si="0"/>
        <v>564</v>
      </c>
      <c r="G11" s="125">
        <f t="shared" si="0"/>
        <v>161</v>
      </c>
      <c r="H11" s="125"/>
      <c r="I11" s="125">
        <f t="shared" si="0"/>
        <v>184</v>
      </c>
      <c r="J11" s="125">
        <f t="shared" si="0"/>
        <v>915</v>
      </c>
      <c r="K11" s="125">
        <f t="shared" si="0"/>
        <v>1260</v>
      </c>
      <c r="L11" s="125">
        <f t="shared" si="0"/>
        <v>1129</v>
      </c>
      <c r="M11" s="125">
        <f t="shared" si="0"/>
        <v>131</v>
      </c>
      <c r="N11" s="34">
        <v>2007</v>
      </c>
      <c r="O11" s="125">
        <f>SUM(O12:O18)</f>
        <v>1653</v>
      </c>
      <c r="P11" s="125">
        <f>SUM(P12:P18)</f>
        <v>14</v>
      </c>
      <c r="Q11" s="125">
        <f>SUM(Q12:Q18)</f>
        <v>270</v>
      </c>
      <c r="R11" s="125">
        <f>SUM(R12:R18)</f>
        <v>72</v>
      </c>
      <c r="S11" s="125"/>
      <c r="T11" s="125">
        <f>SUM(T12:T18)</f>
        <v>184</v>
      </c>
      <c r="U11" s="125">
        <f>SUM(U12:U18)</f>
        <v>14</v>
      </c>
      <c r="V11" s="125">
        <f>SUM(V12:V18)</f>
        <v>83</v>
      </c>
      <c r="W11" s="125">
        <f>SUM(W12:W18)</f>
        <v>426</v>
      </c>
      <c r="X11" s="125">
        <f>SUM(X12:X18)</f>
        <v>565</v>
      </c>
    </row>
    <row r="12" spans="1:24" s="37" customFormat="1" ht="41.25" customHeight="1">
      <c r="A12" s="35" t="s">
        <v>25</v>
      </c>
      <c r="B12" s="75">
        <f aca="true" t="shared" si="1" ref="B12:B18">C12+D12+I12+J12+K12+O12+P12+Q12+V12+W12+X12</f>
        <v>1544</v>
      </c>
      <c r="C12" s="124">
        <v>466</v>
      </c>
      <c r="D12" s="124">
        <f>SUM(E12:G12)</f>
        <v>173</v>
      </c>
      <c r="E12" s="124">
        <v>30</v>
      </c>
      <c r="F12" s="124">
        <v>105</v>
      </c>
      <c r="G12" s="124">
        <v>38</v>
      </c>
      <c r="H12" s="124"/>
      <c r="I12" s="124">
        <v>82</v>
      </c>
      <c r="J12" s="124">
        <v>168</v>
      </c>
      <c r="K12" s="124">
        <f>SUM(L12:M12)</f>
        <v>236</v>
      </c>
      <c r="L12" s="124">
        <v>224</v>
      </c>
      <c r="M12" s="124">
        <v>12</v>
      </c>
      <c r="N12" s="35" t="s">
        <v>25</v>
      </c>
      <c r="O12" s="124">
        <v>279</v>
      </c>
      <c r="P12" s="124" t="s">
        <v>24</v>
      </c>
      <c r="Q12" s="124">
        <f>SUM(R12:U12)</f>
        <v>48</v>
      </c>
      <c r="R12" s="124">
        <v>8</v>
      </c>
      <c r="S12" s="124"/>
      <c r="T12" s="124">
        <v>36</v>
      </c>
      <c r="U12" s="124">
        <v>4</v>
      </c>
      <c r="V12" s="124">
        <v>2</v>
      </c>
      <c r="W12" s="124">
        <v>37</v>
      </c>
      <c r="X12" s="124">
        <v>53</v>
      </c>
    </row>
    <row r="13" spans="1:24" s="37" customFormat="1" ht="41.25" customHeight="1">
      <c r="A13" s="35" t="s">
        <v>26</v>
      </c>
      <c r="B13" s="75">
        <f t="shared" si="1"/>
        <v>1643</v>
      </c>
      <c r="C13" s="124">
        <v>471</v>
      </c>
      <c r="D13" s="124">
        <f aca="true" t="shared" si="2" ref="D13:D18">SUM(E13:G13)</f>
        <v>147</v>
      </c>
      <c r="E13" s="124">
        <v>24</v>
      </c>
      <c r="F13" s="124">
        <v>80</v>
      </c>
      <c r="G13" s="124">
        <v>43</v>
      </c>
      <c r="H13" s="124"/>
      <c r="I13" s="124">
        <v>9</v>
      </c>
      <c r="J13" s="124">
        <v>228</v>
      </c>
      <c r="K13" s="124">
        <f aca="true" t="shared" si="3" ref="K13:K18">SUM(L13:M13)</f>
        <v>251</v>
      </c>
      <c r="L13" s="124">
        <v>194</v>
      </c>
      <c r="M13" s="124">
        <v>57</v>
      </c>
      <c r="N13" s="35" t="s">
        <v>26</v>
      </c>
      <c r="O13" s="124">
        <v>212</v>
      </c>
      <c r="P13" s="124">
        <v>2</v>
      </c>
      <c r="Q13" s="124">
        <f aca="true" t="shared" si="4" ref="Q13:Q18">SUM(R13:U13)</f>
        <v>54</v>
      </c>
      <c r="R13" s="124">
        <v>13</v>
      </c>
      <c r="S13" s="124"/>
      <c r="T13" s="124">
        <v>37</v>
      </c>
      <c r="U13" s="124">
        <v>4</v>
      </c>
      <c r="V13" s="124">
        <v>42</v>
      </c>
      <c r="W13" s="124">
        <v>112</v>
      </c>
      <c r="X13" s="124">
        <v>115</v>
      </c>
    </row>
    <row r="14" spans="1:24" s="37" customFormat="1" ht="41.25" customHeight="1">
      <c r="A14" s="35" t="s">
        <v>27</v>
      </c>
      <c r="B14" s="75">
        <f t="shared" si="1"/>
        <v>1071</v>
      </c>
      <c r="C14" s="124">
        <v>349</v>
      </c>
      <c r="D14" s="124">
        <f t="shared" si="2"/>
        <v>104</v>
      </c>
      <c r="E14" s="124">
        <v>15</v>
      </c>
      <c r="F14" s="124">
        <v>78</v>
      </c>
      <c r="G14" s="124">
        <v>11</v>
      </c>
      <c r="H14" s="124"/>
      <c r="I14" s="124">
        <v>7</v>
      </c>
      <c r="J14" s="124">
        <v>143</v>
      </c>
      <c r="K14" s="124">
        <f t="shared" si="3"/>
        <v>147</v>
      </c>
      <c r="L14" s="124">
        <v>143</v>
      </c>
      <c r="M14" s="124">
        <v>4</v>
      </c>
      <c r="N14" s="35" t="s">
        <v>27</v>
      </c>
      <c r="O14" s="124">
        <v>173</v>
      </c>
      <c r="P14" s="124">
        <v>1</v>
      </c>
      <c r="Q14" s="124">
        <f t="shared" si="4"/>
        <v>28</v>
      </c>
      <c r="R14" s="124">
        <v>4</v>
      </c>
      <c r="S14" s="124"/>
      <c r="T14" s="124">
        <v>22</v>
      </c>
      <c r="U14" s="124">
        <v>2</v>
      </c>
      <c r="V14" s="124">
        <v>6</v>
      </c>
      <c r="W14" s="124">
        <v>64</v>
      </c>
      <c r="X14" s="124">
        <v>49</v>
      </c>
    </row>
    <row r="15" spans="1:24" s="37" customFormat="1" ht="41.25" customHeight="1">
      <c r="A15" s="35" t="s">
        <v>28</v>
      </c>
      <c r="B15" s="75">
        <f t="shared" si="1"/>
        <v>1230</v>
      </c>
      <c r="C15" s="124">
        <v>360</v>
      </c>
      <c r="D15" s="124">
        <f t="shared" si="2"/>
        <v>153</v>
      </c>
      <c r="E15" s="124">
        <v>61</v>
      </c>
      <c r="F15" s="124">
        <v>73</v>
      </c>
      <c r="G15" s="124">
        <v>19</v>
      </c>
      <c r="H15" s="124"/>
      <c r="I15" s="124">
        <v>17</v>
      </c>
      <c r="J15" s="124">
        <v>110</v>
      </c>
      <c r="K15" s="124">
        <f t="shared" si="3"/>
        <v>153</v>
      </c>
      <c r="L15" s="124">
        <v>132</v>
      </c>
      <c r="M15" s="124">
        <v>21</v>
      </c>
      <c r="N15" s="35" t="s">
        <v>28</v>
      </c>
      <c r="O15" s="124">
        <v>240</v>
      </c>
      <c r="P15" s="124">
        <v>3</v>
      </c>
      <c r="Q15" s="124">
        <f t="shared" si="4"/>
        <v>46</v>
      </c>
      <c r="R15" s="124">
        <v>12</v>
      </c>
      <c r="S15" s="124"/>
      <c r="T15" s="124">
        <v>31</v>
      </c>
      <c r="U15" s="124">
        <v>3</v>
      </c>
      <c r="V15" s="124">
        <v>7</v>
      </c>
      <c r="W15" s="124">
        <v>52</v>
      </c>
      <c r="X15" s="124">
        <v>89</v>
      </c>
    </row>
    <row r="16" spans="1:24" s="37" customFormat="1" ht="41.25" customHeight="1">
      <c r="A16" s="35" t="s">
        <v>29</v>
      </c>
      <c r="B16" s="75">
        <f t="shared" si="1"/>
        <v>1211</v>
      </c>
      <c r="C16" s="124">
        <v>379</v>
      </c>
      <c r="D16" s="124">
        <f t="shared" si="2"/>
        <v>119</v>
      </c>
      <c r="E16" s="124">
        <v>50</v>
      </c>
      <c r="F16" s="124">
        <v>55</v>
      </c>
      <c r="G16" s="124">
        <v>14</v>
      </c>
      <c r="H16" s="124"/>
      <c r="I16" s="124">
        <v>22</v>
      </c>
      <c r="J16" s="124">
        <v>113</v>
      </c>
      <c r="K16" s="124">
        <f t="shared" si="3"/>
        <v>163</v>
      </c>
      <c r="L16" s="124">
        <v>153</v>
      </c>
      <c r="M16" s="124">
        <v>10</v>
      </c>
      <c r="N16" s="35" t="s">
        <v>29</v>
      </c>
      <c r="O16" s="124">
        <v>238</v>
      </c>
      <c r="P16" s="124">
        <v>3</v>
      </c>
      <c r="Q16" s="124">
        <f t="shared" si="4"/>
        <v>31</v>
      </c>
      <c r="R16" s="124">
        <v>14</v>
      </c>
      <c r="S16" s="124"/>
      <c r="T16" s="124">
        <v>17</v>
      </c>
      <c r="U16" s="124" t="s">
        <v>24</v>
      </c>
      <c r="V16" s="124">
        <v>16</v>
      </c>
      <c r="W16" s="124">
        <v>34</v>
      </c>
      <c r="X16" s="124">
        <v>93</v>
      </c>
    </row>
    <row r="17" spans="1:24" s="37" customFormat="1" ht="41.25" customHeight="1">
      <c r="A17" s="35" t="s">
        <v>30</v>
      </c>
      <c r="B17" s="75">
        <f t="shared" si="1"/>
        <v>1400</v>
      </c>
      <c r="C17" s="124">
        <v>455</v>
      </c>
      <c r="D17" s="124">
        <f t="shared" si="2"/>
        <v>162</v>
      </c>
      <c r="E17" s="124">
        <v>29</v>
      </c>
      <c r="F17" s="124">
        <v>108</v>
      </c>
      <c r="G17" s="124">
        <v>25</v>
      </c>
      <c r="H17" s="124"/>
      <c r="I17" s="124">
        <v>41</v>
      </c>
      <c r="J17" s="124">
        <v>83</v>
      </c>
      <c r="K17" s="124">
        <f t="shared" si="3"/>
        <v>162</v>
      </c>
      <c r="L17" s="124">
        <v>142</v>
      </c>
      <c r="M17" s="124">
        <v>20</v>
      </c>
      <c r="N17" s="35" t="s">
        <v>30</v>
      </c>
      <c r="O17" s="124">
        <v>277</v>
      </c>
      <c r="P17" s="124">
        <v>2</v>
      </c>
      <c r="Q17" s="124">
        <f t="shared" si="4"/>
        <v>32</v>
      </c>
      <c r="R17" s="124">
        <v>14</v>
      </c>
      <c r="S17" s="124"/>
      <c r="T17" s="124">
        <v>17</v>
      </c>
      <c r="U17" s="124">
        <v>1</v>
      </c>
      <c r="V17" s="124">
        <v>7</v>
      </c>
      <c r="W17" s="124">
        <v>78</v>
      </c>
      <c r="X17" s="124">
        <v>101</v>
      </c>
    </row>
    <row r="18" spans="1:24" s="37" customFormat="1" ht="41.25" customHeight="1">
      <c r="A18" s="38" t="s">
        <v>31</v>
      </c>
      <c r="B18" s="82">
        <f t="shared" si="1"/>
        <v>1062</v>
      </c>
      <c r="C18" s="126">
        <v>337</v>
      </c>
      <c r="D18" s="126">
        <f t="shared" si="2"/>
        <v>116</v>
      </c>
      <c r="E18" s="126">
        <v>40</v>
      </c>
      <c r="F18" s="126">
        <v>65</v>
      </c>
      <c r="G18" s="126">
        <v>11</v>
      </c>
      <c r="H18" s="124"/>
      <c r="I18" s="126">
        <v>6</v>
      </c>
      <c r="J18" s="126">
        <v>70</v>
      </c>
      <c r="K18" s="126">
        <f t="shared" si="3"/>
        <v>148</v>
      </c>
      <c r="L18" s="126">
        <v>141</v>
      </c>
      <c r="M18" s="126">
        <v>7</v>
      </c>
      <c r="N18" s="38" t="s">
        <v>31</v>
      </c>
      <c r="O18" s="126">
        <v>234</v>
      </c>
      <c r="P18" s="126">
        <v>3</v>
      </c>
      <c r="Q18" s="126">
        <f t="shared" si="4"/>
        <v>31</v>
      </c>
      <c r="R18" s="126">
        <v>7</v>
      </c>
      <c r="S18" s="124"/>
      <c r="T18" s="126">
        <v>24</v>
      </c>
      <c r="U18" s="126" t="s">
        <v>24</v>
      </c>
      <c r="V18" s="126">
        <v>3</v>
      </c>
      <c r="W18" s="126">
        <v>49</v>
      </c>
      <c r="X18" s="126">
        <v>65</v>
      </c>
    </row>
    <row r="19" spans="1:14" s="91" customFormat="1" ht="15.75" customHeight="1">
      <c r="A19" s="33" t="s">
        <v>32</v>
      </c>
      <c r="B19" s="33"/>
      <c r="N19" s="33" t="s">
        <v>32</v>
      </c>
    </row>
    <row r="20" ht="15.75" customHeight="1"/>
    <row r="22" s="91" customFormat="1" ht="11.25"/>
    <row r="23" s="91" customFormat="1" ht="11.25"/>
    <row r="24" s="91" customFormat="1" ht="11.25"/>
    <row r="25" s="91" customFormat="1" ht="11.25"/>
    <row r="26" s="91" customFormat="1" ht="11.25"/>
    <row r="27" s="91" customFormat="1" ht="11.25"/>
    <row r="28" s="91" customFormat="1" ht="11.25"/>
    <row r="29" s="91" customFormat="1" ht="11.25"/>
    <row r="30" s="91" customFormat="1" ht="11.25"/>
    <row r="31" s="91" customFormat="1" ht="11.25"/>
    <row r="32" s="91" customFormat="1" ht="11.25"/>
    <row r="33" s="91" customFormat="1" ht="11.25"/>
    <row r="34" s="91" customFormat="1" ht="11.25"/>
    <row r="35" s="91" customFormat="1" ht="11.25"/>
    <row r="36" s="91" customFormat="1" ht="11.25"/>
    <row r="37" s="91" customFormat="1" ht="11.25"/>
    <row r="38" s="91" customFormat="1" ht="11.25"/>
    <row r="39" s="91" customFormat="1" ht="11.25"/>
    <row r="40" s="91" customFormat="1" ht="11.25"/>
    <row r="41" s="91" customFormat="1" ht="11.25"/>
    <row r="42" s="91" customFormat="1" ht="11.25"/>
    <row r="43" s="91" customFormat="1" ht="11.25"/>
    <row r="44" s="91" customFormat="1" ht="11.25"/>
    <row r="45" s="91" customFormat="1" ht="11.25"/>
    <row r="46" s="91" customFormat="1" ht="11.25"/>
    <row r="47" s="91" customFormat="1" ht="11.25"/>
    <row r="48" s="91" customFormat="1" ht="11.25"/>
    <row r="49" s="91" customFormat="1" ht="11.25"/>
    <row r="50" s="91" customFormat="1" ht="11.25"/>
    <row r="51" s="91" customFormat="1" ht="11.25"/>
    <row r="52" s="91" customFormat="1" ht="11.25"/>
    <row r="53" s="91" customFormat="1" ht="11.25"/>
    <row r="54" s="91" customFormat="1" ht="11.25"/>
    <row r="55" s="91" customFormat="1" ht="11.25"/>
    <row r="56" s="91" customFormat="1" ht="11.25"/>
    <row r="57" s="91" customFormat="1" ht="11.25"/>
    <row r="58" s="91" customFormat="1" ht="11.25"/>
    <row r="59" s="91" customFormat="1" ht="11.25"/>
    <row r="60" s="91" customFormat="1" ht="11.25"/>
    <row r="61" s="91" customFormat="1" ht="11.25"/>
    <row r="62" s="91" customFormat="1" ht="11.25"/>
    <row r="63" s="91" customFormat="1" ht="11.25"/>
    <row r="64" s="91" customFormat="1" ht="11.25"/>
    <row r="65" s="91" customFormat="1" ht="11.25"/>
    <row r="66" s="91" customFormat="1" ht="11.25"/>
    <row r="67" s="91" customFormat="1" ht="11.25"/>
    <row r="68" s="91" customFormat="1" ht="11.25"/>
    <row r="69" s="91" customFormat="1" ht="11.25"/>
    <row r="70" s="91" customFormat="1" ht="11.25"/>
    <row r="71" s="91" customFormat="1" ht="11.25"/>
    <row r="72" s="91" customFormat="1" ht="11.25"/>
    <row r="73" s="91" customFormat="1" ht="11.25"/>
    <row r="74" s="91" customFormat="1" ht="11.25"/>
    <row r="75" s="91" customFormat="1" ht="11.25"/>
    <row r="76" s="91" customFormat="1" ht="11.25"/>
    <row r="77" s="91" customFormat="1" ht="11.25"/>
    <row r="78" s="91" customFormat="1" ht="11.25"/>
    <row r="79" s="91" customFormat="1" ht="11.25"/>
    <row r="80" s="91" customFormat="1" ht="11.25"/>
    <row r="81" s="91" customFormat="1" ht="11.25"/>
    <row r="82" s="91" customFormat="1" ht="11.25"/>
    <row r="83" s="91" customFormat="1" ht="11.25"/>
    <row r="84" s="91" customFormat="1" ht="11.25"/>
    <row r="85" s="91" customFormat="1" ht="11.25"/>
    <row r="86" s="91" customFormat="1" ht="11.25"/>
    <row r="87" s="91" customFormat="1" ht="11.25"/>
    <row r="88" s="91" customFormat="1" ht="11.25"/>
    <row r="89" s="91" customFormat="1" ht="11.25"/>
  </sheetData>
  <mergeCells count="12">
    <mergeCell ref="A1:G1"/>
    <mergeCell ref="I1:M1"/>
    <mergeCell ref="N1:R1"/>
    <mergeCell ref="T1:X1"/>
    <mergeCell ref="D3:G3"/>
    <mergeCell ref="K3:M3"/>
    <mergeCell ref="Q3:R3"/>
    <mergeCell ref="T3:U3"/>
    <mergeCell ref="D4:G4"/>
    <mergeCell ref="K4:M4"/>
    <mergeCell ref="Q4:R4"/>
    <mergeCell ref="T4:U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F9">
      <selection activeCell="P11" sqref="P11"/>
    </sheetView>
  </sheetViews>
  <sheetFormatPr defaultColWidth="6.21484375" defaultRowHeight="13.5"/>
  <cols>
    <col min="1" max="1" width="9.77734375" style="37" customWidth="1"/>
    <col min="2" max="8" width="9.99609375" style="42" customWidth="1"/>
    <col min="9" max="9" width="2.77734375" style="45" customWidth="1"/>
    <col min="10" max="11" width="9.88671875" style="42" customWidth="1"/>
    <col min="12" max="12" width="9.88671875" style="127" customWidth="1"/>
    <col min="13" max="16" width="9.88671875" style="42" customWidth="1"/>
    <col min="17" max="17" width="5.99609375" style="37" customWidth="1"/>
    <col min="18" max="16384" width="6.10546875" style="37" customWidth="1"/>
  </cols>
  <sheetData>
    <row r="1" spans="1:16" s="129" customFormat="1" ht="45" customHeight="1">
      <c r="A1" s="46" t="s">
        <v>148</v>
      </c>
      <c r="B1" s="46"/>
      <c r="C1" s="46"/>
      <c r="D1" s="46"/>
      <c r="E1" s="46"/>
      <c r="F1" s="46"/>
      <c r="G1" s="46"/>
      <c r="H1" s="46"/>
      <c r="I1" s="128"/>
      <c r="J1" s="49" t="s">
        <v>149</v>
      </c>
      <c r="K1" s="49"/>
      <c r="L1" s="49"/>
      <c r="M1" s="49"/>
      <c r="N1" s="49"/>
      <c r="O1" s="49"/>
      <c r="P1" s="49"/>
    </row>
    <row r="2" spans="1:16" s="33" customFormat="1" ht="25.5" customHeight="1">
      <c r="A2" s="52" t="s">
        <v>150</v>
      </c>
      <c r="B2" s="53"/>
      <c r="C2" s="53"/>
      <c r="D2" s="53"/>
      <c r="E2" s="53"/>
      <c r="F2" s="53"/>
      <c r="G2" s="53"/>
      <c r="H2" s="53"/>
      <c r="I2" s="56"/>
      <c r="J2" s="53"/>
      <c r="K2" s="53"/>
      <c r="L2" s="52"/>
      <c r="M2" s="53"/>
      <c r="N2" s="53"/>
      <c r="O2" s="53"/>
      <c r="P2" s="55" t="s">
        <v>151</v>
      </c>
    </row>
    <row r="3" spans="1:16" s="62" customFormat="1" ht="16.5" customHeight="1">
      <c r="A3" s="11"/>
      <c r="B3" s="58" t="s">
        <v>152</v>
      </c>
      <c r="C3" s="58"/>
      <c r="D3" s="58"/>
      <c r="E3" s="58"/>
      <c r="F3" s="58"/>
      <c r="G3" s="130" t="s">
        <v>153</v>
      </c>
      <c r="H3" s="130"/>
      <c r="I3" s="109"/>
      <c r="J3" s="131" t="s">
        <v>154</v>
      </c>
      <c r="K3" s="131"/>
      <c r="L3" s="131"/>
      <c r="M3" s="131"/>
      <c r="N3" s="131"/>
      <c r="O3" s="131"/>
      <c r="P3" s="131"/>
    </row>
    <row r="4" spans="1:16" s="62" customFormat="1" ht="16.5" customHeight="1">
      <c r="A4" s="16" t="s">
        <v>4</v>
      </c>
      <c r="B4" s="63" t="s">
        <v>47</v>
      </c>
      <c r="C4" s="64" t="s">
        <v>155</v>
      </c>
      <c r="D4" s="64" t="s">
        <v>156</v>
      </c>
      <c r="E4" s="64" t="s">
        <v>157</v>
      </c>
      <c r="F4" s="64" t="s">
        <v>158</v>
      </c>
      <c r="G4" s="64" t="s">
        <v>159</v>
      </c>
      <c r="H4" s="65" t="s">
        <v>160</v>
      </c>
      <c r="I4" s="65"/>
      <c r="J4" s="64" t="s">
        <v>161</v>
      </c>
      <c r="K4" s="64" t="s">
        <v>162</v>
      </c>
      <c r="L4" s="132" t="s">
        <v>163</v>
      </c>
      <c r="M4" s="64" t="s">
        <v>164</v>
      </c>
      <c r="N4" s="64" t="s">
        <v>165</v>
      </c>
      <c r="O4" s="133" t="s">
        <v>166</v>
      </c>
      <c r="P4" s="65" t="s">
        <v>167</v>
      </c>
    </row>
    <row r="5" spans="1:16" s="62" customFormat="1" ht="16.5" customHeight="1">
      <c r="A5" s="67" t="s">
        <v>168</v>
      </c>
      <c r="B5" s="63"/>
      <c r="C5" s="64"/>
      <c r="D5" s="64"/>
      <c r="E5" s="64"/>
      <c r="F5" s="64"/>
      <c r="G5" s="64"/>
      <c r="H5" s="65"/>
      <c r="I5" s="65"/>
      <c r="J5" s="64"/>
      <c r="K5" s="64"/>
      <c r="L5" s="64" t="s">
        <v>169</v>
      </c>
      <c r="M5" s="64" t="s">
        <v>170</v>
      </c>
      <c r="N5" s="64"/>
      <c r="O5" s="57" t="s">
        <v>171</v>
      </c>
      <c r="P5" s="65" t="s">
        <v>172</v>
      </c>
    </row>
    <row r="6" spans="1:16" s="62" customFormat="1" ht="16.5" customHeight="1">
      <c r="A6" s="70"/>
      <c r="B6" s="71" t="s">
        <v>68</v>
      </c>
      <c r="C6" s="72" t="s">
        <v>173</v>
      </c>
      <c r="D6" s="72" t="s">
        <v>174</v>
      </c>
      <c r="E6" s="72" t="s">
        <v>175</v>
      </c>
      <c r="F6" s="72" t="s">
        <v>78</v>
      </c>
      <c r="G6" s="72" t="s">
        <v>68</v>
      </c>
      <c r="H6" s="73" t="s">
        <v>176</v>
      </c>
      <c r="I6" s="65"/>
      <c r="J6" s="72" t="s">
        <v>177</v>
      </c>
      <c r="K6" s="72" t="s">
        <v>178</v>
      </c>
      <c r="L6" s="72" t="s">
        <v>179</v>
      </c>
      <c r="M6" s="72" t="s">
        <v>180</v>
      </c>
      <c r="N6" s="72" t="s">
        <v>181</v>
      </c>
      <c r="O6" s="134" t="s">
        <v>182</v>
      </c>
      <c r="P6" s="73" t="s">
        <v>183</v>
      </c>
    </row>
    <row r="7" spans="1:16" s="33" customFormat="1" ht="99.75" customHeight="1">
      <c r="A7" s="16">
        <v>2003</v>
      </c>
      <c r="B7" s="135">
        <f>SUM(C7:F7)</f>
        <v>3138</v>
      </c>
      <c r="C7" s="136">
        <v>1462</v>
      </c>
      <c r="D7" s="136">
        <v>826</v>
      </c>
      <c r="E7" s="136">
        <v>850</v>
      </c>
      <c r="F7" s="136" t="s">
        <v>24</v>
      </c>
      <c r="G7" s="136">
        <f>SUM(H7:P7)</f>
        <v>5489</v>
      </c>
      <c r="H7" s="136">
        <v>81</v>
      </c>
      <c r="I7" s="136"/>
      <c r="J7" s="136">
        <v>1261</v>
      </c>
      <c r="K7" s="136" t="s">
        <v>24</v>
      </c>
      <c r="L7" s="136" t="s">
        <v>24</v>
      </c>
      <c r="M7" s="136">
        <v>75</v>
      </c>
      <c r="N7" s="136">
        <v>68</v>
      </c>
      <c r="O7" s="136">
        <v>3995</v>
      </c>
      <c r="P7" s="136">
        <v>9</v>
      </c>
    </row>
    <row r="8" spans="1:16" s="33" customFormat="1" ht="99.75" customHeight="1">
      <c r="A8" s="16">
        <v>2004</v>
      </c>
      <c r="B8" s="135">
        <f>SUM(C8:F8)</f>
        <v>3203</v>
      </c>
      <c r="C8" s="136">
        <v>1948</v>
      </c>
      <c r="D8" s="136">
        <v>590</v>
      </c>
      <c r="E8" s="136">
        <v>665</v>
      </c>
      <c r="F8" s="136" t="s">
        <v>24</v>
      </c>
      <c r="G8" s="136">
        <f>SUM(H8:P8)</f>
        <v>7526</v>
      </c>
      <c r="H8" s="136">
        <v>90</v>
      </c>
      <c r="I8" s="136"/>
      <c r="J8" s="136">
        <v>2484</v>
      </c>
      <c r="K8" s="136" t="s">
        <v>24</v>
      </c>
      <c r="L8" s="136" t="s">
        <v>24</v>
      </c>
      <c r="M8" s="136">
        <v>101</v>
      </c>
      <c r="N8" s="136">
        <v>61</v>
      </c>
      <c r="O8" s="136">
        <v>4763</v>
      </c>
      <c r="P8" s="136">
        <v>27</v>
      </c>
    </row>
    <row r="9" spans="1:16" s="33" customFormat="1" ht="99.75" customHeight="1">
      <c r="A9" s="16">
        <v>2005</v>
      </c>
      <c r="B9" s="135">
        <v>2911</v>
      </c>
      <c r="C9" s="136">
        <v>1355</v>
      </c>
      <c r="D9" s="136">
        <v>744</v>
      </c>
      <c r="E9" s="136">
        <v>812</v>
      </c>
      <c r="F9" s="136" t="s">
        <v>24</v>
      </c>
      <c r="G9" s="136">
        <v>6591</v>
      </c>
      <c r="H9" s="136">
        <v>78</v>
      </c>
      <c r="I9" s="136"/>
      <c r="J9" s="136">
        <v>782</v>
      </c>
      <c r="K9" s="136" t="s">
        <v>24</v>
      </c>
      <c r="L9" s="136" t="s">
        <v>24</v>
      </c>
      <c r="M9" s="136">
        <v>93</v>
      </c>
      <c r="N9" s="136">
        <v>58</v>
      </c>
      <c r="O9" s="136">
        <v>5557</v>
      </c>
      <c r="P9" s="136">
        <v>23</v>
      </c>
    </row>
    <row r="10" spans="1:16" s="33" customFormat="1" ht="99.75" customHeight="1">
      <c r="A10" s="16">
        <v>2006</v>
      </c>
      <c r="B10" s="135">
        <v>1152</v>
      </c>
      <c r="C10" s="136">
        <v>599</v>
      </c>
      <c r="D10" s="136">
        <v>258</v>
      </c>
      <c r="E10" s="136">
        <v>295</v>
      </c>
      <c r="F10" s="136" t="s">
        <v>24</v>
      </c>
      <c r="G10" s="136">
        <v>2790</v>
      </c>
      <c r="H10" s="136">
        <v>59</v>
      </c>
      <c r="I10" s="136"/>
      <c r="J10" s="136">
        <v>566</v>
      </c>
      <c r="K10" s="136" t="s">
        <v>24</v>
      </c>
      <c r="L10" s="136" t="s">
        <v>24</v>
      </c>
      <c r="M10" s="136">
        <v>71</v>
      </c>
      <c r="N10" s="136">
        <v>41</v>
      </c>
      <c r="O10" s="136">
        <v>2051</v>
      </c>
      <c r="P10" s="136">
        <v>2</v>
      </c>
    </row>
    <row r="11" spans="1:16" s="36" customFormat="1" ht="99.75" customHeight="1">
      <c r="A11" s="137">
        <v>2007</v>
      </c>
      <c r="B11" s="138">
        <f>SUM(C11:F11)</f>
        <v>1151</v>
      </c>
      <c r="C11" s="139">
        <v>1081</v>
      </c>
      <c r="D11" s="139">
        <v>22</v>
      </c>
      <c r="E11" s="139">
        <v>48</v>
      </c>
      <c r="F11" s="140" t="s">
        <v>24</v>
      </c>
      <c r="G11" s="139">
        <f>SUM(H11,J11:P11)</f>
        <v>4009</v>
      </c>
      <c r="H11" s="139">
        <v>68</v>
      </c>
      <c r="I11" s="141"/>
      <c r="J11" s="139">
        <v>958</v>
      </c>
      <c r="K11" s="140" t="s">
        <v>24</v>
      </c>
      <c r="L11" s="140" t="s">
        <v>24</v>
      </c>
      <c r="M11" s="139">
        <v>132</v>
      </c>
      <c r="N11" s="139">
        <v>80</v>
      </c>
      <c r="O11" s="139">
        <v>2770</v>
      </c>
      <c r="P11" s="139">
        <v>1</v>
      </c>
    </row>
    <row r="12" ht="19.5" customHeight="1">
      <c r="A12" s="33" t="s">
        <v>184</v>
      </c>
    </row>
    <row r="13" spans="1:10" ht="13.5">
      <c r="A13" s="33"/>
      <c r="J13" s="44"/>
    </row>
  </sheetData>
  <mergeCells count="5">
    <mergeCell ref="A1:H1"/>
    <mergeCell ref="J1:P1"/>
    <mergeCell ref="B3:F3"/>
    <mergeCell ref="G3:H3"/>
    <mergeCell ref="J3:P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0">
      <selection activeCell="A23" sqref="A23"/>
    </sheetView>
  </sheetViews>
  <sheetFormatPr defaultColWidth="8.88671875" defaultRowHeight="13.5"/>
  <cols>
    <col min="1" max="1" width="9.77734375" style="91" customWidth="1"/>
    <col min="2" max="2" width="11.6640625" style="142" customWidth="1"/>
    <col min="3" max="7" width="11.6640625" style="91" customWidth="1"/>
    <col min="8" max="8" width="2.77734375" style="91" customWidth="1"/>
    <col min="9" max="11" width="8.88671875" style="91" customWidth="1"/>
    <col min="12" max="13" width="8.88671875" style="143" customWidth="1"/>
    <col min="14" max="14" width="8.88671875" style="42" customWidth="1"/>
    <col min="15" max="16" width="8.88671875" style="142" customWidth="1"/>
    <col min="17" max="16384" width="8.88671875" style="91" customWidth="1"/>
  </cols>
  <sheetData>
    <row r="1" spans="1:16" s="95" customFormat="1" ht="45" customHeight="1">
      <c r="A1" s="93" t="s">
        <v>185</v>
      </c>
      <c r="B1" s="93"/>
      <c r="C1" s="93"/>
      <c r="D1" s="93"/>
      <c r="E1" s="93"/>
      <c r="F1" s="93"/>
      <c r="G1" s="93"/>
      <c r="H1" s="144"/>
      <c r="I1" s="145" t="s">
        <v>186</v>
      </c>
      <c r="J1" s="145"/>
      <c r="K1" s="145"/>
      <c r="L1" s="145"/>
      <c r="M1" s="145"/>
      <c r="N1" s="145"/>
      <c r="O1" s="145"/>
      <c r="P1" s="145"/>
    </row>
    <row r="2" spans="1:16" s="101" customFormat="1" ht="25.5" customHeight="1">
      <c r="A2" s="96" t="s">
        <v>187</v>
      </c>
      <c r="B2" s="146"/>
      <c r="C2" s="147"/>
      <c r="D2" s="147"/>
      <c r="E2" s="147"/>
      <c r="F2" s="147"/>
      <c r="G2" s="147"/>
      <c r="I2" s="147"/>
      <c r="J2" s="147"/>
      <c r="K2" s="147"/>
      <c r="L2" s="148"/>
      <c r="M2" s="148"/>
      <c r="N2" s="149"/>
      <c r="O2" s="146"/>
      <c r="P2" s="100" t="s">
        <v>188</v>
      </c>
    </row>
    <row r="3" spans="1:16" s="62" customFormat="1" ht="16.5" customHeight="1">
      <c r="A3" s="16"/>
      <c r="B3" s="150" t="s">
        <v>189</v>
      </c>
      <c r="C3" s="150"/>
      <c r="D3" s="150" t="s">
        <v>190</v>
      </c>
      <c r="E3" s="150"/>
      <c r="F3" s="151" t="s">
        <v>191</v>
      </c>
      <c r="G3" s="151"/>
      <c r="H3" s="60"/>
      <c r="I3" s="11" t="s">
        <v>192</v>
      </c>
      <c r="J3" s="11"/>
      <c r="K3" s="150" t="s">
        <v>193</v>
      </c>
      <c r="L3" s="150"/>
      <c r="M3" s="152" t="s">
        <v>194</v>
      </c>
      <c r="N3" s="152"/>
      <c r="O3" s="151" t="s">
        <v>195</v>
      </c>
      <c r="P3" s="151"/>
    </row>
    <row r="4" spans="1:16" s="62" customFormat="1" ht="16.5" customHeight="1">
      <c r="A4" s="16" t="s">
        <v>4</v>
      </c>
      <c r="B4" s="134" t="s">
        <v>196</v>
      </c>
      <c r="C4" s="134"/>
      <c r="D4" s="134" t="s">
        <v>197</v>
      </c>
      <c r="E4" s="134"/>
      <c r="F4" s="153" t="s">
        <v>198</v>
      </c>
      <c r="G4" s="153"/>
      <c r="H4" s="60"/>
      <c r="I4" s="27" t="s">
        <v>199</v>
      </c>
      <c r="J4" s="27"/>
      <c r="K4" s="134" t="s">
        <v>200</v>
      </c>
      <c r="L4" s="134"/>
      <c r="M4" s="71" t="s">
        <v>201</v>
      </c>
      <c r="N4" s="71"/>
      <c r="O4" s="153" t="s">
        <v>202</v>
      </c>
      <c r="P4" s="153"/>
    </row>
    <row r="5" spans="1:16" s="62" customFormat="1" ht="16.5" customHeight="1">
      <c r="A5" s="16" t="s">
        <v>168</v>
      </c>
      <c r="B5" s="133" t="s">
        <v>203</v>
      </c>
      <c r="C5" s="133" t="s">
        <v>204</v>
      </c>
      <c r="D5" s="133" t="s">
        <v>203</v>
      </c>
      <c r="E5" s="133" t="s">
        <v>204</v>
      </c>
      <c r="F5" s="133" t="s">
        <v>203</v>
      </c>
      <c r="G5" s="154" t="s">
        <v>204</v>
      </c>
      <c r="H5" s="60"/>
      <c r="I5" s="133" t="s">
        <v>203</v>
      </c>
      <c r="J5" s="133" t="s">
        <v>204</v>
      </c>
      <c r="K5" s="133" t="s">
        <v>203</v>
      </c>
      <c r="L5" s="133" t="s">
        <v>204</v>
      </c>
      <c r="M5" s="133" t="s">
        <v>203</v>
      </c>
      <c r="N5" s="133" t="s">
        <v>204</v>
      </c>
      <c r="O5" s="133" t="s">
        <v>203</v>
      </c>
      <c r="P5" s="154" t="s">
        <v>204</v>
      </c>
    </row>
    <row r="6" spans="1:16" s="62" customFormat="1" ht="16.5" customHeight="1">
      <c r="A6" s="27"/>
      <c r="B6" s="134" t="s">
        <v>205</v>
      </c>
      <c r="C6" s="134" t="s">
        <v>206</v>
      </c>
      <c r="D6" s="134" t="s">
        <v>205</v>
      </c>
      <c r="E6" s="134" t="s">
        <v>206</v>
      </c>
      <c r="F6" s="134" t="s">
        <v>205</v>
      </c>
      <c r="G6" s="153" t="s">
        <v>206</v>
      </c>
      <c r="H6" s="60"/>
      <c r="I6" s="27" t="s">
        <v>205</v>
      </c>
      <c r="J6" s="134" t="s">
        <v>206</v>
      </c>
      <c r="K6" s="134" t="s">
        <v>205</v>
      </c>
      <c r="L6" s="134" t="s">
        <v>206</v>
      </c>
      <c r="M6" s="134" t="s">
        <v>205</v>
      </c>
      <c r="N6" s="134" t="s">
        <v>206</v>
      </c>
      <c r="O6" s="134" t="s">
        <v>205</v>
      </c>
      <c r="P6" s="153" t="s">
        <v>206</v>
      </c>
    </row>
    <row r="7" spans="1:16" s="157" customFormat="1" ht="39.75" customHeight="1">
      <c r="A7" s="16">
        <v>2003</v>
      </c>
      <c r="B7" s="155">
        <v>1536</v>
      </c>
      <c r="C7" s="156">
        <v>12153</v>
      </c>
      <c r="D7" s="156">
        <v>7</v>
      </c>
      <c r="E7" s="156">
        <v>269</v>
      </c>
      <c r="F7" s="155">
        <v>107</v>
      </c>
      <c r="G7" s="155">
        <v>32865</v>
      </c>
      <c r="H7" s="155"/>
      <c r="I7" s="155">
        <v>316</v>
      </c>
      <c r="J7" s="155">
        <v>235170</v>
      </c>
      <c r="K7" s="156">
        <v>1</v>
      </c>
      <c r="L7" s="156">
        <v>100</v>
      </c>
      <c r="M7" s="156">
        <v>552</v>
      </c>
      <c r="N7" s="156">
        <v>6894</v>
      </c>
      <c r="O7" s="155" t="s">
        <v>24</v>
      </c>
      <c r="P7" s="155" t="s">
        <v>24</v>
      </c>
    </row>
    <row r="8" spans="1:16" s="157" customFormat="1" ht="39.75" customHeight="1">
      <c r="A8" s="16">
        <v>2004</v>
      </c>
      <c r="B8" s="155">
        <v>1536</v>
      </c>
      <c r="C8" s="156">
        <v>12152</v>
      </c>
      <c r="D8" s="156">
        <v>7</v>
      </c>
      <c r="E8" s="156">
        <v>269</v>
      </c>
      <c r="F8" s="155">
        <v>107</v>
      </c>
      <c r="G8" s="155">
        <v>32865</v>
      </c>
      <c r="H8" s="155"/>
      <c r="I8" s="155">
        <v>294</v>
      </c>
      <c r="J8" s="155">
        <v>479008</v>
      </c>
      <c r="K8" s="156">
        <v>1</v>
      </c>
      <c r="L8" s="156">
        <v>100</v>
      </c>
      <c r="M8" s="156">
        <v>552</v>
      </c>
      <c r="N8" s="156">
        <v>6894</v>
      </c>
      <c r="O8" s="155" t="s">
        <v>24</v>
      </c>
      <c r="P8" s="155" t="s">
        <v>24</v>
      </c>
    </row>
    <row r="9" spans="1:16" s="157" customFormat="1" ht="39.75" customHeight="1">
      <c r="A9" s="16">
        <v>2005</v>
      </c>
      <c r="B9" s="155">
        <v>1706</v>
      </c>
      <c r="C9" s="156">
        <v>17718</v>
      </c>
      <c r="D9" s="156">
        <v>6</v>
      </c>
      <c r="E9" s="156">
        <v>257</v>
      </c>
      <c r="F9" s="155">
        <v>82</v>
      </c>
      <c r="G9" s="155">
        <v>37644</v>
      </c>
      <c r="H9" s="155"/>
      <c r="I9" s="155">
        <v>331</v>
      </c>
      <c r="J9" s="155">
        <v>588319</v>
      </c>
      <c r="K9" s="156">
        <v>2</v>
      </c>
      <c r="L9" s="156">
        <v>72</v>
      </c>
      <c r="M9" s="156">
        <v>486</v>
      </c>
      <c r="N9" s="156">
        <v>6223</v>
      </c>
      <c r="O9" s="155" t="s">
        <v>24</v>
      </c>
      <c r="P9" s="155" t="s">
        <v>24</v>
      </c>
    </row>
    <row r="10" spans="1:16" s="157" customFormat="1" ht="39.75" customHeight="1">
      <c r="A10" s="16">
        <v>2006</v>
      </c>
      <c r="B10" s="155">
        <v>1734</v>
      </c>
      <c r="C10" s="156">
        <v>19756</v>
      </c>
      <c r="D10" s="156">
        <v>5</v>
      </c>
      <c r="E10" s="156">
        <v>175</v>
      </c>
      <c r="F10" s="155">
        <v>68</v>
      </c>
      <c r="G10" s="155">
        <v>40854</v>
      </c>
      <c r="H10" s="155"/>
      <c r="I10" s="155">
        <v>330</v>
      </c>
      <c r="J10" s="155">
        <v>524286</v>
      </c>
      <c r="K10" s="156">
        <v>2</v>
      </c>
      <c r="L10" s="156">
        <v>162</v>
      </c>
      <c r="M10" s="156">
        <v>405</v>
      </c>
      <c r="N10" s="156">
        <v>5026</v>
      </c>
      <c r="O10" s="155">
        <v>4</v>
      </c>
      <c r="P10" s="155">
        <v>22</v>
      </c>
    </row>
    <row r="11" spans="1:16" s="161" customFormat="1" ht="39.75" customHeight="1">
      <c r="A11" s="158">
        <v>2007</v>
      </c>
      <c r="B11" s="159">
        <v>1716</v>
      </c>
      <c r="C11" s="159">
        <v>21746</v>
      </c>
      <c r="D11" s="159">
        <v>3</v>
      </c>
      <c r="E11" s="159">
        <v>203</v>
      </c>
      <c r="F11" s="159">
        <v>64</v>
      </c>
      <c r="G11" s="159">
        <v>55518</v>
      </c>
      <c r="H11" s="160"/>
      <c r="I11" s="159">
        <v>16</v>
      </c>
      <c r="J11" s="159">
        <v>582100</v>
      </c>
      <c r="K11" s="159">
        <v>2</v>
      </c>
      <c r="L11" s="159">
        <v>161</v>
      </c>
      <c r="M11" s="159">
        <v>353</v>
      </c>
      <c r="N11" s="159">
        <v>4140</v>
      </c>
      <c r="O11" s="159">
        <v>4</v>
      </c>
      <c r="P11" s="159">
        <v>22</v>
      </c>
    </row>
    <row r="12" spans="14:16" ht="20.25" customHeight="1">
      <c r="N12" s="44"/>
      <c r="O12" s="44"/>
      <c r="P12" s="54"/>
    </row>
    <row r="13" spans="1:16" ht="20.25" customHeight="1">
      <c r="A13" s="96" t="s">
        <v>187</v>
      </c>
      <c r="B13" s="146"/>
      <c r="C13" s="162"/>
      <c r="D13" s="162"/>
      <c r="E13" s="162"/>
      <c r="F13" s="162"/>
      <c r="G13" s="162"/>
      <c r="I13" s="162"/>
      <c r="J13" s="162"/>
      <c r="K13" s="162"/>
      <c r="L13" s="163"/>
      <c r="M13" s="163"/>
      <c r="N13" s="53"/>
      <c r="O13" s="53"/>
      <c r="P13" s="100" t="s">
        <v>207</v>
      </c>
    </row>
    <row r="14" spans="1:16" s="62" customFormat="1" ht="16.5" customHeight="1">
      <c r="A14" s="16"/>
      <c r="B14" s="150" t="s">
        <v>208</v>
      </c>
      <c r="C14" s="150"/>
      <c r="D14" s="150" t="s">
        <v>209</v>
      </c>
      <c r="E14" s="150"/>
      <c r="F14" s="151" t="s">
        <v>210</v>
      </c>
      <c r="G14" s="151"/>
      <c r="H14" s="65"/>
      <c r="I14" s="11" t="s">
        <v>211</v>
      </c>
      <c r="J14" s="11"/>
      <c r="K14" s="150" t="s">
        <v>212</v>
      </c>
      <c r="L14" s="150"/>
      <c r="M14" s="150" t="s">
        <v>213</v>
      </c>
      <c r="N14" s="150"/>
      <c r="O14" s="151" t="s">
        <v>214</v>
      </c>
      <c r="P14" s="151"/>
    </row>
    <row r="15" spans="1:16" s="62" customFormat="1" ht="16.5" customHeight="1">
      <c r="A15" s="16" t="s">
        <v>4</v>
      </c>
      <c r="B15" s="134" t="s">
        <v>215</v>
      </c>
      <c r="C15" s="134"/>
      <c r="D15" s="134" t="s">
        <v>216</v>
      </c>
      <c r="E15" s="134"/>
      <c r="F15" s="153" t="s">
        <v>217</v>
      </c>
      <c r="G15" s="153"/>
      <c r="H15" s="65"/>
      <c r="I15" s="27" t="s">
        <v>218</v>
      </c>
      <c r="J15" s="27"/>
      <c r="K15" s="134" t="s">
        <v>219</v>
      </c>
      <c r="L15" s="134"/>
      <c r="M15" s="134" t="s">
        <v>220</v>
      </c>
      <c r="N15" s="134"/>
      <c r="O15" s="153" t="s">
        <v>221</v>
      </c>
      <c r="P15" s="153"/>
    </row>
    <row r="16" spans="1:16" s="62" customFormat="1" ht="16.5" customHeight="1">
      <c r="A16" s="16" t="s">
        <v>168</v>
      </c>
      <c r="B16" s="133" t="s">
        <v>203</v>
      </c>
      <c r="C16" s="133" t="s">
        <v>204</v>
      </c>
      <c r="D16" s="133" t="s">
        <v>203</v>
      </c>
      <c r="E16" s="133" t="s">
        <v>204</v>
      </c>
      <c r="F16" s="133" t="s">
        <v>203</v>
      </c>
      <c r="G16" s="154" t="s">
        <v>204</v>
      </c>
      <c r="H16" s="60"/>
      <c r="I16" s="164" t="s">
        <v>203</v>
      </c>
      <c r="J16" s="133" t="s">
        <v>204</v>
      </c>
      <c r="K16" s="133" t="s">
        <v>203</v>
      </c>
      <c r="L16" s="133" t="s">
        <v>204</v>
      </c>
      <c r="M16" s="133" t="s">
        <v>203</v>
      </c>
      <c r="N16" s="133" t="s">
        <v>204</v>
      </c>
      <c r="O16" s="133" t="s">
        <v>203</v>
      </c>
      <c r="P16" s="154" t="s">
        <v>204</v>
      </c>
    </row>
    <row r="17" spans="1:16" s="62" customFormat="1" ht="16.5" customHeight="1">
      <c r="A17" s="27"/>
      <c r="B17" s="134" t="s">
        <v>205</v>
      </c>
      <c r="C17" s="134" t="s">
        <v>206</v>
      </c>
      <c r="D17" s="134" t="s">
        <v>205</v>
      </c>
      <c r="E17" s="134" t="s">
        <v>206</v>
      </c>
      <c r="F17" s="134" t="s">
        <v>205</v>
      </c>
      <c r="G17" s="153" t="s">
        <v>206</v>
      </c>
      <c r="H17" s="60"/>
      <c r="I17" s="27" t="s">
        <v>205</v>
      </c>
      <c r="J17" s="134" t="s">
        <v>206</v>
      </c>
      <c r="K17" s="134" t="s">
        <v>205</v>
      </c>
      <c r="L17" s="134" t="s">
        <v>206</v>
      </c>
      <c r="M17" s="134" t="s">
        <v>205</v>
      </c>
      <c r="N17" s="134" t="s">
        <v>206</v>
      </c>
      <c r="O17" s="134" t="s">
        <v>205</v>
      </c>
      <c r="P17" s="153" t="s">
        <v>206</v>
      </c>
    </row>
    <row r="18" spans="1:16" s="157" customFormat="1" ht="39.75" customHeight="1">
      <c r="A18" s="16">
        <v>2003</v>
      </c>
      <c r="B18" s="155">
        <v>36</v>
      </c>
      <c r="C18" s="156">
        <v>361</v>
      </c>
      <c r="D18" s="156">
        <v>110</v>
      </c>
      <c r="E18" s="156">
        <v>495</v>
      </c>
      <c r="F18" s="156">
        <v>2216</v>
      </c>
      <c r="G18" s="156">
        <v>11838</v>
      </c>
      <c r="H18" s="156"/>
      <c r="I18" s="155">
        <v>62</v>
      </c>
      <c r="J18" s="155">
        <v>165922</v>
      </c>
      <c r="K18" s="156">
        <v>4</v>
      </c>
      <c r="L18" s="156">
        <v>20</v>
      </c>
      <c r="M18" s="156">
        <v>11</v>
      </c>
      <c r="N18" s="156">
        <v>25</v>
      </c>
      <c r="O18" s="155">
        <v>554</v>
      </c>
      <c r="P18" s="155">
        <v>13747</v>
      </c>
    </row>
    <row r="19" spans="1:16" s="157" customFormat="1" ht="39.75" customHeight="1">
      <c r="A19" s="16">
        <v>2004</v>
      </c>
      <c r="B19" s="155">
        <v>36</v>
      </c>
      <c r="C19" s="156">
        <v>361</v>
      </c>
      <c r="D19" s="156">
        <v>46</v>
      </c>
      <c r="E19" s="156">
        <v>328</v>
      </c>
      <c r="F19" s="156">
        <v>2216</v>
      </c>
      <c r="G19" s="156">
        <v>11838</v>
      </c>
      <c r="H19" s="156"/>
      <c r="I19" s="155">
        <v>43</v>
      </c>
      <c r="J19" s="155">
        <v>142223</v>
      </c>
      <c r="K19" s="156">
        <v>2</v>
      </c>
      <c r="L19" s="156">
        <v>11</v>
      </c>
      <c r="M19" s="156">
        <v>8</v>
      </c>
      <c r="N19" s="156">
        <v>17</v>
      </c>
      <c r="O19" s="155">
        <v>471</v>
      </c>
      <c r="P19" s="155">
        <v>11449</v>
      </c>
    </row>
    <row r="20" spans="1:16" s="157" customFormat="1" ht="39.75" customHeight="1">
      <c r="A20" s="16">
        <v>2005</v>
      </c>
      <c r="B20" s="155">
        <v>29</v>
      </c>
      <c r="C20" s="156">
        <v>316</v>
      </c>
      <c r="D20" s="156">
        <v>56</v>
      </c>
      <c r="E20" s="156">
        <v>574</v>
      </c>
      <c r="F20" s="156">
        <v>1533</v>
      </c>
      <c r="G20" s="156">
        <v>5435</v>
      </c>
      <c r="H20" s="156"/>
      <c r="I20" s="155">
        <v>40</v>
      </c>
      <c r="J20" s="155">
        <v>90830</v>
      </c>
      <c r="K20" s="156">
        <v>1</v>
      </c>
      <c r="L20" s="156">
        <v>2</v>
      </c>
      <c r="M20" s="156">
        <v>11</v>
      </c>
      <c r="N20" s="156">
        <v>28</v>
      </c>
      <c r="O20" s="155">
        <v>444</v>
      </c>
      <c r="P20" s="155">
        <v>11997</v>
      </c>
    </row>
    <row r="21" spans="1:16" s="157" customFormat="1" ht="39.75" customHeight="1">
      <c r="A21" s="16">
        <v>2006</v>
      </c>
      <c r="B21" s="155">
        <v>27</v>
      </c>
      <c r="C21" s="156">
        <v>285</v>
      </c>
      <c r="D21" s="156">
        <v>46</v>
      </c>
      <c r="E21" s="156">
        <v>372</v>
      </c>
      <c r="F21" s="156">
        <v>1492</v>
      </c>
      <c r="G21" s="156">
        <v>5143</v>
      </c>
      <c r="H21" s="156"/>
      <c r="I21" s="155">
        <v>61</v>
      </c>
      <c r="J21" s="155">
        <v>1279</v>
      </c>
      <c r="K21" s="156">
        <v>5</v>
      </c>
      <c r="L21" s="156">
        <v>21</v>
      </c>
      <c r="M21" s="156">
        <v>10</v>
      </c>
      <c r="N21" s="156">
        <v>26</v>
      </c>
      <c r="O21" s="155">
        <v>349</v>
      </c>
      <c r="P21" s="155">
        <v>9748</v>
      </c>
    </row>
    <row r="22" spans="1:16" s="161" customFormat="1" ht="39.75" customHeight="1">
      <c r="A22" s="158">
        <v>2007</v>
      </c>
      <c r="B22" s="159">
        <v>21</v>
      </c>
      <c r="C22" s="159">
        <v>247</v>
      </c>
      <c r="D22" s="159">
        <v>72</v>
      </c>
      <c r="E22" s="159">
        <v>684</v>
      </c>
      <c r="F22" s="159">
        <v>1099</v>
      </c>
      <c r="G22" s="159">
        <v>3612</v>
      </c>
      <c r="H22" s="160"/>
      <c r="I22" s="159">
        <v>31</v>
      </c>
      <c r="J22" s="159">
        <v>89280</v>
      </c>
      <c r="K22" s="159">
        <v>5</v>
      </c>
      <c r="L22" s="159">
        <v>24</v>
      </c>
      <c r="M22" s="159">
        <v>10</v>
      </c>
      <c r="N22" s="159">
        <v>25</v>
      </c>
      <c r="O22" s="159">
        <v>354</v>
      </c>
      <c r="P22" s="159">
        <v>10035</v>
      </c>
    </row>
    <row r="23" spans="1:16" ht="15.75" customHeight="1">
      <c r="A23" s="33" t="s">
        <v>222</v>
      </c>
      <c r="N23" s="44"/>
      <c r="O23" s="44"/>
      <c r="P23" s="44"/>
    </row>
    <row r="24" spans="1:9" ht="13.5">
      <c r="A24" s="33" t="s">
        <v>223</v>
      </c>
      <c r="I24" s="91" t="s">
        <v>224</v>
      </c>
    </row>
  </sheetData>
  <mergeCells count="30">
    <mergeCell ref="A1:G1"/>
    <mergeCell ref="I1:P1"/>
    <mergeCell ref="B3:C3"/>
    <mergeCell ref="D3:E3"/>
    <mergeCell ref="F3:G3"/>
    <mergeCell ref="I3:J3"/>
    <mergeCell ref="K3:L3"/>
    <mergeCell ref="M3:N3"/>
    <mergeCell ref="O3:P3"/>
    <mergeCell ref="B4:C4"/>
    <mergeCell ref="D4:E4"/>
    <mergeCell ref="F4:G4"/>
    <mergeCell ref="I4:J4"/>
    <mergeCell ref="K4:L4"/>
    <mergeCell ref="M4:N4"/>
    <mergeCell ref="O4:P4"/>
    <mergeCell ref="B14:C14"/>
    <mergeCell ref="D14:E14"/>
    <mergeCell ref="F14:G14"/>
    <mergeCell ref="I14:J14"/>
    <mergeCell ref="K14:L14"/>
    <mergeCell ref="M14:N14"/>
    <mergeCell ref="O14:P14"/>
    <mergeCell ref="B15:C15"/>
    <mergeCell ref="D15:E15"/>
    <mergeCell ref="F15:G15"/>
    <mergeCell ref="I15:J15"/>
    <mergeCell ref="K15:L15"/>
    <mergeCell ref="M15:N15"/>
    <mergeCell ref="O15:P15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E10">
      <selection activeCell="L11" sqref="L11"/>
    </sheetView>
  </sheetViews>
  <sheetFormatPr defaultColWidth="8.88671875" defaultRowHeight="13.5"/>
  <cols>
    <col min="1" max="1" width="14.5546875" style="92" customWidth="1"/>
    <col min="2" max="2" width="11.10546875" style="142" customWidth="1"/>
    <col min="3" max="7" width="11.10546875" style="91" customWidth="1"/>
    <col min="8" max="8" width="2.77734375" style="91" customWidth="1"/>
    <col min="9" max="14" width="11.77734375" style="91" customWidth="1"/>
    <col min="15" max="16384" width="8.88671875" style="91" customWidth="1"/>
  </cols>
  <sheetData>
    <row r="1" spans="1:14" s="95" customFormat="1" ht="45" customHeight="1">
      <c r="A1" s="93" t="s">
        <v>225</v>
      </c>
      <c r="B1" s="93"/>
      <c r="C1" s="93"/>
      <c r="D1" s="93"/>
      <c r="E1" s="93"/>
      <c r="F1" s="93"/>
      <c r="G1" s="93"/>
      <c r="H1" s="165"/>
      <c r="I1" s="93" t="s">
        <v>226</v>
      </c>
      <c r="J1" s="93"/>
      <c r="K1" s="93"/>
      <c r="L1" s="93"/>
      <c r="M1" s="93"/>
      <c r="N1" s="93"/>
    </row>
    <row r="2" spans="1:14" s="101" customFormat="1" ht="25.5" customHeight="1">
      <c r="A2" s="96" t="s">
        <v>227</v>
      </c>
      <c r="B2" s="166"/>
      <c r="C2" s="97"/>
      <c r="D2" s="97"/>
      <c r="E2" s="97"/>
      <c r="F2" s="97"/>
      <c r="G2" s="97"/>
      <c r="H2" s="99"/>
      <c r="I2" s="97"/>
      <c r="J2" s="97"/>
      <c r="K2" s="97"/>
      <c r="L2" s="97"/>
      <c r="M2" s="97"/>
      <c r="N2" s="100" t="s">
        <v>228</v>
      </c>
    </row>
    <row r="3" spans="1:14" s="62" customFormat="1" ht="16.5" customHeight="1">
      <c r="A3" s="11" t="s">
        <v>4</v>
      </c>
      <c r="B3" s="16" t="s">
        <v>229</v>
      </c>
      <c r="C3" s="57" t="s">
        <v>230</v>
      </c>
      <c r="D3" s="133" t="s">
        <v>231</v>
      </c>
      <c r="E3" s="150" t="s">
        <v>232</v>
      </c>
      <c r="F3" s="60" t="s">
        <v>233</v>
      </c>
      <c r="G3" s="167" t="s">
        <v>234</v>
      </c>
      <c r="H3" s="60"/>
      <c r="I3" s="60" t="s">
        <v>235</v>
      </c>
      <c r="J3" s="57" t="s">
        <v>236</v>
      </c>
      <c r="K3" s="167" t="s">
        <v>237</v>
      </c>
      <c r="L3" s="167" t="s">
        <v>238</v>
      </c>
      <c r="M3" s="167" t="s">
        <v>239</v>
      </c>
      <c r="N3" s="167" t="s">
        <v>240</v>
      </c>
    </row>
    <row r="4" spans="1:14" s="62" customFormat="1" ht="16.5" customHeight="1">
      <c r="A4" s="16" t="s">
        <v>8</v>
      </c>
      <c r="B4" s="60"/>
      <c r="C4" s="57"/>
      <c r="D4" s="57"/>
      <c r="E4" s="57"/>
      <c r="F4" s="60"/>
      <c r="G4" s="167"/>
      <c r="H4" s="60"/>
      <c r="I4" s="60"/>
      <c r="J4" s="57" t="s">
        <v>241</v>
      </c>
      <c r="K4" s="167" t="s">
        <v>242</v>
      </c>
      <c r="L4" s="167"/>
      <c r="M4" s="167"/>
      <c r="N4" s="167"/>
    </row>
    <row r="5" spans="1:14" s="62" customFormat="1" ht="16.5" customHeight="1">
      <c r="A5" s="16" t="s">
        <v>15</v>
      </c>
      <c r="B5" s="60"/>
      <c r="C5" s="57"/>
      <c r="D5" s="57"/>
      <c r="E5" s="57" t="s">
        <v>198</v>
      </c>
      <c r="F5" s="16"/>
      <c r="G5" s="60"/>
      <c r="H5" s="60"/>
      <c r="I5" s="60"/>
      <c r="J5" s="57"/>
      <c r="K5" s="167" t="s">
        <v>243</v>
      </c>
      <c r="L5" s="167" t="s">
        <v>244</v>
      </c>
      <c r="M5" s="167" t="s">
        <v>245</v>
      </c>
      <c r="N5" s="167"/>
    </row>
    <row r="6" spans="1:14" s="62" customFormat="1" ht="16.5" customHeight="1">
      <c r="A6" s="27" t="s">
        <v>16</v>
      </c>
      <c r="B6" s="27" t="s">
        <v>246</v>
      </c>
      <c r="C6" s="27" t="s">
        <v>247</v>
      </c>
      <c r="D6" s="134" t="s">
        <v>248</v>
      </c>
      <c r="E6" s="134" t="s">
        <v>249</v>
      </c>
      <c r="F6" s="168" t="s">
        <v>250</v>
      </c>
      <c r="G6" s="153" t="s">
        <v>251</v>
      </c>
      <c r="H6" s="60"/>
      <c r="I6" s="27" t="s">
        <v>252</v>
      </c>
      <c r="J6" s="27" t="s">
        <v>253</v>
      </c>
      <c r="K6" s="134" t="s">
        <v>254</v>
      </c>
      <c r="L6" s="134" t="s">
        <v>255</v>
      </c>
      <c r="M6" s="134" t="s">
        <v>256</v>
      </c>
      <c r="N6" s="153" t="s">
        <v>257</v>
      </c>
    </row>
    <row r="7" spans="1:14" s="33" customFormat="1" ht="41.25" customHeight="1">
      <c r="A7" s="16">
        <v>2003</v>
      </c>
      <c r="B7" s="169" t="s">
        <v>24</v>
      </c>
      <c r="C7" s="155">
        <v>1434</v>
      </c>
      <c r="D7" s="169" t="s">
        <v>24</v>
      </c>
      <c r="E7" s="169" t="s">
        <v>24</v>
      </c>
      <c r="F7" s="169" t="s">
        <v>24</v>
      </c>
      <c r="G7" s="155" t="s">
        <v>24</v>
      </c>
      <c r="H7" s="155"/>
      <c r="I7" s="169" t="s">
        <v>24</v>
      </c>
      <c r="J7" s="169" t="s">
        <v>24</v>
      </c>
      <c r="K7" s="169" t="s">
        <v>24</v>
      </c>
      <c r="L7" s="169" t="s">
        <v>24</v>
      </c>
      <c r="M7" s="169" t="s">
        <v>24</v>
      </c>
      <c r="N7" s="169" t="s">
        <v>24</v>
      </c>
    </row>
    <row r="8" spans="1:14" s="33" customFormat="1" ht="41.25" customHeight="1">
      <c r="A8" s="16">
        <v>2004</v>
      </c>
      <c r="B8" s="155" t="s">
        <v>24</v>
      </c>
      <c r="C8" s="155" t="s">
        <v>24</v>
      </c>
      <c r="D8" s="155" t="s">
        <v>24</v>
      </c>
      <c r="E8" s="155" t="s">
        <v>24</v>
      </c>
      <c r="F8" s="155" t="s">
        <v>24</v>
      </c>
      <c r="G8" s="155" t="s">
        <v>24</v>
      </c>
      <c r="H8" s="155"/>
      <c r="I8" s="155" t="s">
        <v>24</v>
      </c>
      <c r="J8" s="155" t="s">
        <v>24</v>
      </c>
      <c r="K8" s="155" t="s">
        <v>24</v>
      </c>
      <c r="L8" s="155" t="s">
        <v>24</v>
      </c>
      <c r="M8" s="155" t="s">
        <v>24</v>
      </c>
      <c r="N8" s="155">
        <v>3096</v>
      </c>
    </row>
    <row r="9" spans="1:14" s="33" customFormat="1" ht="41.25" customHeight="1">
      <c r="A9" s="16">
        <v>2005</v>
      </c>
      <c r="B9" s="170" t="s">
        <v>24</v>
      </c>
      <c r="C9" s="170" t="s">
        <v>24</v>
      </c>
      <c r="D9" s="170" t="s">
        <v>24</v>
      </c>
      <c r="E9" s="170" t="s">
        <v>24</v>
      </c>
      <c r="F9" s="170" t="s">
        <v>24</v>
      </c>
      <c r="G9" s="170" t="s">
        <v>24</v>
      </c>
      <c r="H9" s="170"/>
      <c r="I9" s="170" t="s">
        <v>24</v>
      </c>
      <c r="J9" s="170" t="s">
        <v>24</v>
      </c>
      <c r="K9" s="170" t="s">
        <v>24</v>
      </c>
      <c r="L9" s="155">
        <v>59</v>
      </c>
      <c r="M9" s="170" t="s">
        <v>24</v>
      </c>
      <c r="N9" s="170" t="s">
        <v>24</v>
      </c>
    </row>
    <row r="10" spans="1:14" s="33" customFormat="1" ht="41.25" customHeight="1">
      <c r="A10" s="16">
        <v>2006</v>
      </c>
      <c r="B10" s="170" t="s">
        <v>24</v>
      </c>
      <c r="C10" s="170" t="s">
        <v>24</v>
      </c>
      <c r="D10" s="170" t="s">
        <v>24</v>
      </c>
      <c r="E10" s="170" t="s">
        <v>24</v>
      </c>
      <c r="F10" s="170" t="s">
        <v>24</v>
      </c>
      <c r="G10" s="170" t="s">
        <v>24</v>
      </c>
      <c r="H10" s="170"/>
      <c r="I10" s="170" t="s">
        <v>24</v>
      </c>
      <c r="J10" s="170" t="s">
        <v>24</v>
      </c>
      <c r="K10" s="170" t="s">
        <v>24</v>
      </c>
      <c r="L10" s="155">
        <v>356</v>
      </c>
      <c r="M10" s="170" t="s">
        <v>24</v>
      </c>
      <c r="N10" s="170" t="s">
        <v>24</v>
      </c>
    </row>
    <row r="11" spans="1:14" s="33" customFormat="1" ht="41.25" customHeight="1">
      <c r="A11" s="34">
        <v>2007</v>
      </c>
      <c r="B11" s="170" t="s">
        <v>24</v>
      </c>
      <c r="C11" s="170" t="s">
        <v>24</v>
      </c>
      <c r="D11" s="170" t="s">
        <v>24</v>
      </c>
      <c r="E11" s="170" t="s">
        <v>24</v>
      </c>
      <c r="F11" s="170" t="s">
        <v>24</v>
      </c>
      <c r="G11" s="170" t="s">
        <v>24</v>
      </c>
      <c r="H11" s="170"/>
      <c r="I11" s="170" t="s">
        <v>24</v>
      </c>
      <c r="J11" s="170" t="s">
        <v>24</v>
      </c>
      <c r="K11" s="170" t="s">
        <v>24</v>
      </c>
      <c r="L11" s="170">
        <v>20</v>
      </c>
      <c r="M11" s="170" t="s">
        <v>24</v>
      </c>
      <c r="N11" s="170" t="s">
        <v>24</v>
      </c>
    </row>
    <row r="12" spans="1:14" s="33" customFormat="1" ht="41.25" customHeight="1">
      <c r="A12" s="35" t="s">
        <v>25</v>
      </c>
      <c r="B12" s="170" t="s">
        <v>24</v>
      </c>
      <c r="C12" s="170" t="s">
        <v>24</v>
      </c>
      <c r="D12" s="170" t="s">
        <v>24</v>
      </c>
      <c r="E12" s="170" t="s">
        <v>24</v>
      </c>
      <c r="F12" s="170" t="s">
        <v>24</v>
      </c>
      <c r="G12" s="170" t="s">
        <v>24</v>
      </c>
      <c r="H12" s="155"/>
      <c r="I12" s="170" t="s">
        <v>24</v>
      </c>
      <c r="J12" s="170" t="s">
        <v>24</v>
      </c>
      <c r="K12" s="170" t="s">
        <v>24</v>
      </c>
      <c r="L12" s="170" t="s">
        <v>24</v>
      </c>
      <c r="M12" s="170" t="s">
        <v>24</v>
      </c>
      <c r="N12" s="170" t="s">
        <v>24</v>
      </c>
    </row>
    <row r="13" spans="1:14" s="33" customFormat="1" ht="41.25" customHeight="1">
      <c r="A13" s="35" t="s">
        <v>26</v>
      </c>
      <c r="B13" s="170" t="s">
        <v>24</v>
      </c>
      <c r="C13" s="170" t="s">
        <v>24</v>
      </c>
      <c r="D13" s="170" t="s">
        <v>24</v>
      </c>
      <c r="E13" s="170" t="s">
        <v>24</v>
      </c>
      <c r="F13" s="170" t="s">
        <v>24</v>
      </c>
      <c r="G13" s="170" t="s">
        <v>24</v>
      </c>
      <c r="H13" s="155"/>
      <c r="I13" s="170" t="s">
        <v>24</v>
      </c>
      <c r="J13" s="170" t="s">
        <v>24</v>
      </c>
      <c r="K13" s="170" t="s">
        <v>24</v>
      </c>
      <c r="L13" s="155">
        <v>3</v>
      </c>
      <c r="M13" s="170" t="s">
        <v>24</v>
      </c>
      <c r="N13" s="170" t="s">
        <v>24</v>
      </c>
    </row>
    <row r="14" spans="1:14" s="33" customFormat="1" ht="41.25" customHeight="1">
      <c r="A14" s="35" t="s">
        <v>27</v>
      </c>
      <c r="B14" s="170" t="s">
        <v>24</v>
      </c>
      <c r="C14" s="170" t="s">
        <v>24</v>
      </c>
      <c r="D14" s="170" t="s">
        <v>24</v>
      </c>
      <c r="E14" s="170" t="s">
        <v>24</v>
      </c>
      <c r="F14" s="170" t="s">
        <v>24</v>
      </c>
      <c r="G14" s="170" t="s">
        <v>24</v>
      </c>
      <c r="H14" s="155"/>
      <c r="I14" s="170" t="s">
        <v>24</v>
      </c>
      <c r="J14" s="170" t="s">
        <v>24</v>
      </c>
      <c r="K14" s="170" t="s">
        <v>24</v>
      </c>
      <c r="L14" s="155">
        <v>3</v>
      </c>
      <c r="M14" s="170" t="s">
        <v>24</v>
      </c>
      <c r="N14" s="170" t="s">
        <v>24</v>
      </c>
    </row>
    <row r="15" spans="1:14" s="36" customFormat="1" ht="41.25" customHeight="1">
      <c r="A15" s="35" t="s">
        <v>28</v>
      </c>
      <c r="B15" s="170" t="s">
        <v>24</v>
      </c>
      <c r="C15" s="170" t="s">
        <v>24</v>
      </c>
      <c r="D15" s="170" t="s">
        <v>24</v>
      </c>
      <c r="E15" s="170" t="s">
        <v>24</v>
      </c>
      <c r="F15" s="170" t="s">
        <v>24</v>
      </c>
      <c r="G15" s="170" t="s">
        <v>24</v>
      </c>
      <c r="H15" s="170"/>
      <c r="I15" s="170" t="s">
        <v>24</v>
      </c>
      <c r="J15" s="170" t="s">
        <v>24</v>
      </c>
      <c r="K15" s="170" t="s">
        <v>24</v>
      </c>
      <c r="L15" s="155">
        <v>7</v>
      </c>
      <c r="M15" s="170" t="s">
        <v>24</v>
      </c>
      <c r="N15" s="170" t="s">
        <v>24</v>
      </c>
    </row>
    <row r="16" spans="1:21" s="37" customFormat="1" ht="41.25" customHeight="1">
      <c r="A16" s="35" t="s">
        <v>29</v>
      </c>
      <c r="B16" s="170" t="s">
        <v>24</v>
      </c>
      <c r="C16" s="170" t="s">
        <v>24</v>
      </c>
      <c r="D16" s="170" t="s">
        <v>24</v>
      </c>
      <c r="E16" s="170" t="s">
        <v>24</v>
      </c>
      <c r="F16" s="170" t="s">
        <v>24</v>
      </c>
      <c r="G16" s="170" t="s">
        <v>24</v>
      </c>
      <c r="H16" s="171"/>
      <c r="I16" s="170" t="s">
        <v>24</v>
      </c>
      <c r="J16" s="170" t="s">
        <v>24</v>
      </c>
      <c r="K16" s="170" t="s">
        <v>24</v>
      </c>
      <c r="L16" s="172">
        <v>4</v>
      </c>
      <c r="M16" s="170" t="s">
        <v>24</v>
      </c>
      <c r="N16" s="170" t="s">
        <v>24</v>
      </c>
      <c r="O16" s="33"/>
      <c r="P16" s="33"/>
      <c r="Q16" s="33"/>
      <c r="R16" s="33"/>
      <c r="S16" s="33"/>
      <c r="T16" s="33"/>
      <c r="U16" s="33"/>
    </row>
    <row r="17" spans="1:21" s="37" customFormat="1" ht="41.25" customHeight="1">
      <c r="A17" s="35" t="s">
        <v>30</v>
      </c>
      <c r="B17" s="170" t="s">
        <v>24</v>
      </c>
      <c r="C17" s="170" t="s">
        <v>24</v>
      </c>
      <c r="D17" s="170" t="s">
        <v>24</v>
      </c>
      <c r="E17" s="170" t="s">
        <v>24</v>
      </c>
      <c r="F17" s="170" t="s">
        <v>24</v>
      </c>
      <c r="G17" s="170" t="s">
        <v>24</v>
      </c>
      <c r="H17" s="171"/>
      <c r="I17" s="170" t="s">
        <v>24</v>
      </c>
      <c r="J17" s="170" t="s">
        <v>24</v>
      </c>
      <c r="K17" s="170" t="s">
        <v>24</v>
      </c>
      <c r="L17" s="172">
        <v>2</v>
      </c>
      <c r="M17" s="170" t="s">
        <v>24</v>
      </c>
      <c r="N17" s="170" t="s">
        <v>24</v>
      </c>
      <c r="O17" s="33"/>
      <c r="P17" s="33"/>
      <c r="Q17" s="33"/>
      <c r="R17" s="33"/>
      <c r="S17" s="33"/>
      <c r="T17" s="33"/>
      <c r="U17" s="33"/>
    </row>
    <row r="18" spans="1:21" s="37" customFormat="1" ht="41.25" customHeight="1">
      <c r="A18" s="38" t="s">
        <v>31</v>
      </c>
      <c r="B18" s="173" t="s">
        <v>24</v>
      </c>
      <c r="C18" s="174" t="s">
        <v>24</v>
      </c>
      <c r="D18" s="174" t="s">
        <v>24</v>
      </c>
      <c r="E18" s="174" t="s">
        <v>24</v>
      </c>
      <c r="F18" s="174" t="s">
        <v>24</v>
      </c>
      <c r="G18" s="174" t="s">
        <v>24</v>
      </c>
      <c r="H18" s="170"/>
      <c r="I18" s="174" t="s">
        <v>24</v>
      </c>
      <c r="J18" s="174" t="s">
        <v>24</v>
      </c>
      <c r="K18" s="174" t="s">
        <v>24</v>
      </c>
      <c r="L18" s="175">
        <v>1</v>
      </c>
      <c r="M18" s="174" t="s">
        <v>24</v>
      </c>
      <c r="N18" s="174" t="s">
        <v>24</v>
      </c>
      <c r="O18" s="33"/>
      <c r="P18" s="33"/>
      <c r="Q18" s="33"/>
      <c r="R18" s="33"/>
      <c r="S18" s="33"/>
      <c r="T18" s="33"/>
      <c r="U18" s="33"/>
    </row>
    <row r="19" spans="1:14" ht="19.5" customHeight="1">
      <c r="A19" s="176" t="s">
        <v>222</v>
      </c>
      <c r="B19" s="44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  <row r="20" ht="15.75" customHeight="1">
      <c r="A20" s="176"/>
    </row>
  </sheetData>
  <mergeCells count="2">
    <mergeCell ref="A1:G1"/>
    <mergeCell ref="I1:N1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40"/>
  <sheetViews>
    <sheetView zoomScaleSheetLayoutView="100" workbookViewId="0" topLeftCell="E10">
      <selection activeCell="B11" sqref="B11"/>
    </sheetView>
  </sheetViews>
  <sheetFormatPr defaultColWidth="8.88671875" defaultRowHeight="13.5"/>
  <cols>
    <col min="1" max="1" width="14.5546875" style="177" customWidth="1"/>
    <col min="2" max="2" width="32.4453125" style="177" customWidth="1"/>
    <col min="3" max="3" width="32.4453125" style="86" customWidth="1"/>
    <col min="4" max="4" width="2.77734375" style="86" customWidth="1"/>
    <col min="5" max="6" width="22.5546875" style="178" customWidth="1"/>
    <col min="7" max="7" width="22.5546875" style="86" customWidth="1"/>
    <col min="8" max="9" width="8.88671875" style="178" customWidth="1"/>
    <col min="10" max="10" width="5.3359375" style="178" customWidth="1"/>
    <col min="11" max="16384" width="8.88671875" style="178" customWidth="1"/>
  </cols>
  <sheetData>
    <row r="1" spans="1:7" s="182" customFormat="1" ht="45" customHeight="1">
      <c r="A1" s="179" t="s">
        <v>258</v>
      </c>
      <c r="B1" s="179"/>
      <c r="C1" s="179"/>
      <c r="D1" s="180"/>
      <c r="E1" s="181" t="s">
        <v>259</v>
      </c>
      <c r="F1" s="181"/>
      <c r="G1" s="181"/>
    </row>
    <row r="2" spans="1:7" s="189" customFormat="1" ht="25.5" customHeight="1">
      <c r="A2" s="183" t="s">
        <v>227</v>
      </c>
      <c r="B2" s="183"/>
      <c r="C2" s="184"/>
      <c r="D2" s="185"/>
      <c r="E2" s="186"/>
      <c r="F2" s="187"/>
      <c r="G2" s="188" t="s">
        <v>228</v>
      </c>
    </row>
    <row r="3" spans="1:7" s="195" customFormat="1" ht="16.5" customHeight="1">
      <c r="A3" s="190" t="s">
        <v>4</v>
      </c>
      <c r="B3" s="191" t="s">
        <v>260</v>
      </c>
      <c r="C3" s="192" t="s">
        <v>261</v>
      </c>
      <c r="D3" s="191"/>
      <c r="E3" s="190" t="s">
        <v>230</v>
      </c>
      <c r="F3" s="193" t="s">
        <v>262</v>
      </c>
      <c r="G3" s="194" t="s">
        <v>263</v>
      </c>
    </row>
    <row r="4" spans="1:7" s="195" customFormat="1" ht="15.75" customHeight="1">
      <c r="A4" s="196" t="s">
        <v>8</v>
      </c>
      <c r="B4" s="197"/>
      <c r="C4" s="198"/>
      <c r="D4" s="191"/>
      <c r="E4" s="196"/>
      <c r="F4" s="199"/>
      <c r="G4" s="198"/>
    </row>
    <row r="5" spans="1:7" s="195" customFormat="1" ht="15.75" customHeight="1">
      <c r="A5" s="196" t="s">
        <v>15</v>
      </c>
      <c r="B5" s="197"/>
      <c r="C5" s="198"/>
      <c r="D5" s="191"/>
      <c r="E5" s="196"/>
      <c r="F5" s="199"/>
      <c r="G5" s="198"/>
    </row>
    <row r="6" spans="1:7" s="195" customFormat="1" ht="15.75" customHeight="1">
      <c r="A6" s="200" t="s">
        <v>16</v>
      </c>
      <c r="B6" s="200" t="s">
        <v>264</v>
      </c>
      <c r="C6" s="201" t="s">
        <v>265</v>
      </c>
      <c r="D6" s="191"/>
      <c r="E6" s="200" t="s">
        <v>266</v>
      </c>
      <c r="F6" s="202" t="s">
        <v>267</v>
      </c>
      <c r="G6" s="201" t="s">
        <v>78</v>
      </c>
    </row>
    <row r="7" spans="1:7" s="206" customFormat="1" ht="41.25" customHeight="1">
      <c r="A7" s="196">
        <v>2003</v>
      </c>
      <c r="B7" s="203" t="s">
        <v>24</v>
      </c>
      <c r="C7" s="204">
        <v>2080</v>
      </c>
      <c r="D7" s="204"/>
      <c r="E7" s="205" t="s">
        <v>24</v>
      </c>
      <c r="F7" s="205">
        <v>2085</v>
      </c>
      <c r="G7" s="205">
        <v>24389</v>
      </c>
    </row>
    <row r="8" spans="1:7" s="206" customFormat="1" ht="41.25" customHeight="1">
      <c r="A8" s="196">
        <v>2004</v>
      </c>
      <c r="B8" s="203" t="s">
        <v>24</v>
      </c>
      <c r="C8" s="205">
        <v>2190</v>
      </c>
      <c r="D8" s="205"/>
      <c r="E8" s="205" t="s">
        <v>24</v>
      </c>
      <c r="F8" s="205">
        <v>1800</v>
      </c>
      <c r="G8" s="205">
        <v>2294230</v>
      </c>
    </row>
    <row r="9" spans="1:7" s="206" customFormat="1" ht="41.25" customHeight="1">
      <c r="A9" s="196">
        <v>2005</v>
      </c>
      <c r="B9" s="203" t="s">
        <v>24</v>
      </c>
      <c r="C9" s="205">
        <v>2190</v>
      </c>
      <c r="D9" s="205"/>
      <c r="E9" s="205">
        <v>202000</v>
      </c>
      <c r="F9" s="205">
        <v>1500</v>
      </c>
      <c r="G9" s="205">
        <v>2524230</v>
      </c>
    </row>
    <row r="10" spans="1:7" s="206" customFormat="1" ht="41.25" customHeight="1">
      <c r="A10" s="196">
        <v>2006</v>
      </c>
      <c r="B10" s="203" t="s">
        <v>24</v>
      </c>
      <c r="C10" s="205">
        <v>2250</v>
      </c>
      <c r="D10" s="205"/>
      <c r="E10" s="205">
        <v>243000</v>
      </c>
      <c r="F10" s="205">
        <v>1500</v>
      </c>
      <c r="G10" s="205">
        <v>2429190</v>
      </c>
    </row>
    <row r="11" spans="1:7" s="206" customFormat="1" ht="41.25" customHeight="1">
      <c r="A11" s="207">
        <v>2007</v>
      </c>
      <c r="B11" s="208">
        <v>0</v>
      </c>
      <c r="C11" s="209">
        <v>2400</v>
      </c>
      <c r="D11" s="209"/>
      <c r="E11" s="209">
        <v>177000</v>
      </c>
      <c r="F11" s="209">
        <v>1500</v>
      </c>
      <c r="G11" s="209">
        <v>2439780</v>
      </c>
    </row>
    <row r="12" spans="1:7" s="206" customFormat="1" ht="41.25" customHeight="1">
      <c r="A12" s="210" t="s">
        <v>25</v>
      </c>
      <c r="B12" s="211">
        <v>0</v>
      </c>
      <c r="C12" s="205">
        <v>390</v>
      </c>
      <c r="D12" s="205"/>
      <c r="E12" s="212">
        <v>74629.74309966834</v>
      </c>
      <c r="F12" s="205">
        <v>345</v>
      </c>
      <c r="G12" s="213">
        <v>511846</v>
      </c>
    </row>
    <row r="13" spans="1:7" s="206" customFormat="1" ht="41.25" customHeight="1">
      <c r="A13" s="210" t="s">
        <v>26</v>
      </c>
      <c r="B13" s="211">
        <v>0</v>
      </c>
      <c r="C13" s="205">
        <v>375</v>
      </c>
      <c r="D13" s="205"/>
      <c r="E13" s="212">
        <v>3736.213390297375</v>
      </c>
      <c r="F13" s="205">
        <v>280</v>
      </c>
      <c r="G13" s="213">
        <v>707475</v>
      </c>
    </row>
    <row r="14" spans="1:7" s="206" customFormat="1" ht="41.25" customHeight="1">
      <c r="A14" s="210" t="s">
        <v>27</v>
      </c>
      <c r="B14" s="211">
        <v>0</v>
      </c>
      <c r="C14" s="205">
        <v>299</v>
      </c>
      <c r="D14" s="205"/>
      <c r="E14" s="212">
        <v>4646.635561301929</v>
      </c>
      <c r="F14" s="205">
        <v>260</v>
      </c>
      <c r="G14" s="213">
        <v>206681</v>
      </c>
    </row>
    <row r="15" spans="1:7" s="214" customFormat="1" ht="41.25" customHeight="1">
      <c r="A15" s="210" t="s">
        <v>28</v>
      </c>
      <c r="B15" s="211">
        <v>0</v>
      </c>
      <c r="C15" s="205">
        <v>418</v>
      </c>
      <c r="D15" s="209"/>
      <c r="E15" s="212">
        <v>12323.036708078027</v>
      </c>
      <c r="F15" s="205">
        <v>280</v>
      </c>
      <c r="G15" s="213">
        <v>153573</v>
      </c>
    </row>
    <row r="16" spans="1:21" s="185" customFormat="1" ht="41.25" customHeight="1">
      <c r="A16" s="210" t="s">
        <v>29</v>
      </c>
      <c r="B16" s="211">
        <v>0</v>
      </c>
      <c r="C16" s="204">
        <v>292</v>
      </c>
      <c r="D16" s="204"/>
      <c r="E16" s="212">
        <v>5984.906402833212</v>
      </c>
      <c r="F16" s="215">
        <v>73</v>
      </c>
      <c r="G16" s="213">
        <v>221710</v>
      </c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</row>
    <row r="17" spans="1:21" s="185" customFormat="1" ht="41.25" customHeight="1">
      <c r="A17" s="210" t="s">
        <v>30</v>
      </c>
      <c r="B17" s="211">
        <v>0</v>
      </c>
      <c r="C17" s="204">
        <v>396</v>
      </c>
      <c r="D17" s="204"/>
      <c r="E17" s="212">
        <v>51645.31452020912</v>
      </c>
      <c r="F17" s="215">
        <v>178</v>
      </c>
      <c r="G17" s="213">
        <v>485276</v>
      </c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</row>
    <row r="18" spans="1:21" s="185" customFormat="1" ht="41.25" customHeight="1">
      <c r="A18" s="216" t="s">
        <v>31</v>
      </c>
      <c r="B18" s="217">
        <v>0</v>
      </c>
      <c r="C18" s="218">
        <v>230</v>
      </c>
      <c r="D18" s="204"/>
      <c r="E18" s="219">
        <v>24034.15031761201</v>
      </c>
      <c r="F18" s="220">
        <v>84</v>
      </c>
      <c r="G18" s="219">
        <v>153219</v>
      </c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</row>
    <row r="19" spans="1:7" ht="19.5" customHeight="1">
      <c r="A19" s="221" t="s">
        <v>222</v>
      </c>
      <c r="B19" s="221"/>
      <c r="C19" s="222"/>
      <c r="D19" s="222"/>
      <c r="E19" s="223"/>
      <c r="F19" s="223"/>
      <c r="G19" s="222"/>
    </row>
    <row r="20" spans="5:7" ht="15.75" customHeight="1">
      <c r="E20" s="223"/>
      <c r="F20" s="223"/>
      <c r="G20" s="222"/>
    </row>
    <row r="21" spans="5:7" ht="13.5">
      <c r="E21" s="223"/>
      <c r="F21" s="223"/>
      <c r="G21" s="222"/>
    </row>
    <row r="22" spans="5:7" ht="13.5">
      <c r="E22" s="223"/>
      <c r="F22" s="223"/>
      <c r="G22" s="222"/>
    </row>
    <row r="23" spans="5:7" ht="13.5">
      <c r="E23" s="223"/>
      <c r="F23" s="223"/>
      <c r="G23" s="222"/>
    </row>
    <row r="24" spans="5:7" ht="13.5">
      <c r="E24" s="223"/>
      <c r="F24" s="223"/>
      <c r="G24" s="222"/>
    </row>
    <row r="25" spans="5:7" ht="13.5">
      <c r="E25" s="223"/>
      <c r="F25" s="223"/>
      <c r="G25" s="222"/>
    </row>
    <row r="26" ht="13.5">
      <c r="G26" s="222"/>
    </row>
    <row r="27" ht="13.5">
      <c r="G27" s="222"/>
    </row>
    <row r="28" ht="13.5">
      <c r="G28" s="222"/>
    </row>
    <row r="29" ht="13.5">
      <c r="G29" s="178"/>
    </row>
    <row r="30" ht="13.5">
      <c r="G30" s="178"/>
    </row>
    <row r="31" ht="13.5">
      <c r="G31" s="178"/>
    </row>
    <row r="32" ht="13.5">
      <c r="G32" s="178"/>
    </row>
    <row r="33" ht="13.5">
      <c r="G33" s="178"/>
    </row>
    <row r="34" ht="13.5">
      <c r="G34" s="178"/>
    </row>
    <row r="35" ht="13.5">
      <c r="G35" s="178"/>
    </row>
    <row r="36" ht="13.5">
      <c r="G36" s="178"/>
    </row>
    <row r="37" ht="13.5">
      <c r="G37" s="222"/>
    </row>
    <row r="38" ht="13.5">
      <c r="G38" s="222"/>
    </row>
    <row r="39" ht="13.5">
      <c r="G39" s="222"/>
    </row>
    <row r="40" ht="13.5">
      <c r="G40" s="222"/>
    </row>
  </sheetData>
  <mergeCells count="2">
    <mergeCell ref="A1:C1"/>
    <mergeCell ref="E1:G1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2008-09-23T02:44:55Z</cp:lastPrinted>
  <dcterms:created xsi:type="dcterms:W3CDTF">1999-04-14T01:33:18Z</dcterms:created>
  <dcterms:modified xsi:type="dcterms:W3CDTF">2009-02-27T08:19:43Z</dcterms:modified>
  <cp:category/>
  <cp:version/>
  <cp:contentType/>
  <cp:contentStatus/>
</cp:coreProperties>
</file>