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05" windowWidth="19140" windowHeight="6555" tabRatio="877" firstSheet="1" activeTab="1"/>
  </bookViews>
  <sheets>
    <sheet name="----" sheetId="1" state="veryHidden" r:id="rId1"/>
    <sheet name="1.인구추이" sheetId="2" r:id="rId2"/>
    <sheet name="2.시군별세대 및 인구" sheetId="3" r:id="rId3"/>
    <sheet name="3.읍면별세대및인구" sheetId="4" r:id="rId4"/>
    <sheet name="4.연령(5세계급)및성별인구" sheetId="5" r:id="rId5"/>
    <sheet name="5.인구동태" sheetId="6" r:id="rId6"/>
    <sheet name="6.인구이동" sheetId="7" r:id="rId7"/>
  </sheets>
  <definedNames>
    <definedName name="_xlnm.Print_Area" localSheetId="2">'2.시군별세대 및 인구'!$A$1:$P$26</definedName>
    <definedName name="_xlnm.Print_Area" localSheetId="3">'3.읍면별세대및인구'!$A$1:$M$20</definedName>
    <definedName name="_xlnm.Print_Area" localSheetId="4">'4.연령(5세계급)및성별인구'!$A$1:$AE$30</definedName>
    <definedName name="_xlnm.Print_Area" localSheetId="6">'6.인구이동'!$A$1:$T$12</definedName>
    <definedName name="Z_0787AD01_298D_11D9_B3E6_0000B4A88D03_.wvu.Cols" localSheetId="6" hidden="1">'6.인구이동'!$U:$V</definedName>
    <definedName name="Z_38393D9B_5CDC_40BA_8C2E_7EF67406A1E5_.wvu.PrintArea" localSheetId="3" hidden="1">'3.읍면별세대및인구'!$A$1:$L$15</definedName>
    <definedName name="Z_38393D9B_5CDC_40BA_8C2E_7EF67406A1E5_.wvu.PrintArea" localSheetId="4" hidden="1">'4.연령(5세계급)및성별인구'!$A$1:$AE$30</definedName>
    <definedName name="Z_6767D782_473F_11D8_9D2F_0001027E943D_.wvu.PrintArea" localSheetId="3" hidden="1">'3.읍면별세대및인구'!$A$1:$L$15</definedName>
    <definedName name="Z_6767D782_473F_11D8_9D2F_0001027E943D_.wvu.PrintArea" localSheetId="4" hidden="1">'4.연령(5세계급)및성별인구'!$A$1:$AE$30</definedName>
    <definedName name="Z_733E0F20_2002_11D8_9C7D_00E07D8B2C4C_.wvu.PrintArea" localSheetId="4" hidden="1">'4.연령(5세계급)및성별인구'!$A$1:$AE$30</definedName>
    <definedName name="Z_741A4895_7011_4B94_B927_DAF83E7AAFE7_.wvu.PrintArea" localSheetId="6" hidden="1">'6.인구이동'!$A$1:$T$12</definedName>
    <definedName name="Z_90AE0682_4741_11D8_9D2F_0001027E943D_.wvu.Cols" localSheetId="6" hidden="1">'6.인구이동'!$U:$V</definedName>
    <definedName name="Z_90FD8354_A338_493E_A151_AE852E7CF28F_.wvu.PrintArea" localSheetId="4" hidden="1">'4.연령(5세계급)및성별인구'!$A$1:$AE$30</definedName>
    <definedName name="Z_AF31B39E_B10E_4359_B60E_97247E7BCC13_.wvu.PrintArea" localSheetId="6" hidden="1">'6.인구이동'!$A$1:$T$12</definedName>
    <definedName name="Z_B0683720_2662_11D8_A0D3_009008A182C2_.wvu.Cols" localSheetId="6" hidden="1">'6.인구이동'!$U:$V</definedName>
    <definedName name="Z_B80F6A70_BF93_4B4D_85F1_79D617B35567_.wvu.Cols" localSheetId="6" hidden="1">'6.인구이동'!$U:$V</definedName>
    <definedName name="Z_B978C166_9F5B_43B1_B36A_FD1ABCDBE5A0_.wvu.PrintArea" localSheetId="4" hidden="1">'4.연령(5세계급)및성별인구'!$A$1:$AE$30</definedName>
    <definedName name="Z_E3C4DE20_201D_11D8_9C7D_00E07D8B2C4C_.wvu.PrintArea" localSheetId="6" hidden="1">'6.인구이동'!$A$1:$T$12</definedName>
    <definedName name="Z_FA5AFA80_20B7_11D8_A0D3_009008A182C2_.wvu.PrintArea" localSheetId="3" hidden="1">'3.읍면별세대및인구'!$A$1:$L$15</definedName>
    <definedName name="Z_FA5AFA80_20B7_11D8_A0D3_009008A182C2_.wvu.PrintArea" localSheetId="4" hidden="1">'4.연령(5세계급)및성별인구'!$A$1:$AE$30</definedName>
  </definedNames>
  <calcPr fullCalcOnLoad="1"/>
</workbook>
</file>

<file path=xl/comments2.xml><?xml version="1.0" encoding="utf-8"?>
<comments xmlns="http://schemas.openxmlformats.org/spreadsheetml/2006/main">
  <authors>
    <author>기획관실</author>
  </authors>
  <commentList>
    <comment ref="A1" authorId="0">
      <text>
        <r>
          <rPr>
            <b/>
            <sz val="9"/>
            <rFont val="굴림"/>
            <family val="3"/>
          </rPr>
          <t>기획관실:</t>
        </r>
        <r>
          <rPr>
            <sz val="9"/>
            <rFont val="굴림"/>
            <family val="3"/>
          </rPr>
          <t xml:space="preserve">
숨김있음
</t>
        </r>
      </text>
    </comment>
  </commentList>
</comments>
</file>

<file path=xl/sharedStrings.xml><?xml version="1.0" encoding="utf-8"?>
<sst xmlns="http://schemas.openxmlformats.org/spreadsheetml/2006/main" count="467" uniqueCount="232">
  <si>
    <t>인    구</t>
  </si>
  <si>
    <t>남</t>
  </si>
  <si>
    <t>여</t>
  </si>
  <si>
    <t>Household</t>
  </si>
  <si>
    <t>Population</t>
  </si>
  <si>
    <t>Male</t>
  </si>
  <si>
    <t>Female</t>
  </si>
  <si>
    <t>1991</t>
  </si>
  <si>
    <t>1992</t>
  </si>
  <si>
    <t>1993</t>
  </si>
  <si>
    <t>1994</t>
  </si>
  <si>
    <t>세대당인구</t>
  </si>
  <si>
    <t>Density</t>
  </si>
  <si>
    <t>Area</t>
  </si>
  <si>
    <t>구성비</t>
  </si>
  <si>
    <t>Birth</t>
  </si>
  <si>
    <t>Death</t>
  </si>
  <si>
    <t>Divorce</t>
  </si>
  <si>
    <t>Number of</t>
  </si>
  <si>
    <t>Households</t>
  </si>
  <si>
    <t>person 65years</t>
  </si>
  <si>
    <t>old and over</t>
  </si>
  <si>
    <t>65세이상</t>
  </si>
  <si>
    <t>연   별</t>
  </si>
  <si>
    <t>면   적  (㎢)</t>
  </si>
  <si>
    <t>`</t>
  </si>
  <si>
    <t>단위 : 세대, 명</t>
  </si>
  <si>
    <t>단위 : 명, %</t>
  </si>
  <si>
    <t>출        생</t>
  </si>
  <si>
    <t>사      망</t>
  </si>
  <si>
    <t>연   별</t>
  </si>
  <si>
    <t>Eup Myeon</t>
  </si>
  <si>
    <t>Year &amp;</t>
  </si>
  <si>
    <t>계급별</t>
  </si>
  <si>
    <t>5    세</t>
  </si>
  <si>
    <t>한  국  인</t>
  </si>
  <si>
    <t>이동률</t>
  </si>
  <si>
    <t>Out-</t>
  </si>
  <si>
    <t>Foreigner</t>
  </si>
  <si>
    <t>단위 : 세대, 명</t>
  </si>
  <si>
    <t>세      대</t>
  </si>
  <si>
    <t>인      구  Population</t>
  </si>
  <si>
    <t>인구밀도(명/㎢)</t>
  </si>
  <si>
    <t>합 계 Total</t>
  </si>
  <si>
    <t>Person</t>
  </si>
  <si>
    <t xml:space="preserve">고 령 자  </t>
  </si>
  <si>
    <t xml:space="preserve">  </t>
  </si>
  <si>
    <t>Population</t>
  </si>
  <si>
    <t xml:space="preserve"> Per household</t>
  </si>
  <si>
    <t>시군별</t>
  </si>
  <si>
    <t>City , County</t>
  </si>
  <si>
    <t>Korean</t>
  </si>
  <si>
    <t>외  국  인</t>
  </si>
  <si>
    <t>인구밀도(명/㎢)</t>
  </si>
  <si>
    <t>자료 : 행정지원과「주민등록인구통계보고서」</t>
  </si>
  <si>
    <t>2. 시·군별 세대 및 인구</t>
  </si>
  <si>
    <t>-</t>
  </si>
  <si>
    <t>INTERNAL MIGRATION</t>
  </si>
  <si>
    <t>단위 : 명, %</t>
  </si>
  <si>
    <t>현년도말
인구</t>
  </si>
  <si>
    <t>(전년말인구+
현년말인구)
÷ 2</t>
  </si>
  <si>
    <t>총   이   동        Total   migration</t>
  </si>
  <si>
    <t>시   군   간</t>
  </si>
  <si>
    <t>Intra-province</t>
  </si>
  <si>
    <t>시   도   간   Inter province</t>
  </si>
  <si>
    <t>순  이  동</t>
  </si>
  <si>
    <t>전  입</t>
  </si>
  <si>
    <t>전  출</t>
  </si>
  <si>
    <t>시 군 내</t>
  </si>
  <si>
    <t>Year</t>
  </si>
  <si>
    <t>In-</t>
  </si>
  <si>
    <t>Intra City</t>
  </si>
  <si>
    <t>Out-</t>
  </si>
  <si>
    <t>Net-</t>
  </si>
  <si>
    <t>migrants</t>
  </si>
  <si>
    <t>Rate</t>
  </si>
  <si>
    <t>&amp; County</t>
  </si>
  <si>
    <t>migrants</t>
  </si>
  <si>
    <t>자료 : 행정지원과「인구이동통계연보 」</t>
  </si>
  <si>
    <t xml:space="preserve">VITAL STATISTICS </t>
  </si>
  <si>
    <t>단위 : 명, 쌍</t>
  </si>
  <si>
    <t>혼  인  (건)</t>
  </si>
  <si>
    <t>이  혼  (건)</t>
  </si>
  <si>
    <t>월   별</t>
  </si>
  <si>
    <t>Year &amp;</t>
  </si>
  <si>
    <t>계</t>
  </si>
  <si>
    <t>남</t>
  </si>
  <si>
    <t>여</t>
  </si>
  <si>
    <t>Month</t>
  </si>
  <si>
    <t>Total</t>
  </si>
  <si>
    <t>Man</t>
  </si>
  <si>
    <t>Woman</t>
  </si>
  <si>
    <t xml:space="preserve"> Marriage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</si>
  <si>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</si>
  <si>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</si>
  <si>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</si>
  <si>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</si>
  <si>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</si>
  <si>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</si>
  <si>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</si>
  <si>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</si>
  <si>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</si>
  <si>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</si>
  <si>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</si>
  <si>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</si>
  <si>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:행정지원과「인구동태통계연보」</t>
  </si>
  <si>
    <t>HOUSEHOLDS AND POPULATION BY SI·GUN</t>
  </si>
  <si>
    <t>5. 인 구 동 태</t>
  </si>
  <si>
    <t>6. 인 구 이 동</t>
  </si>
  <si>
    <t>Unit : person, %</t>
  </si>
  <si>
    <t>Unit : person, couple</t>
  </si>
  <si>
    <t>Unit : household, person</t>
  </si>
  <si>
    <t>1.   인 구 추 이</t>
  </si>
  <si>
    <t xml:space="preserve"> POPULATION TREND </t>
  </si>
  <si>
    <t>단위 : 세대, 명</t>
  </si>
  <si>
    <t>Unit : household, person</t>
  </si>
  <si>
    <t>연   별</t>
  </si>
  <si>
    <t>세    대 1)</t>
  </si>
  <si>
    <t>인     구 Population</t>
  </si>
  <si>
    <t>인구증가율</t>
  </si>
  <si>
    <t>세대당인구</t>
  </si>
  <si>
    <t>65세이상</t>
  </si>
  <si>
    <t>총  수</t>
  </si>
  <si>
    <t>한국인</t>
  </si>
  <si>
    <t>외국인</t>
  </si>
  <si>
    <t>(%)</t>
  </si>
  <si>
    <t>(명)</t>
  </si>
  <si>
    <t>고령자</t>
  </si>
  <si>
    <t>Number of</t>
  </si>
  <si>
    <t>Population</t>
  </si>
  <si>
    <t>Person per</t>
  </si>
  <si>
    <t>person 65years</t>
  </si>
  <si>
    <t>Population</t>
  </si>
  <si>
    <t>면적(㎢)</t>
  </si>
  <si>
    <t>Year</t>
  </si>
  <si>
    <t>Households</t>
  </si>
  <si>
    <t>Total</t>
  </si>
  <si>
    <t>Korean</t>
  </si>
  <si>
    <t>Foreigner</t>
  </si>
  <si>
    <t>increase  rate</t>
  </si>
  <si>
    <t>household</t>
  </si>
  <si>
    <t>old and over</t>
  </si>
  <si>
    <t>density</t>
  </si>
  <si>
    <t>Area</t>
  </si>
  <si>
    <t>-</t>
  </si>
  <si>
    <t>1995</t>
  </si>
  <si>
    <t>자료 : 민 원 과</t>
  </si>
  <si>
    <t>주) 1) 외국인 세대수 제외 (1998년부터 적용)</t>
  </si>
  <si>
    <t>4. 연령(5세 계급) 및 성별 인구</t>
  </si>
  <si>
    <t>POPULATION BY AGE (5-YEAR AGE GROUP)
AND GENDER</t>
  </si>
  <si>
    <t xml:space="preserve"> 연령(5세 계급) 및 성별 인구(속)</t>
  </si>
  <si>
    <t>POPULATION BY AGE (5-YEAR AGE GROUP)
AND GENDER(Cont'd)</t>
  </si>
  <si>
    <t>Unit : person, %</t>
  </si>
  <si>
    <t>장 수 군   Jangsu-gun</t>
  </si>
  <si>
    <t>장 수 읍   Jangsu-eup</t>
  </si>
  <si>
    <t>산서면   Sanseo-myeon</t>
  </si>
  <si>
    <t>번 암 면   Beonam-myeon</t>
  </si>
  <si>
    <t>장 계 면   Janggye-myeon</t>
  </si>
  <si>
    <t>천 천 면   Cheoncheon-myeon</t>
  </si>
  <si>
    <t>계 남 면   Gyenam-myeon</t>
  </si>
  <si>
    <t>계 북 면   Gyebuk-myeon</t>
  </si>
  <si>
    <t>5yrs</t>
  </si>
  <si>
    <t>Age unit</t>
  </si>
  <si>
    <t>Composition</t>
  </si>
  <si>
    <t>합  계</t>
  </si>
  <si>
    <t xml:space="preserve"> 0 ∼  4 세</t>
  </si>
  <si>
    <t>5 ∼  9 세</t>
  </si>
  <si>
    <t>10 ∼ 14 세</t>
  </si>
  <si>
    <t>15 ∼ 19 세</t>
  </si>
  <si>
    <t>20 ∼ 24 세</t>
  </si>
  <si>
    <t>25 ∼ 29 세</t>
  </si>
  <si>
    <t>30 ∼ 34 세</t>
  </si>
  <si>
    <t>35 ∼ 39 세</t>
  </si>
  <si>
    <t>40 ∼ 44 세</t>
  </si>
  <si>
    <t>45 ∼ 49 세</t>
  </si>
  <si>
    <t>50 ∼ 54 세</t>
  </si>
  <si>
    <t>55 ∼ 59 세</t>
  </si>
  <si>
    <t>60 ∼ 64 세</t>
  </si>
  <si>
    <t>65 ∼ 69 세</t>
  </si>
  <si>
    <t>70 ∼ 74 세</t>
  </si>
  <si>
    <t>75 ∼ 79 세</t>
  </si>
  <si>
    <t>80 ∼ 84 세</t>
  </si>
  <si>
    <t>85 ∼ 89 세</t>
  </si>
  <si>
    <t>90 ∼ 94 세</t>
  </si>
  <si>
    <t>95 ∼ 99 세</t>
  </si>
  <si>
    <t>100세이상</t>
  </si>
  <si>
    <t>자료 : 민원과</t>
  </si>
  <si>
    <t xml:space="preserve"> 주  :  1) 외국인 제외 (Excepting foreigners)</t>
  </si>
  <si>
    <t>Note : 1) Excepting foreigners</t>
  </si>
  <si>
    <t>전주시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</si>
  <si>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</si>
  <si>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</si>
  <si>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</si>
  <si>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</si>
  <si>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</si>
  <si>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</si>
  <si>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</si>
  <si>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</si>
  <si>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</si>
  <si>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</si>
  <si>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</si>
  <si>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</si>
  <si>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</si>
  <si>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r>
      <t>3. 읍</t>
    </r>
    <r>
      <rPr>
        <b/>
        <sz val="16"/>
        <rFont val="돋움"/>
        <family val="3"/>
      </rPr>
      <t>∙</t>
    </r>
    <r>
      <rPr>
        <b/>
        <sz val="16"/>
        <rFont val="새굴림"/>
        <family val="1"/>
      </rPr>
      <t>면별 세대 및 인구</t>
    </r>
  </si>
  <si>
    <t>HOUSEHOLDS AND POPULATION BY EUP·MYEON</t>
  </si>
  <si>
    <t>Unit : household, person</t>
  </si>
  <si>
    <t>연   별</t>
  </si>
  <si>
    <t>인              구</t>
  </si>
  <si>
    <t>Population</t>
  </si>
  <si>
    <t>65세이상</t>
  </si>
  <si>
    <t>읍면별</t>
  </si>
  <si>
    <r>
      <t>세      대</t>
    </r>
    <r>
      <rPr>
        <vertAlign val="superscript"/>
        <sz val="9"/>
        <rFont val="새굴림"/>
        <family val="1"/>
      </rPr>
      <t>1)</t>
    </r>
  </si>
  <si>
    <t>총     수</t>
  </si>
  <si>
    <t>한  국  인</t>
  </si>
  <si>
    <t>외  국  인</t>
  </si>
  <si>
    <t>고령자</t>
  </si>
  <si>
    <t>Year &amp;</t>
  </si>
  <si>
    <t>Number of</t>
  </si>
  <si>
    <t>Total</t>
  </si>
  <si>
    <t>Korean</t>
  </si>
  <si>
    <t>Foreigner</t>
  </si>
  <si>
    <t>Person 65year</t>
  </si>
  <si>
    <t>old and over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</si>
  <si>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</si>
  <si>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</si>
  <si>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</si>
  <si>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</si>
  <si>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</si>
  <si>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</si>
  <si>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</si>
  <si>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민원과</t>
  </si>
  <si>
    <t>주 : 1) 외국인 세대수 제외 (Foreign households excluded)</t>
  </si>
</sst>
</file>

<file path=xl/styles.xml><?xml version="1.0" encoding="utf-8"?>
<styleSheet xmlns="http://schemas.openxmlformats.org/spreadsheetml/2006/main">
  <numFmts count="6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4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5" formatCode="#,##0.000_);&quot;₩&quot;&quot;₩&quot;&quot;₩&quot;&quot;₩&quot;\(#,##0.000&quot;₩&quot;&quot;₩&quot;&quot;₩&quot;&quot;₩&quot;\)"/>
    <numFmt numFmtId="186" formatCode="&quot;$&quot;#,##0.0_);&quot;₩&quot;&quot;₩&quot;&quot;₩&quot;&quot;₩&quot;\(&quot;$&quot;#,##0.0&quot;₩&quot;&quot;₩&quot;&quot;₩&quot;&quot;₩&quot;\)"/>
    <numFmt numFmtId="187" formatCode="#,##0.0"/>
    <numFmt numFmtId="188" formatCode="#,##0;&quot;₩&quot;&quot;₩&quot;&quot;₩&quot;&quot;₩&quot;\(#,##0&quot;₩&quot;&quot;₩&quot;&quot;₩&quot;&quot;₩&quot;\)"/>
    <numFmt numFmtId="189" formatCode="_ * #,##0.00_ ;_ * \-#,##0.00_ ;_ * &quot;-&quot;_ ;_ @_ "/>
    <numFmt numFmtId="190" formatCode="#,##0.00_);[Red]\(#,##0.00\)"/>
    <numFmt numFmtId="191" formatCode="mm&quot;월&quot;\ dd&quot;일&quot;"/>
    <numFmt numFmtId="192" formatCode="#,##0_);[Red]\(#,##0\)"/>
    <numFmt numFmtId="193" formatCode="0_);[Red]\(0\)"/>
    <numFmt numFmtId="194" formatCode="#,##0_ "/>
    <numFmt numFmtId="195" formatCode="_-* #,##0.0_-;\-* #,##0.0_-;_-* &quot;-&quot;?_-;_-@_-"/>
    <numFmt numFmtId="196" formatCode="#,##0.0_);[Red]\(#,##0.0\)"/>
    <numFmt numFmtId="197" formatCode="#,##0.0_ "/>
    <numFmt numFmtId="198" formatCode="&quot;₩&quot;#,##0;&quot;₩&quot;\-#,##0"/>
    <numFmt numFmtId="199" formatCode="&quot;₩&quot;#,##0;[Red]&quot;₩&quot;\-#,##0"/>
    <numFmt numFmtId="200" formatCode="&quot;₩&quot;#,##0.00;&quot;₩&quot;\-#,##0.00"/>
    <numFmt numFmtId="201" formatCode="&quot;₩&quot;#,##0.00;[Red]&quot;₩&quot;\-#,##0.00"/>
    <numFmt numFmtId="202" formatCode="_ &quot;₩&quot;* #,##0_ ;_ &quot;₩&quot;* \-#,##0_ ;_ &quot;₩&quot;* &quot;-&quot;_ ;_ @_ "/>
    <numFmt numFmtId="203" formatCode="_ &quot;₩&quot;* #,##0.00_ ;_ &quot;₩&quot;* \-#,##0.00_ ;_ &quot;₩&quot;* &quot;-&quot;??_ ;_ @_ "/>
    <numFmt numFmtId="204" formatCode="_ * #,##0.0_ ;_ * \-#,##0.0_ ;_ * &quot;-&quot;??_ ;_ @_ "/>
    <numFmt numFmtId="205" formatCode="_ * #,##0_ ;_ * \-#,##0_ ;_ * &quot;-&quot;??_ ;_ @_ "/>
    <numFmt numFmtId="206" formatCode="_ * #,##0.000_ ;_ * \-#,##0.000_ ;_ * &quot;-&quot;_ ;_ @_ "/>
    <numFmt numFmtId="207" formatCode="_ * #,##0.0000_ ;_ * \-#,##0.0000_ ;_ * &quot;-&quot;_ ;_ @_ "/>
    <numFmt numFmtId="208" formatCode="_-* #,##0.0_-;\-* #,##0.0_-;_-* &quot;-&quot;_-;_-@_-"/>
    <numFmt numFmtId="209" formatCode="0_ "/>
    <numFmt numFmtId="210" formatCode="0_ ;[Red]\-0\ "/>
    <numFmt numFmtId="211" formatCode="#,##0_);\(#,##0\)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0.00_);[Red]\(0.00\)"/>
    <numFmt numFmtId="219" formatCode="\-"/>
    <numFmt numFmtId="220" formatCode="."/>
    <numFmt numFmtId="221" formatCode="_-* #,##0.00_-;\-* #,##0.00_-;_-* &quot;-&quot;_-;_-@_-"/>
    <numFmt numFmtId="222" formatCode="#,##0\ "/>
    <numFmt numFmtId="223" formatCode="#,##0.00\ "/>
    <numFmt numFmtId="224" formatCode="0.0_ "/>
    <numFmt numFmtId="225" formatCode="0;[Red]0"/>
    <numFmt numFmtId="226" formatCode="_-* #\ ##0_-;\-* #\ ##0_-;_-* &quot;-&quot;_-;_-@_-"/>
    <numFmt numFmtId="227" formatCode="_-* #,##0.0_-;\-* #,##0.0_-;_-* &quot;-&quot;??_-;_-@_-"/>
  </numFmts>
  <fonts count="7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9"/>
      <name val="돋움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sz val="12"/>
      <name val="새굴림"/>
      <family val="1"/>
    </font>
    <font>
      <b/>
      <sz val="14"/>
      <name val="바탕체"/>
      <family val="1"/>
    </font>
    <font>
      <sz val="9"/>
      <name val="굴림체"/>
      <family val="3"/>
    </font>
    <font>
      <b/>
      <sz val="9"/>
      <color indexed="8"/>
      <name val="돋움체"/>
      <family val="3"/>
    </font>
    <font>
      <b/>
      <sz val="16"/>
      <name val="새굴림"/>
      <family val="1"/>
    </font>
    <font>
      <sz val="9"/>
      <color indexed="8"/>
      <name val="돋움체"/>
      <family val="3"/>
    </font>
    <font>
      <vertAlign val="superscript"/>
      <sz val="9"/>
      <name val="새굴림"/>
      <family val="1"/>
    </font>
    <font>
      <b/>
      <sz val="9"/>
      <name val="굴림체"/>
      <family val="3"/>
    </font>
    <font>
      <b/>
      <sz val="16"/>
      <name val="돋움"/>
      <family val="3"/>
    </font>
    <font>
      <b/>
      <sz val="10"/>
      <name val="굴림체"/>
      <family val="3"/>
    </font>
    <font>
      <b/>
      <sz val="9"/>
      <name val="돋움"/>
      <family val="3"/>
    </font>
    <font>
      <b/>
      <sz val="12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62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8" fillId="0" borderId="0">
      <alignment/>
      <protection/>
    </xf>
    <xf numFmtId="38" fontId="9" fillId="33" borderId="0" applyNumberFormat="0" applyBorder="0" applyAlignment="0" applyProtection="0"/>
    <xf numFmtId="0" fontId="34" fillId="0" borderId="10" applyNumberFormat="0" applyAlignment="0" applyProtection="0"/>
    <xf numFmtId="0" fontId="34" fillId="0" borderId="11">
      <alignment horizontal="left" vertical="center"/>
      <protection/>
    </xf>
    <xf numFmtId="10" fontId="9" fillId="34" borderId="12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0" fontId="10" fillId="0" borderId="0">
      <alignment/>
      <protection/>
    </xf>
  </cellStyleXfs>
  <cellXfs count="418">
    <xf numFmtId="0" fontId="0" fillId="0" borderId="0" xfId="0" applyAlignment="1">
      <alignment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14" xfId="0" applyFont="1" applyBorder="1" applyAlignment="1">
      <alignment/>
    </xf>
    <xf numFmtId="176" fontId="19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178" fontId="19" fillId="0" borderId="14" xfId="0" applyNumberFormat="1" applyFont="1" applyBorder="1" applyAlignment="1">
      <alignment/>
    </xf>
    <xf numFmtId="176" fontId="19" fillId="0" borderId="14" xfId="64" applyNumberFormat="1" applyFont="1" applyBorder="1" applyAlignment="1">
      <alignment horizontal="centerContinuous"/>
    </xf>
    <xf numFmtId="0" fontId="19" fillId="0" borderId="14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6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19" fillId="0" borderId="16" xfId="69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9" fillId="0" borderId="17" xfId="69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6" fontId="19" fillId="0" borderId="16" xfId="64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6" fontId="19" fillId="0" borderId="19" xfId="69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8" fontId="19" fillId="0" borderId="20" xfId="0" applyNumberFormat="1" applyFont="1" applyBorder="1" applyAlignment="1">
      <alignment horizontal="center" vertical="center"/>
    </xf>
    <xf numFmtId="176" fontId="19" fillId="0" borderId="19" xfId="64" applyNumberFormat="1" applyFont="1" applyBorder="1" applyAlignment="1">
      <alignment horizontal="center" vertical="center"/>
    </xf>
    <xf numFmtId="0" fontId="19" fillId="0" borderId="15" xfId="0" applyFont="1" applyBorder="1" applyAlignment="1" quotePrefix="1">
      <alignment horizontal="center" vertical="center"/>
    </xf>
    <xf numFmtId="192" fontId="19" fillId="0" borderId="21" xfId="65" applyNumberFormat="1" applyFont="1" applyBorder="1" applyAlignment="1">
      <alignment horizontal="center" vertical="center"/>
    </xf>
    <xf numFmtId="192" fontId="19" fillId="0" borderId="0" xfId="69" applyNumberFormat="1" applyFont="1" applyBorder="1" applyAlignment="1">
      <alignment horizontal="center" vertical="center"/>
    </xf>
    <xf numFmtId="192" fontId="19" fillId="0" borderId="0" xfId="65" applyNumberFormat="1" applyFont="1" applyBorder="1" applyAlignment="1">
      <alignment horizontal="center" vertical="center"/>
    </xf>
    <xf numFmtId="192" fontId="19" fillId="0" borderId="0" xfId="0" applyNumberFormat="1" applyFont="1" applyBorder="1" applyAlignment="1">
      <alignment horizontal="center" vertical="center"/>
    </xf>
    <xf numFmtId="192" fontId="21" fillId="0" borderId="0" xfId="0" applyNumberFormat="1" applyFont="1" applyBorder="1" applyAlignment="1">
      <alignment horizontal="center" vertical="center"/>
    </xf>
    <xf numFmtId="176" fontId="19" fillId="0" borderId="14" xfId="70" applyFont="1" applyBorder="1" applyAlignment="1">
      <alignment horizontal="right"/>
    </xf>
    <xf numFmtId="176" fontId="19" fillId="0" borderId="0" xfId="70" applyFont="1" applyBorder="1" applyAlignment="1">
      <alignment horizontal="left"/>
    </xf>
    <xf numFmtId="3" fontId="19" fillId="0" borderId="14" xfId="0" applyNumberFormat="1" applyFont="1" applyBorder="1" applyAlignment="1">
      <alignment/>
    </xf>
    <xf numFmtId="179" fontId="19" fillId="0" borderId="14" xfId="0" applyNumberFormat="1" applyFont="1" applyBorder="1" applyAlignment="1">
      <alignment horizontal="center"/>
    </xf>
    <xf numFmtId="176" fontId="19" fillId="0" borderId="0" xfId="70" applyFont="1" applyAlignment="1">
      <alignment horizontal="right"/>
    </xf>
    <xf numFmtId="0" fontId="19" fillId="0" borderId="0" xfId="0" applyFont="1" applyAlignment="1">
      <alignment/>
    </xf>
    <xf numFmtId="176" fontId="19" fillId="0" borderId="0" xfId="70" applyFont="1" applyAlignment="1">
      <alignment/>
    </xf>
    <xf numFmtId="3" fontId="19" fillId="0" borderId="0" xfId="0" applyNumberFormat="1" applyFont="1" applyAlignment="1">
      <alignment/>
    </xf>
    <xf numFmtId="179" fontId="19" fillId="0" borderId="0" xfId="0" applyNumberFormat="1" applyFont="1" applyAlignment="1">
      <alignment horizontal="center"/>
    </xf>
    <xf numFmtId="176" fontId="19" fillId="0" borderId="22" xfId="70" applyFont="1" applyBorder="1" applyAlignment="1">
      <alignment horizontal="center" vertical="center"/>
    </xf>
    <xf numFmtId="176" fontId="19" fillId="0" borderId="20" xfId="70" applyFont="1" applyBorder="1" applyAlignment="1">
      <alignment horizontal="center" vertical="center"/>
    </xf>
    <xf numFmtId="176" fontId="19" fillId="0" borderId="0" xfId="70" applyFont="1" applyBorder="1" applyAlignment="1">
      <alignment horizontal="center" vertical="center"/>
    </xf>
    <xf numFmtId="179" fontId="19" fillId="0" borderId="16" xfId="0" applyNumberFormat="1" applyFont="1" applyBorder="1" applyAlignment="1">
      <alignment horizontal="center" vertical="center"/>
    </xf>
    <xf numFmtId="176" fontId="19" fillId="0" borderId="16" xfId="70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176" fontId="19" fillId="0" borderId="17" xfId="70" applyFont="1" applyBorder="1" applyAlignment="1">
      <alignment horizontal="center" vertical="center"/>
    </xf>
    <xf numFmtId="176" fontId="19" fillId="0" borderId="23" xfId="70" applyFont="1" applyBorder="1" applyAlignment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176" fontId="19" fillId="0" borderId="19" xfId="70" applyFont="1" applyBorder="1" applyAlignment="1">
      <alignment horizontal="center" vertical="center"/>
    </xf>
    <xf numFmtId="179" fontId="19" fillId="0" borderId="24" xfId="0" applyNumberFormat="1" applyFont="1" applyBorder="1" applyAlignment="1">
      <alignment horizontal="center" vertical="center"/>
    </xf>
    <xf numFmtId="176" fontId="19" fillId="0" borderId="14" xfId="71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176" fontId="19" fillId="0" borderId="0" xfId="71" applyFont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92" fontId="19" fillId="0" borderId="0" xfId="71" applyNumberFormat="1" applyFont="1" applyFill="1" applyBorder="1" applyAlignment="1">
      <alignment horizontal="center" vertical="center"/>
    </xf>
    <xf numFmtId="176" fontId="19" fillId="0" borderId="14" xfId="72" applyFont="1" applyBorder="1" applyAlignment="1">
      <alignment horizontal="center"/>
    </xf>
    <xf numFmtId="176" fontId="19" fillId="0" borderId="14" xfId="72" applyFont="1" applyBorder="1" applyAlignment="1">
      <alignment/>
    </xf>
    <xf numFmtId="2" fontId="19" fillId="0" borderId="14" xfId="0" applyNumberFormat="1" applyFont="1" applyBorder="1" applyAlignment="1">
      <alignment/>
    </xf>
    <xf numFmtId="187" fontId="19" fillId="0" borderId="14" xfId="0" applyNumberFormat="1" applyFont="1" applyBorder="1" applyAlignment="1">
      <alignment/>
    </xf>
    <xf numFmtId="176" fontId="19" fillId="0" borderId="0" xfId="72" applyFont="1" applyAlignment="1">
      <alignment horizontal="center"/>
    </xf>
    <xf numFmtId="176" fontId="19" fillId="0" borderId="0" xfId="72" applyFont="1" applyAlignment="1">
      <alignment/>
    </xf>
    <xf numFmtId="2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176" fontId="19" fillId="0" borderId="0" xfId="72" applyFont="1" applyBorder="1" applyAlignment="1">
      <alignment/>
    </xf>
    <xf numFmtId="0" fontId="19" fillId="0" borderId="26" xfId="0" applyFont="1" applyBorder="1" applyAlignment="1">
      <alignment horizontal="center" vertical="center"/>
    </xf>
    <xf numFmtId="176" fontId="19" fillId="0" borderId="18" xfId="72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76" fontId="19" fillId="0" borderId="15" xfId="72" applyFont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176" fontId="19" fillId="0" borderId="19" xfId="72" applyFont="1" applyBorder="1" applyAlignment="1">
      <alignment horizontal="center" vertical="center"/>
    </xf>
    <xf numFmtId="176" fontId="19" fillId="0" borderId="17" xfId="72" applyFont="1" applyBorder="1" applyAlignment="1">
      <alignment horizontal="center" vertical="center"/>
    </xf>
    <xf numFmtId="176" fontId="19" fillId="0" borderId="27" xfId="72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176" fontId="19" fillId="0" borderId="16" xfId="72" applyFont="1" applyBorder="1" applyAlignment="1">
      <alignment horizontal="center" vertical="center"/>
    </xf>
    <xf numFmtId="179" fontId="19" fillId="0" borderId="14" xfId="0" applyNumberFormat="1" applyFont="1" applyBorder="1" applyAlignment="1">
      <alignment/>
    </xf>
    <xf numFmtId="179" fontId="19" fillId="0" borderId="0" xfId="0" applyNumberFormat="1" applyFont="1" applyAlignment="1">
      <alignment/>
    </xf>
    <xf numFmtId="3" fontId="19" fillId="0" borderId="0" xfId="72" applyNumberFormat="1" applyFont="1" applyAlignment="1">
      <alignment/>
    </xf>
    <xf numFmtId="0" fontId="19" fillId="0" borderId="15" xfId="0" applyFont="1" applyBorder="1" applyAlignment="1">
      <alignment horizontal="center" vertical="center" wrapText="1"/>
    </xf>
    <xf numFmtId="176" fontId="19" fillId="0" borderId="20" xfId="72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176" fontId="19" fillId="0" borderId="25" xfId="72" applyFont="1" applyBorder="1" applyAlignment="1">
      <alignment horizontal="center" vertical="center"/>
    </xf>
    <xf numFmtId="176" fontId="19" fillId="0" borderId="23" xfId="72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76" fontId="19" fillId="0" borderId="0" xfId="72" applyFont="1" applyBorder="1" applyAlignment="1">
      <alignment horizontal="center" vertical="center"/>
    </xf>
    <xf numFmtId="187" fontId="19" fillId="0" borderId="20" xfId="0" applyNumberFormat="1" applyFont="1" applyBorder="1" applyAlignment="1">
      <alignment horizontal="center" vertical="center"/>
    </xf>
    <xf numFmtId="187" fontId="19" fillId="0" borderId="20" xfId="72" applyNumberFormat="1" applyFont="1" applyBorder="1" applyAlignment="1">
      <alignment horizontal="center" vertical="center"/>
    </xf>
    <xf numFmtId="179" fontId="19" fillId="0" borderId="20" xfId="0" applyNumberFormat="1" applyFont="1" applyBorder="1" applyAlignment="1">
      <alignment horizontal="center" vertical="center"/>
    </xf>
    <xf numFmtId="176" fontId="19" fillId="0" borderId="11" xfId="72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19" fillId="0" borderId="20" xfId="72" applyNumberFormat="1" applyFont="1" applyBorder="1" applyAlignment="1">
      <alignment horizontal="center" vertical="center"/>
    </xf>
    <xf numFmtId="179" fontId="19" fillId="0" borderId="17" xfId="0" applyNumberFormat="1" applyFont="1" applyBorder="1" applyAlignment="1">
      <alignment horizontal="center" vertical="center"/>
    </xf>
    <xf numFmtId="179" fontId="19" fillId="0" borderId="19" xfId="72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176" fontId="19" fillId="0" borderId="15" xfId="66" applyFont="1" applyBorder="1" applyAlignment="1" quotePrefix="1">
      <alignment horizontal="center" vertical="center" wrapText="1"/>
    </xf>
    <xf numFmtId="176" fontId="19" fillId="0" borderId="15" xfId="66" applyFont="1" applyBorder="1" applyAlignment="1">
      <alignment horizontal="center" vertical="center"/>
    </xf>
    <xf numFmtId="176" fontId="19" fillId="0" borderId="15" xfId="66" applyFont="1" applyBorder="1" applyAlignment="1" quotePrefix="1">
      <alignment horizontal="center" vertical="center"/>
    </xf>
    <xf numFmtId="193" fontId="19" fillId="0" borderId="0" xfId="0" applyNumberFormat="1" applyFont="1" applyBorder="1" applyAlignment="1" quotePrefix="1">
      <alignment horizontal="center" vertical="center"/>
    </xf>
    <xf numFmtId="19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" fontId="19" fillId="0" borderId="21" xfId="0" applyNumberFormat="1" applyFont="1" applyBorder="1" applyAlignment="1">
      <alignment horizontal="center" vertical="center"/>
    </xf>
    <xf numFmtId="176" fontId="19" fillId="0" borderId="21" xfId="7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97" fontId="19" fillId="0" borderId="0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 applyProtection="1">
      <alignment horizontal="center" vertical="center"/>
      <protection locked="0"/>
    </xf>
    <xf numFmtId="192" fontId="19" fillId="0" borderId="14" xfId="0" applyNumberFormat="1" applyFont="1" applyBorder="1" applyAlignment="1">
      <alignment horizontal="center" vertical="center"/>
    </xf>
    <xf numFmtId="192" fontId="21" fillId="0" borderId="0" xfId="72" applyNumberFormat="1" applyFont="1" applyBorder="1" applyAlignment="1">
      <alignment horizontal="center" vertical="center"/>
    </xf>
    <xf numFmtId="192" fontId="19" fillId="0" borderId="21" xfId="72" applyNumberFormat="1" applyFont="1" applyBorder="1" applyAlignment="1">
      <alignment horizontal="center" vertical="center"/>
    </xf>
    <xf numFmtId="192" fontId="19" fillId="0" borderId="0" xfId="72" applyNumberFormat="1" applyFont="1" applyBorder="1" applyAlignment="1">
      <alignment horizontal="center" vertical="center"/>
    </xf>
    <xf numFmtId="2" fontId="19" fillId="0" borderId="25" xfId="0" applyNumberFormat="1" applyFont="1" applyBorder="1" applyAlignment="1">
      <alignment horizontal="center" vertical="center"/>
    </xf>
    <xf numFmtId="176" fontId="19" fillId="0" borderId="13" xfId="76" applyFont="1" applyBorder="1" applyAlignment="1">
      <alignment horizontal="center" vertical="center"/>
    </xf>
    <xf numFmtId="176" fontId="19" fillId="0" borderId="15" xfId="76" applyFont="1" applyBorder="1" applyAlignment="1">
      <alignment horizontal="center" vertical="center"/>
    </xf>
    <xf numFmtId="176" fontId="19" fillId="0" borderId="18" xfId="76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right"/>
    </xf>
    <xf numFmtId="178" fontId="19" fillId="0" borderId="14" xfId="49" applyNumberFormat="1" applyFont="1" applyBorder="1" applyAlignment="1">
      <alignment horizontal="right"/>
    </xf>
    <xf numFmtId="0" fontId="19" fillId="0" borderId="14" xfId="0" applyNumberFormat="1" applyFont="1" applyBorder="1" applyAlignment="1">
      <alignment/>
    </xf>
    <xf numFmtId="178" fontId="19" fillId="0" borderId="14" xfId="49" applyNumberFormat="1" applyFont="1" applyBorder="1" applyAlignment="1">
      <alignment horizontal="center"/>
    </xf>
    <xf numFmtId="178" fontId="19" fillId="0" borderId="0" xfId="49" applyNumberFormat="1" applyFont="1" applyBorder="1" applyAlignment="1">
      <alignment horizontal="center"/>
    </xf>
    <xf numFmtId="0" fontId="19" fillId="0" borderId="15" xfId="0" applyNumberFormat="1" applyFont="1" applyBorder="1" applyAlignment="1" quotePrefix="1">
      <alignment horizontal="center" vertical="center"/>
    </xf>
    <xf numFmtId="194" fontId="19" fillId="0" borderId="0" xfId="68" applyNumberFormat="1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right"/>
    </xf>
    <xf numFmtId="178" fontId="19" fillId="0" borderId="0" xfId="49" applyNumberFormat="1" applyFont="1" applyAlignment="1">
      <alignment horizontal="right"/>
    </xf>
    <xf numFmtId="178" fontId="19" fillId="0" borderId="0" xfId="49" applyNumberFormat="1" applyFont="1" applyAlignment="1">
      <alignment horizontal="center"/>
    </xf>
    <xf numFmtId="179" fontId="19" fillId="0" borderId="0" xfId="0" applyNumberFormat="1" applyFont="1" applyAlignment="1">
      <alignment horizontal="right"/>
    </xf>
    <xf numFmtId="194" fontId="19" fillId="0" borderId="0" xfId="67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78" fontId="23" fillId="0" borderId="0" xfId="49" applyNumberFormat="1" applyFont="1" applyAlignment="1">
      <alignment horizontal="right"/>
    </xf>
    <xf numFmtId="3" fontId="20" fillId="0" borderId="0" xfId="0" applyNumberFormat="1" applyFont="1" applyAlignment="1">
      <alignment/>
    </xf>
    <xf numFmtId="178" fontId="23" fillId="0" borderId="0" xfId="49" applyNumberFormat="1" applyFont="1" applyAlignment="1">
      <alignment horizontal="center"/>
    </xf>
    <xf numFmtId="179" fontId="20" fillId="0" borderId="0" xfId="0" applyNumberFormat="1" applyFont="1" applyAlignment="1">
      <alignment/>
    </xf>
    <xf numFmtId="194" fontId="23" fillId="0" borderId="0" xfId="67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6" fontId="27" fillId="0" borderId="0" xfId="7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19" fillId="0" borderId="0" xfId="73" applyFont="1" applyBorder="1" applyAlignment="1">
      <alignment horizontal="center" vertical="center"/>
    </xf>
    <xf numFmtId="176" fontId="19" fillId="0" borderId="22" xfId="73" applyFont="1" applyBorder="1" applyAlignment="1">
      <alignment horizontal="center" vertical="center"/>
    </xf>
    <xf numFmtId="176" fontId="19" fillId="0" borderId="20" xfId="73" applyFont="1" applyBorder="1" applyAlignment="1">
      <alignment horizontal="center" vertical="center"/>
    </xf>
    <xf numFmtId="176" fontId="19" fillId="0" borderId="16" xfId="73" applyFont="1" applyBorder="1" applyAlignment="1">
      <alignment horizontal="center" vertical="center"/>
    </xf>
    <xf numFmtId="176" fontId="19" fillId="0" borderId="17" xfId="73" applyFont="1" applyBorder="1" applyAlignment="1">
      <alignment horizontal="center" vertical="center"/>
    </xf>
    <xf numFmtId="176" fontId="19" fillId="0" borderId="25" xfId="73" applyFont="1" applyBorder="1" applyAlignment="1">
      <alignment horizontal="center" vertical="center"/>
    </xf>
    <xf numFmtId="176" fontId="19" fillId="0" borderId="27" xfId="73" applyFont="1" applyBorder="1" applyAlignment="1">
      <alignment horizontal="center" vertical="center"/>
    </xf>
    <xf numFmtId="176" fontId="19" fillId="0" borderId="24" xfId="73" applyFont="1" applyBorder="1" applyAlignment="1">
      <alignment horizontal="center" vertical="center"/>
    </xf>
    <xf numFmtId="176" fontId="19" fillId="0" borderId="19" xfId="73" applyFont="1" applyBorder="1" applyAlignment="1">
      <alignment horizontal="center" vertical="center"/>
    </xf>
    <xf numFmtId="0" fontId="19" fillId="0" borderId="15" xfId="75" applyNumberFormat="1" applyFont="1" applyBorder="1" applyAlignment="1">
      <alignment horizontal="center" vertical="center"/>
    </xf>
    <xf numFmtId="0" fontId="19" fillId="0" borderId="0" xfId="75" applyNumberFormat="1" applyFont="1" applyBorder="1" applyAlignment="1">
      <alignment horizontal="center" vertical="center"/>
    </xf>
    <xf numFmtId="0" fontId="19" fillId="0" borderId="15" xfId="76" applyNumberFormat="1" applyFont="1" applyBorder="1" applyAlignment="1">
      <alignment horizontal="center" vertical="center"/>
    </xf>
    <xf numFmtId="0" fontId="19" fillId="0" borderId="25" xfId="75" applyNumberFormat="1" applyFont="1" applyBorder="1" applyAlignment="1">
      <alignment horizontal="center" vertical="center"/>
    </xf>
    <xf numFmtId="0" fontId="19" fillId="0" borderId="23" xfId="75" applyNumberFormat="1" applyFont="1" applyBorder="1" applyAlignment="1">
      <alignment horizontal="center" vertical="center"/>
    </xf>
    <xf numFmtId="0" fontId="19" fillId="0" borderId="0" xfId="49" applyNumberFormat="1" applyFont="1" applyBorder="1" applyAlignment="1">
      <alignment horizontal="center" vertical="center"/>
    </xf>
    <xf numFmtId="0" fontId="19" fillId="0" borderId="11" xfId="49" applyNumberFormat="1" applyFont="1" applyBorder="1" applyAlignment="1">
      <alignment horizontal="center" vertical="center"/>
    </xf>
    <xf numFmtId="0" fontId="19" fillId="0" borderId="28" xfId="49" applyNumberFormat="1" applyFont="1" applyBorder="1" applyAlignment="1">
      <alignment horizontal="center" vertical="center"/>
    </xf>
    <xf numFmtId="0" fontId="19" fillId="0" borderId="0" xfId="67" applyNumberFormat="1" applyFont="1" applyBorder="1" applyAlignment="1">
      <alignment horizontal="center" vertical="center"/>
    </xf>
    <xf numFmtId="0" fontId="19" fillId="0" borderId="20" xfId="49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16" xfId="75" applyNumberFormat="1" applyFont="1" applyBorder="1" applyAlignment="1">
      <alignment horizontal="center" vertical="center"/>
    </xf>
    <xf numFmtId="0" fontId="19" fillId="0" borderId="21" xfId="75" applyNumberFormat="1" applyFont="1" applyBorder="1" applyAlignment="1">
      <alignment horizontal="center" vertical="center"/>
    </xf>
    <xf numFmtId="0" fontId="19" fillId="0" borderId="0" xfId="49" applyNumberFormat="1" applyFont="1" applyBorder="1" applyAlignment="1">
      <alignment horizontal="center" vertical="center" shrinkToFit="1"/>
    </xf>
    <xf numFmtId="0" fontId="19" fillId="0" borderId="17" xfId="49" applyNumberFormat="1" applyFont="1" applyBorder="1" applyAlignment="1">
      <alignment horizontal="center" vertical="center" shrinkToFit="1"/>
    </xf>
    <xf numFmtId="0" fontId="19" fillId="0" borderId="17" xfId="49" applyNumberFormat="1" applyFont="1" applyBorder="1" applyAlignment="1">
      <alignment horizontal="center" vertical="center"/>
    </xf>
    <xf numFmtId="0" fontId="19" fillId="0" borderId="21" xfId="49" applyNumberFormat="1" applyFont="1" applyBorder="1" applyAlignment="1">
      <alignment horizontal="center" vertical="center"/>
    </xf>
    <xf numFmtId="0" fontId="19" fillId="0" borderId="16" xfId="49" applyNumberFormat="1" applyFont="1" applyBorder="1" applyAlignment="1">
      <alignment horizontal="center" vertical="center"/>
    </xf>
    <xf numFmtId="0" fontId="19" fillId="0" borderId="15" xfId="67" applyNumberFormat="1" applyFont="1" applyBorder="1" applyAlignment="1">
      <alignment horizontal="center" vertical="center"/>
    </xf>
    <xf numFmtId="0" fontId="19" fillId="0" borderId="18" xfId="75" applyNumberFormat="1" applyFont="1" applyBorder="1" applyAlignment="1">
      <alignment horizontal="center" vertical="center"/>
    </xf>
    <xf numFmtId="0" fontId="19" fillId="0" borderId="20" xfId="75" applyNumberFormat="1" applyFont="1" applyBorder="1" applyAlignment="1">
      <alignment horizontal="center" vertical="center"/>
    </xf>
    <xf numFmtId="0" fontId="19" fillId="0" borderId="24" xfId="49" applyNumberFormat="1" applyFont="1" applyBorder="1" applyAlignment="1">
      <alignment horizontal="center" vertical="center"/>
    </xf>
    <xf numFmtId="0" fontId="19" fillId="0" borderId="24" xfId="75" applyNumberFormat="1" applyFont="1" applyBorder="1" applyAlignment="1">
      <alignment horizontal="center" vertical="center"/>
    </xf>
    <xf numFmtId="0" fontId="19" fillId="0" borderId="19" xfId="49" applyNumberFormat="1" applyFont="1" applyBorder="1" applyAlignment="1">
      <alignment horizontal="center" vertical="center"/>
    </xf>
    <xf numFmtId="0" fontId="19" fillId="0" borderId="18" xfId="67" applyNumberFormat="1" applyFont="1" applyBorder="1" applyAlignment="1">
      <alignment horizontal="center" vertical="center"/>
    </xf>
    <xf numFmtId="0" fontId="19" fillId="0" borderId="25" xfId="49" applyNumberFormat="1" applyFont="1" applyBorder="1" applyAlignment="1">
      <alignment horizontal="center" vertical="center" shrinkToFit="1"/>
    </xf>
    <xf numFmtId="192" fontId="19" fillId="0" borderId="0" xfId="0" applyNumberFormat="1" applyFont="1" applyBorder="1" applyAlignment="1" quotePrefix="1">
      <alignment horizontal="center" vertical="center"/>
    </xf>
    <xf numFmtId="190" fontId="19" fillId="0" borderId="0" xfId="0" applyNumberFormat="1" applyFont="1" applyBorder="1" applyAlignment="1" quotePrefix="1">
      <alignment horizontal="center" vertical="center"/>
    </xf>
    <xf numFmtId="217" fontId="19" fillId="0" borderId="0" xfId="68" applyNumberFormat="1" applyFont="1" applyBorder="1" applyAlignment="1">
      <alignment horizontal="center" vertical="center"/>
    </xf>
    <xf numFmtId="176" fontId="19" fillId="0" borderId="0" xfId="70" applyFont="1" applyBorder="1" applyAlignment="1">
      <alignment/>
    </xf>
    <xf numFmtId="176" fontId="19" fillId="0" borderId="29" xfId="70" applyFont="1" applyBorder="1" applyAlignment="1">
      <alignment horizontal="center" vertical="center"/>
    </xf>
    <xf numFmtId="176" fontId="19" fillId="0" borderId="30" xfId="70" applyFont="1" applyBorder="1" applyAlignment="1">
      <alignment horizontal="center" vertical="center"/>
    </xf>
    <xf numFmtId="0" fontId="19" fillId="0" borderId="0" xfId="70" applyNumberFormat="1" applyFont="1" applyBorder="1" applyAlignment="1">
      <alignment horizontal="center" vertical="center"/>
    </xf>
    <xf numFmtId="0" fontId="19" fillId="0" borderId="23" xfId="70" applyNumberFormat="1" applyFont="1" applyBorder="1" applyAlignment="1">
      <alignment horizontal="center" vertical="center"/>
    </xf>
    <xf numFmtId="0" fontId="19" fillId="0" borderId="27" xfId="70" applyNumberFormat="1" applyFont="1" applyBorder="1" applyAlignment="1">
      <alignment horizontal="center" vertical="center"/>
    </xf>
    <xf numFmtId="0" fontId="19" fillId="0" borderId="20" xfId="70" applyNumberFormat="1" applyFont="1" applyBorder="1" applyAlignment="1">
      <alignment horizontal="center" vertical="center"/>
    </xf>
    <xf numFmtId="0" fontId="19" fillId="0" borderId="18" xfId="70" applyNumberFormat="1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9" xfId="70" applyNumberFormat="1" applyFont="1" applyBorder="1" applyAlignment="1">
      <alignment horizontal="center" vertical="center"/>
    </xf>
    <xf numFmtId="0" fontId="19" fillId="0" borderId="27" xfId="75" applyNumberFormat="1" applyFont="1" applyBorder="1" applyAlignment="1">
      <alignment horizontal="center" vertical="center"/>
    </xf>
    <xf numFmtId="176" fontId="19" fillId="0" borderId="25" xfId="69" applyFont="1" applyBorder="1" applyAlignment="1">
      <alignment horizontal="center" vertical="center"/>
    </xf>
    <xf numFmtId="176" fontId="19" fillId="0" borderId="22" xfId="64" applyNumberFormat="1" applyFont="1" applyBorder="1" applyAlignment="1">
      <alignment horizontal="center" vertical="center"/>
    </xf>
    <xf numFmtId="0" fontId="19" fillId="0" borderId="17" xfId="70" applyNumberFormat="1" applyFont="1" applyBorder="1" applyAlignment="1">
      <alignment horizontal="center" vertical="center"/>
    </xf>
    <xf numFmtId="0" fontId="19" fillId="0" borderId="27" xfId="75" applyNumberFormat="1" applyFont="1" applyBorder="1" applyAlignment="1">
      <alignment vertical="center"/>
    </xf>
    <xf numFmtId="0" fontId="19" fillId="0" borderId="23" xfId="75" applyNumberFormat="1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176" fontId="19" fillId="0" borderId="24" xfId="69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vertical="center"/>
    </xf>
    <xf numFmtId="179" fontId="19" fillId="0" borderId="22" xfId="0" applyNumberFormat="1" applyFont="1" applyBorder="1" applyAlignment="1">
      <alignment horizontal="center"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94" fontId="28" fillId="0" borderId="0" xfId="71" applyNumberFormat="1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76" fontId="27" fillId="0" borderId="0" xfId="71" applyFont="1" applyAlignment="1">
      <alignment vertical="center"/>
    </xf>
    <xf numFmtId="178" fontId="19" fillId="0" borderId="32" xfId="0" applyNumberFormat="1" applyFont="1" applyBorder="1" applyAlignment="1">
      <alignment horizontal="center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/>
    </xf>
    <xf numFmtId="178" fontId="19" fillId="0" borderId="19" xfId="0" applyNumberFormat="1" applyFont="1" applyBorder="1" applyAlignment="1">
      <alignment horizontal="center" vertical="center"/>
    </xf>
    <xf numFmtId="194" fontId="20" fillId="0" borderId="0" xfId="0" applyNumberFormat="1" applyFont="1" applyAlignment="1">
      <alignment horizontal="right"/>
    </xf>
    <xf numFmtId="1" fontId="19" fillId="0" borderId="22" xfId="0" applyNumberFormat="1" applyFont="1" applyBorder="1" applyAlignment="1">
      <alignment vertical="center"/>
    </xf>
    <xf numFmtId="193" fontId="4" fillId="0" borderId="0" xfId="0" applyNumberFormat="1" applyFont="1" applyBorder="1" applyAlignment="1" applyProtection="1">
      <alignment horizontal="center" vertical="center"/>
      <protection locked="0"/>
    </xf>
    <xf numFmtId="193" fontId="19" fillId="0" borderId="14" xfId="0" applyNumberFormat="1" applyFont="1" applyFill="1" applyBorder="1" applyAlignment="1">
      <alignment horizontal="center" vertical="center"/>
    </xf>
    <xf numFmtId="196" fontId="19" fillId="0" borderId="0" xfId="65" applyNumberFormat="1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/>
    </xf>
    <xf numFmtId="176" fontId="19" fillId="35" borderId="15" xfId="66" applyFont="1" applyFill="1" applyBorder="1" applyAlignment="1" quotePrefix="1">
      <alignment horizontal="center" vertical="center"/>
    </xf>
    <xf numFmtId="176" fontId="19" fillId="35" borderId="26" xfId="66" applyFont="1" applyFill="1" applyBorder="1" applyAlignment="1" quotePrefix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93" fontId="19" fillId="0" borderId="14" xfId="50" applyNumberFormat="1" applyFont="1" applyBorder="1" applyAlignment="1">
      <alignment horizontal="center" vertical="center"/>
    </xf>
    <xf numFmtId="194" fontId="21" fillId="0" borderId="25" xfId="50" applyNumberFormat="1" applyFont="1" applyBorder="1" applyAlignment="1">
      <alignment horizontal="center" vertical="center"/>
    </xf>
    <xf numFmtId="3" fontId="21" fillId="0" borderId="0" xfId="50" applyNumberFormat="1" applyFont="1" applyBorder="1" applyAlignment="1">
      <alignment horizontal="left"/>
    </xf>
    <xf numFmtId="192" fontId="21" fillId="0" borderId="0" xfId="50" applyNumberFormat="1" applyFont="1" applyBorder="1" applyAlignment="1">
      <alignment horizontal="center" vertical="center"/>
    </xf>
    <xf numFmtId="194" fontId="19" fillId="0" borderId="0" xfId="50" applyNumberFormat="1" applyFont="1" applyBorder="1" applyAlignment="1">
      <alignment horizontal="center" vertical="center"/>
    </xf>
    <xf numFmtId="3" fontId="19" fillId="0" borderId="0" xfId="50" applyNumberFormat="1" applyFont="1" applyBorder="1" applyAlignment="1">
      <alignment horizontal="left"/>
    </xf>
    <xf numFmtId="192" fontId="19" fillId="0" borderId="0" xfId="50" applyNumberFormat="1" applyFont="1" applyBorder="1" applyAlignment="1">
      <alignment horizontal="center" vertical="center"/>
    </xf>
    <xf numFmtId="192" fontId="4" fillId="0" borderId="0" xfId="50" applyNumberFormat="1" applyFont="1" applyBorder="1" applyAlignment="1" applyProtection="1">
      <alignment horizontal="center" vertical="center"/>
      <protection locked="0"/>
    </xf>
    <xf numFmtId="192" fontId="4" fillId="0" borderId="0" xfId="50" applyNumberFormat="1" applyFont="1" applyBorder="1" applyAlignment="1" applyProtection="1">
      <alignment horizontal="center" vertical="center"/>
      <protection/>
    </xf>
    <xf numFmtId="193" fontId="4" fillId="0" borderId="0" xfId="50" applyNumberFormat="1" applyFont="1" applyBorder="1" applyAlignment="1" applyProtection="1">
      <alignment horizontal="center" vertical="center"/>
      <protection locked="0"/>
    </xf>
    <xf numFmtId="194" fontId="19" fillId="0" borderId="14" xfId="50" applyNumberFormat="1" applyFont="1" applyBorder="1" applyAlignment="1">
      <alignment horizontal="center" vertical="center"/>
    </xf>
    <xf numFmtId="192" fontId="19" fillId="0" borderId="14" xfId="50" applyNumberFormat="1" applyFont="1" applyBorder="1" applyAlignment="1">
      <alignment horizontal="center" vertical="center"/>
    </xf>
    <xf numFmtId="192" fontId="4" fillId="0" borderId="14" xfId="50" applyNumberFormat="1" applyFont="1" applyBorder="1" applyAlignment="1" applyProtection="1">
      <alignment horizontal="center" vertical="center"/>
      <protection locked="0"/>
    </xf>
    <xf numFmtId="193" fontId="4" fillId="0" borderId="14" xfId="50" applyNumberFormat="1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222" fontId="1" fillId="0" borderId="12" xfId="0" applyNumberFormat="1" applyFont="1" applyBorder="1" applyAlignment="1">
      <alignment/>
    </xf>
    <xf numFmtId="223" fontId="1" fillId="0" borderId="12" xfId="0" applyNumberFormat="1" applyFont="1" applyBorder="1" applyAlignment="1">
      <alignment/>
    </xf>
    <xf numFmtId="194" fontId="25" fillId="0" borderId="0" xfId="49" applyNumberFormat="1" applyFont="1" applyBorder="1" applyAlignment="1">
      <alignment horizontal="center" vertical="center"/>
    </xf>
    <xf numFmtId="194" fontId="25" fillId="0" borderId="0" xfId="49" applyNumberFormat="1" applyFont="1" applyBorder="1" applyAlignment="1" quotePrefix="1">
      <alignment horizontal="center" vertical="center"/>
    </xf>
    <xf numFmtId="194" fontId="25" fillId="0" borderId="0" xfId="49" applyNumberFormat="1" applyFont="1" applyBorder="1" applyAlignment="1">
      <alignment horizontal="center" vertical="center" shrinkToFit="1"/>
    </xf>
    <xf numFmtId="194" fontId="25" fillId="0" borderId="0" xfId="49" applyNumberFormat="1" applyFont="1" applyFill="1" applyBorder="1" applyAlignment="1">
      <alignment horizontal="center" vertical="center" shrinkToFit="1"/>
    </xf>
    <xf numFmtId="194" fontId="19" fillId="0" borderId="0" xfId="49" applyNumberFormat="1" applyFont="1" applyBorder="1" applyAlignment="1">
      <alignment horizontal="center" vertical="center"/>
    </xf>
    <xf numFmtId="194" fontId="20" fillId="0" borderId="0" xfId="49" applyNumberFormat="1" applyFont="1" applyBorder="1" applyAlignment="1">
      <alignment horizontal="center"/>
    </xf>
    <xf numFmtId="194" fontId="30" fillId="0" borderId="14" xfId="49" applyNumberFormat="1" applyFont="1" applyBorder="1" applyAlignment="1">
      <alignment horizontal="center" vertical="center"/>
    </xf>
    <xf numFmtId="194" fontId="30" fillId="0" borderId="0" xfId="49" applyNumberFormat="1" applyFont="1" applyBorder="1" applyAlignment="1">
      <alignment horizontal="center" vertical="center"/>
    </xf>
    <xf numFmtId="194" fontId="30" fillId="0" borderId="14" xfId="49" applyNumberFormat="1" applyFont="1" applyBorder="1" applyAlignment="1">
      <alignment horizontal="center" vertical="center" shrinkToFit="1"/>
    </xf>
    <xf numFmtId="0" fontId="19" fillId="0" borderId="15" xfId="49" applyNumberFormat="1" applyFont="1" applyFill="1" applyBorder="1" applyAlignment="1">
      <alignment horizontal="center" vertical="center"/>
    </xf>
    <xf numFmtId="0" fontId="21" fillId="0" borderId="26" xfId="49" applyNumberFormat="1" applyFont="1" applyFill="1" applyBorder="1" applyAlignment="1">
      <alignment horizontal="center" vertical="center"/>
    </xf>
    <xf numFmtId="194" fontId="22" fillId="0" borderId="0" xfId="49" applyNumberFormat="1" applyFont="1" applyBorder="1" applyAlignment="1">
      <alignment horizontal="center" vertical="center"/>
    </xf>
    <xf numFmtId="194" fontId="30" fillId="0" borderId="14" xfId="49" applyNumberFormat="1" applyFont="1" applyBorder="1" applyAlignment="1" quotePrefix="1">
      <alignment horizontal="center" vertical="center"/>
    </xf>
    <xf numFmtId="194" fontId="30" fillId="0" borderId="14" xfId="49" applyNumberFormat="1" applyFont="1" applyFill="1" applyBorder="1" applyAlignment="1">
      <alignment horizontal="center" vertical="center" shrinkToFit="1"/>
    </xf>
    <xf numFmtId="194" fontId="21" fillId="0" borderId="14" xfId="49" applyNumberFormat="1" applyFont="1" applyBorder="1" applyAlignment="1">
      <alignment horizontal="center" vertical="center"/>
    </xf>
    <xf numFmtId="194" fontId="19" fillId="0" borderId="33" xfId="50" applyNumberFormat="1" applyFont="1" applyBorder="1" applyAlignment="1">
      <alignment horizontal="center" vertical="center"/>
    </xf>
    <xf numFmtId="197" fontId="19" fillId="0" borderId="14" xfId="0" applyNumberFormat="1" applyFont="1" applyBorder="1" applyAlignment="1">
      <alignment horizontal="center" vertical="center"/>
    </xf>
    <xf numFmtId="192" fontId="19" fillId="0" borderId="14" xfId="72" applyNumberFormat="1" applyFont="1" applyBorder="1" applyAlignment="1">
      <alignment horizontal="center" vertical="center"/>
    </xf>
    <xf numFmtId="225" fontId="21" fillId="0" borderId="15" xfId="0" applyNumberFormat="1" applyFont="1" applyBorder="1" applyAlignment="1" quotePrefix="1">
      <alignment horizontal="center" vertical="center"/>
    </xf>
    <xf numFmtId="225" fontId="21" fillId="0" borderId="0" xfId="0" applyNumberFormat="1" applyFont="1" applyBorder="1" applyAlignment="1">
      <alignment horizontal="center" vertical="center"/>
    </xf>
    <xf numFmtId="225" fontId="33" fillId="0" borderId="0" xfId="50" applyNumberFormat="1" applyFont="1" applyBorder="1" applyAlignment="1">
      <alignment horizontal="center" vertical="center"/>
    </xf>
    <xf numFmtId="225" fontId="33" fillId="0" borderId="0" xfId="50" applyNumberFormat="1" applyFont="1" applyFill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94" fontId="30" fillId="0" borderId="14" xfId="49" applyNumberFormat="1" applyFont="1" applyFill="1" applyBorder="1" applyAlignment="1">
      <alignment horizontal="center" vertical="center"/>
    </xf>
    <xf numFmtId="197" fontId="35" fillId="0" borderId="14" xfId="49" applyNumberFormat="1" applyFont="1" applyBorder="1" applyAlignment="1">
      <alignment horizontal="center" vertical="center"/>
    </xf>
    <xf numFmtId="0" fontId="19" fillId="0" borderId="27" xfId="0" applyNumberFormat="1" applyFont="1" applyBorder="1" applyAlignment="1" quotePrefix="1">
      <alignment horizontal="center" vertical="center"/>
    </xf>
    <xf numFmtId="0" fontId="21" fillId="0" borderId="26" xfId="0" applyNumberFormat="1" applyFont="1" applyBorder="1" applyAlignment="1" quotePrefix="1">
      <alignment horizontal="center" vertical="center"/>
    </xf>
    <xf numFmtId="194" fontId="21" fillId="0" borderId="23" xfId="50" applyNumberFormat="1" applyFont="1" applyFill="1" applyBorder="1" applyAlignment="1">
      <alignment horizontal="center" vertical="center"/>
    </xf>
    <xf numFmtId="197" fontId="21" fillId="0" borderId="0" xfId="0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194" fontId="30" fillId="0" borderId="14" xfId="50" applyNumberFormat="1" applyFont="1" applyFill="1" applyBorder="1" applyAlignment="1">
      <alignment horizontal="center" vertical="center" shrinkToFit="1"/>
    </xf>
    <xf numFmtId="0" fontId="19" fillId="0" borderId="15" xfId="50" applyNumberFormat="1" applyFont="1" applyBorder="1" applyAlignment="1">
      <alignment horizontal="center" vertical="center"/>
    </xf>
    <xf numFmtId="194" fontId="28" fillId="0" borderId="0" xfId="50" applyNumberFormat="1" applyFont="1" applyFill="1" applyBorder="1" applyAlignment="1">
      <alignment horizontal="center" vertical="center"/>
    </xf>
    <xf numFmtId="194" fontId="19" fillId="0" borderId="0" xfId="50" applyNumberFormat="1" applyFont="1" applyFill="1" applyBorder="1" applyAlignment="1">
      <alignment horizontal="center" vertical="center"/>
    </xf>
    <xf numFmtId="0" fontId="21" fillId="0" borderId="15" xfId="50" applyNumberFormat="1" applyFont="1" applyBorder="1" applyAlignment="1">
      <alignment horizontal="center" vertical="center"/>
    </xf>
    <xf numFmtId="194" fontId="26" fillId="0" borderId="0" xfId="50" applyNumberFormat="1" applyFont="1" applyFill="1" applyBorder="1" applyAlignment="1">
      <alignment horizontal="center" vertical="center"/>
    </xf>
    <xf numFmtId="194" fontId="21" fillId="0" borderId="0" xfId="50" applyNumberFormat="1" applyFont="1" applyFill="1" applyBorder="1" applyAlignment="1">
      <alignment horizontal="center" vertical="center"/>
    </xf>
    <xf numFmtId="194" fontId="25" fillId="0" borderId="0" xfId="50" applyNumberFormat="1" applyFont="1" applyFill="1" applyBorder="1" applyAlignment="1">
      <alignment horizontal="center" vertical="center"/>
    </xf>
    <xf numFmtId="194" fontId="25" fillId="0" borderId="0" xfId="50" applyNumberFormat="1" applyFont="1" applyBorder="1" applyAlignment="1" applyProtection="1">
      <alignment horizontal="center" vertical="center"/>
      <protection/>
    </xf>
    <xf numFmtId="194" fontId="21" fillId="0" borderId="0" xfId="50" applyNumberFormat="1" applyFont="1" applyBorder="1" applyAlignment="1">
      <alignment horizontal="center" vertical="center"/>
    </xf>
    <xf numFmtId="194" fontId="19" fillId="0" borderId="0" xfId="50" applyNumberFormat="1" applyFont="1" applyBorder="1" applyAlignment="1" applyProtection="1">
      <alignment horizontal="center" vertical="center"/>
      <protection locked="0"/>
    </xf>
    <xf numFmtId="194" fontId="19" fillId="0" borderId="15" xfId="50" applyNumberFormat="1" applyFont="1" applyBorder="1" applyAlignment="1">
      <alignment horizontal="center" vertical="center" wrapText="1" shrinkToFit="1"/>
    </xf>
    <xf numFmtId="194" fontId="19" fillId="35" borderId="0" xfId="50" applyNumberFormat="1" applyFont="1" applyFill="1" applyBorder="1" applyAlignment="1">
      <alignment horizontal="center" vertical="center"/>
    </xf>
    <xf numFmtId="194" fontId="25" fillId="35" borderId="0" xfId="50" applyNumberFormat="1" applyFont="1" applyFill="1" applyBorder="1" applyAlignment="1">
      <alignment horizontal="center" vertical="center"/>
    </xf>
    <xf numFmtId="194" fontId="19" fillId="0" borderId="26" xfId="50" applyNumberFormat="1" applyFont="1" applyBorder="1" applyAlignment="1">
      <alignment horizontal="center" vertical="center" wrapText="1" shrinkToFit="1"/>
    </xf>
    <xf numFmtId="194" fontId="25" fillId="0" borderId="14" xfId="50" applyNumberFormat="1" applyFont="1" applyFill="1" applyBorder="1" applyAlignment="1">
      <alignment horizontal="center" vertical="center"/>
    </xf>
    <xf numFmtId="194" fontId="25" fillId="0" borderId="14" xfId="50" applyNumberFormat="1" applyFont="1" applyBorder="1" applyAlignment="1" applyProtection="1">
      <alignment horizontal="center" vertical="center"/>
      <protection/>
    </xf>
    <xf numFmtId="194" fontId="19" fillId="0" borderId="14" xfId="50" applyNumberFormat="1" applyFont="1" applyFill="1" applyBorder="1" applyAlignment="1">
      <alignment horizontal="center" vertical="center"/>
    </xf>
    <xf numFmtId="0" fontId="19" fillId="0" borderId="27" xfId="0" applyFont="1" applyBorder="1" applyAlignment="1" quotePrefix="1">
      <alignment horizontal="center" vertical="center"/>
    </xf>
    <xf numFmtId="194" fontId="21" fillId="0" borderId="0" xfId="49" applyNumberFormat="1" applyFont="1" applyBorder="1" applyAlignment="1">
      <alignment horizontal="center" vertical="center"/>
    </xf>
    <xf numFmtId="194" fontId="20" fillId="0" borderId="0" xfId="49" applyNumberFormat="1" applyFont="1" applyBorder="1" applyAlignment="1">
      <alignment horizontal="center" vertical="center"/>
    </xf>
    <xf numFmtId="194" fontId="30" fillId="0" borderId="0" xfId="49" applyNumberFormat="1" applyFont="1" applyBorder="1" applyAlignment="1" quotePrefix="1">
      <alignment horizontal="center" vertical="center"/>
    </xf>
    <xf numFmtId="194" fontId="25" fillId="0" borderId="21" xfId="49" applyNumberFormat="1" applyFont="1" applyBorder="1" applyAlignment="1">
      <alignment horizontal="center" vertical="center"/>
    </xf>
    <xf numFmtId="194" fontId="25" fillId="0" borderId="21" xfId="49" applyNumberFormat="1" applyFont="1" applyBorder="1" applyAlignment="1">
      <alignment horizontal="center" vertical="center" shrinkToFit="1"/>
    </xf>
    <xf numFmtId="194" fontId="4" fillId="0" borderId="0" xfId="49" applyNumberFormat="1" applyFont="1" applyBorder="1" applyAlignment="1">
      <alignment horizontal="center" vertical="center"/>
    </xf>
    <xf numFmtId="194" fontId="25" fillId="0" borderId="14" xfId="49" applyNumberFormat="1" applyFont="1" applyBorder="1" applyAlignment="1" quotePrefix="1">
      <alignment horizontal="center" vertical="center"/>
    </xf>
    <xf numFmtId="194" fontId="25" fillId="0" borderId="14" xfId="49" applyNumberFormat="1" applyFont="1" applyBorder="1" applyAlignment="1">
      <alignment horizontal="center" vertical="center"/>
    </xf>
    <xf numFmtId="194" fontId="25" fillId="0" borderId="14" xfId="49" applyNumberFormat="1" applyFont="1" applyBorder="1" applyAlignment="1">
      <alignment horizontal="center" vertical="center" shrinkToFit="1"/>
    </xf>
    <xf numFmtId="194" fontId="25" fillId="0" borderId="33" xfId="49" applyNumberFormat="1" applyFont="1" applyBorder="1" applyAlignment="1">
      <alignment horizontal="center" vertical="center"/>
    </xf>
    <xf numFmtId="194" fontId="25" fillId="0" borderId="14" xfId="49" applyNumberFormat="1" applyFont="1" applyFill="1" applyBorder="1" applyAlignment="1">
      <alignment horizontal="center" vertical="center" shrinkToFit="1"/>
    </xf>
    <xf numFmtId="194" fontId="19" fillId="0" borderId="14" xfId="49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93" fontId="19" fillId="0" borderId="0" xfId="0" applyNumberFormat="1" applyFont="1" applyFill="1" applyBorder="1" applyAlignment="1" quotePrefix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93" fontId="19" fillId="0" borderId="14" xfId="0" applyNumberFormat="1" applyFont="1" applyFill="1" applyBorder="1" applyAlignment="1" quotePrefix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97" fontId="25" fillId="0" borderId="0" xfId="49" applyNumberFormat="1" applyFont="1" applyBorder="1" applyAlignment="1">
      <alignment horizontal="center" vertical="center"/>
    </xf>
    <xf numFmtId="197" fontId="30" fillId="0" borderId="14" xfId="49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176" fontId="19" fillId="0" borderId="0" xfId="72" applyFont="1" applyAlignment="1">
      <alignment/>
    </xf>
    <xf numFmtId="2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176" fontId="25" fillId="0" borderId="15" xfId="68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center" vertical="center"/>
    </xf>
    <xf numFmtId="187" fontId="30" fillId="0" borderId="0" xfId="0" applyNumberFormat="1" applyFont="1" applyBorder="1" applyAlignment="1" quotePrefix="1">
      <alignment horizontal="center" vertical="center"/>
    </xf>
    <xf numFmtId="0" fontId="30" fillId="0" borderId="15" xfId="0" applyFont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15" xfId="0" applyFont="1" applyBorder="1" applyAlignment="1" quotePrefix="1">
      <alignment horizontal="center" vertical="center"/>
    </xf>
    <xf numFmtId="187" fontId="25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87" fontId="25" fillId="0" borderId="0" xfId="0" applyNumberFormat="1" applyFont="1" applyFill="1" applyBorder="1" applyAlignment="1" quotePrefix="1">
      <alignment horizontal="center" vertical="center" shrinkToFit="1"/>
    </xf>
    <xf numFmtId="187" fontId="25" fillId="0" borderId="0" xfId="0" applyNumberFormat="1" applyFont="1" applyBorder="1" applyAlignment="1" quotePrefix="1">
      <alignment horizontal="center" vertical="center"/>
    </xf>
    <xf numFmtId="0" fontId="30" fillId="0" borderId="0" xfId="0" applyFont="1" applyBorder="1" applyAlignment="1">
      <alignment horizontal="center" vertical="center"/>
    </xf>
    <xf numFmtId="187" fontId="25" fillId="0" borderId="0" xfId="50" applyNumberFormat="1" applyFont="1" applyBorder="1" applyAlignment="1">
      <alignment horizontal="center" vertical="center"/>
    </xf>
    <xf numFmtId="176" fontId="36" fillId="0" borderId="0" xfId="68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87" fontId="25" fillId="0" borderId="0" xfId="50" applyNumberFormat="1" applyFont="1" applyFill="1" applyBorder="1" applyAlignment="1">
      <alignment horizontal="center" vertical="center"/>
    </xf>
    <xf numFmtId="197" fontId="25" fillId="0" borderId="0" xfId="68" applyNumberFormat="1" applyFont="1" applyBorder="1" applyAlignment="1">
      <alignment horizontal="center" vertical="center"/>
    </xf>
    <xf numFmtId="197" fontId="25" fillId="0" borderId="0" xfId="0" applyNumberFormat="1" applyFont="1" applyBorder="1" applyAlignment="1" quotePrefix="1">
      <alignment horizontal="center" vertical="center"/>
    </xf>
    <xf numFmtId="197" fontId="30" fillId="0" borderId="0" xfId="0" applyNumberFormat="1" applyFont="1" applyBorder="1" applyAlignment="1" quotePrefix="1">
      <alignment horizontal="center" vertical="center"/>
    </xf>
    <xf numFmtId="224" fontId="25" fillId="0" borderId="0" xfId="68" applyNumberFormat="1" applyFont="1" applyBorder="1" applyAlignment="1">
      <alignment horizontal="center" vertical="center"/>
    </xf>
    <xf numFmtId="224" fontId="25" fillId="0" borderId="0" xfId="50" applyNumberFormat="1" applyFont="1" applyBorder="1" applyAlignment="1">
      <alignment horizontal="center" vertical="center"/>
    </xf>
    <xf numFmtId="224" fontId="25" fillId="0" borderId="0" xfId="0" applyNumberFormat="1" applyFont="1" applyBorder="1" applyAlignment="1" quotePrefix="1">
      <alignment horizontal="center" vertical="center"/>
    </xf>
    <xf numFmtId="224" fontId="30" fillId="0" borderId="0" xfId="0" applyNumberFormat="1" applyFont="1" applyBorder="1" applyAlignment="1" quotePrefix="1">
      <alignment horizontal="center" vertical="center"/>
    </xf>
    <xf numFmtId="176" fontId="25" fillId="0" borderId="26" xfId="68" applyFont="1" applyBorder="1" applyAlignment="1">
      <alignment horizontal="center" vertical="center"/>
    </xf>
    <xf numFmtId="197" fontId="25" fillId="0" borderId="14" xfId="68" applyNumberFormat="1" applyFont="1" applyBorder="1" applyAlignment="1">
      <alignment horizontal="center" vertical="center"/>
    </xf>
    <xf numFmtId="224" fontId="25" fillId="0" borderId="14" xfId="50" applyNumberFormat="1" applyFont="1" applyBorder="1" applyAlignment="1">
      <alignment horizontal="center" vertical="center"/>
    </xf>
    <xf numFmtId="187" fontId="25" fillId="0" borderId="14" xfId="5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7" fillId="0" borderId="0" xfId="65" applyNumberFormat="1" applyFont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19" fillId="0" borderId="16" xfId="70" applyNumberFormat="1" applyFont="1" applyBorder="1" applyAlignment="1">
      <alignment horizontal="center" vertical="center"/>
    </xf>
    <xf numFmtId="0" fontId="19" fillId="0" borderId="15" xfId="7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7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right"/>
    </xf>
    <xf numFmtId="176" fontId="27" fillId="0" borderId="0" xfId="7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7" fillId="0" borderId="0" xfId="71" applyFont="1" applyAlignment="1">
      <alignment horizontal="center" vertical="center"/>
    </xf>
    <xf numFmtId="1" fontId="19" fillId="0" borderId="29" xfId="0" applyNumberFormat="1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76" fontId="19" fillId="0" borderId="29" xfId="72" applyFont="1" applyBorder="1" applyAlignment="1">
      <alignment horizontal="center" vertical="center"/>
    </xf>
    <xf numFmtId="176" fontId="19" fillId="0" borderId="29" xfId="72" applyFont="1" applyBorder="1" applyAlignment="1" quotePrefix="1">
      <alignment horizontal="center" vertical="center"/>
    </xf>
    <xf numFmtId="176" fontId="19" fillId="0" borderId="30" xfId="72" applyFont="1" applyBorder="1" applyAlignment="1" quotePrefix="1">
      <alignment horizontal="center" vertical="center"/>
    </xf>
    <xf numFmtId="187" fontId="19" fillId="0" borderId="29" xfId="0" applyNumberFormat="1" applyFont="1" applyBorder="1" applyAlignment="1">
      <alignment horizontal="center" vertical="center"/>
    </xf>
    <xf numFmtId="176" fontId="19" fillId="0" borderId="34" xfId="72" applyFont="1" applyBorder="1" applyAlignment="1">
      <alignment horizontal="center" vertical="center"/>
    </xf>
    <xf numFmtId="179" fontId="19" fillId="0" borderId="29" xfId="0" applyNumberFormat="1" applyFont="1" applyBorder="1" applyAlignment="1">
      <alignment horizontal="center" vertical="center"/>
    </xf>
    <xf numFmtId="176" fontId="27" fillId="0" borderId="0" xfId="72" applyFont="1" applyAlignment="1">
      <alignment horizontal="center" vertical="center" wrapText="1"/>
    </xf>
    <xf numFmtId="179" fontId="19" fillId="0" borderId="35" xfId="0" applyNumberFormat="1" applyFont="1" applyBorder="1" applyAlignment="1">
      <alignment horizontal="center" vertical="center"/>
    </xf>
    <xf numFmtId="179" fontId="19" fillId="0" borderId="34" xfId="0" applyNumberFormat="1" applyFont="1" applyBorder="1" applyAlignment="1">
      <alignment horizontal="center" vertical="center"/>
    </xf>
    <xf numFmtId="176" fontId="19" fillId="0" borderId="30" xfId="72" applyFont="1" applyBorder="1" applyAlignment="1">
      <alignment horizontal="center" vertical="center"/>
    </xf>
    <xf numFmtId="176" fontId="19" fillId="0" borderId="35" xfId="72" applyFont="1" applyBorder="1" applyAlignment="1" quotePrefix="1">
      <alignment horizontal="center" vertical="center"/>
    </xf>
    <xf numFmtId="176" fontId="19" fillId="0" borderId="31" xfId="73" applyFont="1" applyBorder="1" applyAlignment="1">
      <alignment horizontal="center" vertical="center"/>
    </xf>
    <xf numFmtId="176" fontId="19" fillId="0" borderId="32" xfId="73" applyFont="1" applyBorder="1" applyAlignment="1">
      <alignment horizontal="center" vertical="center"/>
    </xf>
    <xf numFmtId="176" fontId="19" fillId="0" borderId="21" xfId="73" applyFont="1" applyBorder="1" applyAlignment="1">
      <alignment horizontal="center" vertical="center"/>
    </xf>
    <xf numFmtId="176" fontId="19" fillId="0" borderId="0" xfId="73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76" fontId="19" fillId="0" borderId="13" xfId="73" applyFont="1" applyBorder="1" applyAlignment="1">
      <alignment horizontal="center" vertical="center"/>
    </xf>
    <xf numFmtId="176" fontId="19" fillId="0" borderId="20" xfId="73" applyFont="1" applyBorder="1" applyAlignment="1">
      <alignment horizontal="center" vertical="center"/>
    </xf>
    <xf numFmtId="176" fontId="19" fillId="0" borderId="18" xfId="73" applyFont="1" applyBorder="1" applyAlignment="1">
      <alignment horizontal="center" vertical="center"/>
    </xf>
    <xf numFmtId="0" fontId="19" fillId="0" borderId="34" xfId="75" applyNumberFormat="1" applyFont="1" applyBorder="1" applyAlignment="1">
      <alignment horizontal="center" vertical="center"/>
    </xf>
    <xf numFmtId="0" fontId="20" fillId="0" borderId="29" xfId="0" applyNumberFormat="1" applyFont="1" applyBorder="1" applyAlignment="1">
      <alignment horizontal="center" vertical="center"/>
    </xf>
    <xf numFmtId="0" fontId="20" fillId="0" borderId="30" xfId="0" applyNumberFormat="1" applyFont="1" applyBorder="1" applyAlignment="1">
      <alignment horizontal="center" vertical="center"/>
    </xf>
    <xf numFmtId="0" fontId="19" fillId="0" borderId="29" xfId="75" applyNumberFormat="1" applyFont="1" applyBorder="1" applyAlignment="1">
      <alignment horizontal="center" vertical="center"/>
    </xf>
    <xf numFmtId="0" fontId="19" fillId="0" borderId="30" xfId="75" applyNumberFormat="1" applyFont="1" applyBorder="1" applyAlignment="1">
      <alignment horizontal="center" vertical="center"/>
    </xf>
    <xf numFmtId="0" fontId="19" fillId="0" borderId="31" xfId="67" applyNumberFormat="1" applyFont="1" applyBorder="1" applyAlignment="1">
      <alignment horizontal="center" vertical="center"/>
    </xf>
    <xf numFmtId="0" fontId="19" fillId="0" borderId="32" xfId="67" applyNumberFormat="1" applyFont="1" applyBorder="1" applyAlignment="1">
      <alignment horizontal="center" vertical="center"/>
    </xf>
    <xf numFmtId="0" fontId="19" fillId="0" borderId="22" xfId="74" applyNumberFormat="1" applyFont="1" applyBorder="1" applyAlignment="1">
      <alignment horizontal="center" vertical="center" wrapText="1"/>
    </xf>
    <xf numFmtId="0" fontId="19" fillId="0" borderId="16" xfId="74" applyNumberFormat="1" applyFont="1" applyBorder="1" applyAlignment="1">
      <alignment horizontal="center" vertical="center" wrapText="1"/>
    </xf>
    <xf numFmtId="0" fontId="19" fillId="0" borderId="19" xfId="74" applyNumberFormat="1" applyFont="1" applyBorder="1" applyAlignment="1">
      <alignment horizontal="center" vertical="center" wrapText="1"/>
    </xf>
  </cellXfs>
  <cellStyles count="11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6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(월초P)" xfId="63"/>
    <cellStyle name="콤마 [0]_09완)1.인구추이" xfId="64"/>
    <cellStyle name="콤마 [0]_1.인구추이" xfId="65"/>
    <cellStyle name="콤마 [0]_10.수입실적" xfId="66"/>
    <cellStyle name="콤마 [0]_16완)8.시군별인구이동 (2)" xfId="67"/>
    <cellStyle name="콤마 [0]_2. 행정구역" xfId="68"/>
    <cellStyle name="콤마 [0]_2.주민등록인구" xfId="69"/>
    <cellStyle name="콤마 [0]_3.시군별세대및인구" xfId="70"/>
    <cellStyle name="콤마 [0]_4.읍면동별 세대및인구(1-17)" xfId="71"/>
    <cellStyle name="콤마 [0]_5.연령별및성별인구(1-3)" xfId="72"/>
    <cellStyle name="콤마 [0]_6.인구동태" xfId="73"/>
    <cellStyle name="콤마 [0]_7. 인구이동" xfId="74"/>
    <cellStyle name="콤마 [0]_8.시군별인구이동" xfId="75"/>
    <cellStyle name="콤마 [0]_해안선및도서" xfId="76"/>
    <cellStyle name="콤마_1" xfId="77"/>
    <cellStyle name="Currency" xfId="78"/>
    <cellStyle name="Currency [0]" xfId="79"/>
    <cellStyle name="표준 2 10" xfId="80"/>
    <cellStyle name="표준 2 11" xfId="81"/>
    <cellStyle name="표준 2 2" xfId="82"/>
    <cellStyle name="표준 2 2 2" xfId="83"/>
    <cellStyle name="표준 2 2 3" xfId="84"/>
    <cellStyle name="표준 2 2 4" xfId="85"/>
    <cellStyle name="표준 2 3" xfId="86"/>
    <cellStyle name="표준 2 3 2" xfId="87"/>
    <cellStyle name="표준 2 4" xfId="88"/>
    <cellStyle name="표준 2 5" xfId="89"/>
    <cellStyle name="표준 2 6" xfId="90"/>
    <cellStyle name="표준 2 7" xfId="91"/>
    <cellStyle name="표준 2 8" xfId="92"/>
    <cellStyle name="표준 2 9" xfId="93"/>
    <cellStyle name="표준 22" xfId="94"/>
    <cellStyle name="표준 23" xfId="95"/>
    <cellStyle name="표준 24" xfId="96"/>
    <cellStyle name="표준 3" xfId="97"/>
    <cellStyle name="표준 4" xfId="98"/>
    <cellStyle name="표준 47" xfId="99"/>
    <cellStyle name="표준 79" xfId="100"/>
    <cellStyle name="표준 80" xfId="101"/>
    <cellStyle name="표준 86" xfId="102"/>
    <cellStyle name="표준 87" xfId="103"/>
    <cellStyle name="표준 88" xfId="104"/>
    <cellStyle name="표준 89" xfId="105"/>
    <cellStyle name="Hyperlink" xfId="106"/>
    <cellStyle name="category" xfId="107"/>
    <cellStyle name="Comma [0]_ARN (2)" xfId="108"/>
    <cellStyle name="comma zerodec" xfId="109"/>
    <cellStyle name="Comma_Capex" xfId="110"/>
    <cellStyle name="Currency [0]_CCOCPX" xfId="111"/>
    <cellStyle name="Currency_CCOCPX" xfId="112"/>
    <cellStyle name="Currency1" xfId="113"/>
    <cellStyle name="Dezimal [0]_laroux" xfId="114"/>
    <cellStyle name="Dezimal_laroux" xfId="115"/>
    <cellStyle name="Dollar (zero dec)" xfId="116"/>
    <cellStyle name="Grey" xfId="117"/>
    <cellStyle name="Header1" xfId="118"/>
    <cellStyle name="Header2" xfId="119"/>
    <cellStyle name="Input [yellow]" xfId="120"/>
    <cellStyle name="Milliers [0]_Arabian Spec" xfId="121"/>
    <cellStyle name="Milliers_Arabian Spec" xfId="122"/>
    <cellStyle name="Mon?aire [0]_Arabian Spec" xfId="123"/>
    <cellStyle name="Mon?aire_Arabian Spec" xfId="124"/>
    <cellStyle name="Normal - Style1" xfId="125"/>
    <cellStyle name="Normal - Style1 2" xfId="126"/>
    <cellStyle name="Normal - Style1 3" xfId="127"/>
    <cellStyle name="Normal - Style1 4" xfId="128"/>
    <cellStyle name="Normal_A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2" sqref="R22"/>
    </sheetView>
  </sheetViews>
  <sheetFormatPr defaultColWidth="8.88671875" defaultRowHeight="13.5"/>
  <cols>
    <col min="1" max="1" width="9.77734375" style="11" customWidth="1"/>
    <col min="2" max="2" width="11.88671875" style="12" customWidth="1"/>
    <col min="3" max="3" width="8.10546875" style="14" customWidth="1"/>
    <col min="4" max="4" width="8.10546875" style="12" customWidth="1"/>
    <col min="5" max="6" width="8.10546875" style="14" customWidth="1"/>
    <col min="7" max="7" width="8.10546875" style="12" customWidth="1"/>
    <col min="8" max="9" width="8.10546875" style="14" customWidth="1"/>
    <col min="10" max="10" width="8.10546875" style="12" customWidth="1"/>
    <col min="11" max="11" width="7.10546875" style="14" customWidth="1"/>
    <col min="12" max="12" width="2.77734375" style="11" customWidth="1"/>
    <col min="13" max="14" width="14.5546875" style="15" customWidth="1"/>
    <col min="15" max="15" width="14.5546875" style="14" customWidth="1"/>
    <col min="16" max="17" width="14.21484375" style="14" customWidth="1"/>
    <col min="18" max="16384" width="8.88671875" style="11" customWidth="1"/>
  </cols>
  <sheetData>
    <row r="1" spans="1:17" s="2" customFormat="1" ht="45" customHeight="1">
      <c r="A1" s="356" t="s">
        <v>112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147"/>
      <c r="M1" s="355" t="s">
        <v>113</v>
      </c>
      <c r="N1" s="355"/>
      <c r="O1" s="355"/>
      <c r="P1" s="355"/>
      <c r="Q1" s="355"/>
    </row>
    <row r="2" spans="1:17" s="5" customFormat="1" ht="25.5" customHeight="1" thickBot="1">
      <c r="A2" s="3" t="s">
        <v>114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7"/>
      <c r="P2" s="4"/>
      <c r="Q2" s="8" t="s">
        <v>115</v>
      </c>
    </row>
    <row r="3" spans="1:18" s="5" customFormat="1" ht="16.5" customHeight="1" thickTop="1">
      <c r="A3" s="1" t="s">
        <v>116</v>
      </c>
      <c r="B3" s="18" t="s">
        <v>117</v>
      </c>
      <c r="C3" s="352" t="s">
        <v>118</v>
      </c>
      <c r="D3" s="353"/>
      <c r="E3" s="354"/>
      <c r="F3" s="352"/>
      <c r="G3" s="353"/>
      <c r="H3" s="354"/>
      <c r="I3" s="352"/>
      <c r="J3" s="353"/>
      <c r="K3" s="353"/>
      <c r="L3" s="16"/>
      <c r="M3" s="221" t="s">
        <v>119</v>
      </c>
      <c r="N3" s="222" t="s">
        <v>120</v>
      </c>
      <c r="O3" s="201" t="s">
        <v>121</v>
      </c>
      <c r="P3" s="352" t="s">
        <v>53</v>
      </c>
      <c r="Q3" s="353"/>
      <c r="R3" s="212"/>
    </row>
    <row r="4" spans="1:15" s="5" customFormat="1" ht="16.5" customHeight="1">
      <c r="A4" s="17"/>
      <c r="B4" s="197"/>
      <c r="C4" s="208" t="s">
        <v>122</v>
      </c>
      <c r="D4" s="206"/>
      <c r="E4" s="207"/>
      <c r="F4" s="208" t="s">
        <v>123</v>
      </c>
      <c r="G4" s="206"/>
      <c r="H4" s="207"/>
      <c r="I4" s="208" t="s">
        <v>124</v>
      </c>
      <c r="J4" s="206"/>
      <c r="K4" s="206"/>
      <c r="L4" s="16"/>
      <c r="M4" s="21" t="s">
        <v>125</v>
      </c>
      <c r="N4" s="223" t="s">
        <v>126</v>
      </c>
      <c r="O4" s="22" t="s">
        <v>127</v>
      </c>
    </row>
    <row r="5" spans="1:17" s="5" customFormat="1" ht="16.5" customHeight="1">
      <c r="A5" s="16"/>
      <c r="B5" s="19" t="s">
        <v>128</v>
      </c>
      <c r="C5" s="16"/>
      <c r="D5" s="20" t="s">
        <v>1</v>
      </c>
      <c r="E5" s="20" t="s">
        <v>2</v>
      </c>
      <c r="F5" s="16"/>
      <c r="G5" s="20" t="s">
        <v>1</v>
      </c>
      <c r="H5" s="20" t="s">
        <v>2</v>
      </c>
      <c r="I5" s="209"/>
      <c r="J5" s="20" t="s">
        <v>1</v>
      </c>
      <c r="K5" s="200" t="s">
        <v>2</v>
      </c>
      <c r="L5" s="16"/>
      <c r="M5" s="21" t="s">
        <v>129</v>
      </c>
      <c r="N5" s="223" t="s">
        <v>130</v>
      </c>
      <c r="O5" s="22" t="s">
        <v>131</v>
      </c>
      <c r="P5" s="16" t="s">
        <v>132</v>
      </c>
      <c r="Q5" s="200" t="s">
        <v>133</v>
      </c>
    </row>
    <row r="6" spans="1:17" s="5" customFormat="1" ht="16.5" customHeight="1">
      <c r="A6" s="23" t="s">
        <v>134</v>
      </c>
      <c r="B6" s="24" t="s">
        <v>135</v>
      </c>
      <c r="C6" s="25" t="s">
        <v>136</v>
      </c>
      <c r="D6" s="24" t="s">
        <v>5</v>
      </c>
      <c r="E6" s="24" t="s">
        <v>6</v>
      </c>
      <c r="F6" s="25" t="s">
        <v>137</v>
      </c>
      <c r="G6" s="24" t="s">
        <v>5</v>
      </c>
      <c r="H6" s="24" t="s">
        <v>6</v>
      </c>
      <c r="I6" s="64" t="s">
        <v>138</v>
      </c>
      <c r="J6" s="24" t="s">
        <v>5</v>
      </c>
      <c r="K6" s="210" t="s">
        <v>6</v>
      </c>
      <c r="L6" s="16"/>
      <c r="M6" s="26" t="s">
        <v>139</v>
      </c>
      <c r="N6" s="224" t="s">
        <v>140</v>
      </c>
      <c r="O6" s="27" t="s">
        <v>141</v>
      </c>
      <c r="P6" s="64" t="s">
        <v>142</v>
      </c>
      <c r="Q6" s="210" t="s">
        <v>143</v>
      </c>
    </row>
    <row r="7" spans="1:17" s="5" customFormat="1" ht="25.5" customHeight="1">
      <c r="A7" s="301" t="s">
        <v>7</v>
      </c>
      <c r="B7" s="29">
        <v>9349</v>
      </c>
      <c r="C7" s="30">
        <f aca="true" t="shared" si="0" ref="C7:C21">SUM(D7:E7)</f>
        <v>32594</v>
      </c>
      <c r="D7" s="31">
        <v>15858</v>
      </c>
      <c r="E7" s="31">
        <v>16736</v>
      </c>
      <c r="F7" s="30">
        <f aca="true" t="shared" si="1" ref="F7:F19">SUM(G7:H7)</f>
        <v>32594</v>
      </c>
      <c r="G7" s="31">
        <v>15858</v>
      </c>
      <c r="H7" s="31">
        <v>16736</v>
      </c>
      <c r="I7" s="31" t="s">
        <v>144</v>
      </c>
      <c r="J7" s="31" t="s">
        <v>144</v>
      </c>
      <c r="K7" s="31" t="s">
        <v>144</v>
      </c>
      <c r="L7" s="32"/>
      <c r="M7" s="115" t="s">
        <v>144</v>
      </c>
      <c r="N7" s="115">
        <f aca="true" t="shared" si="2" ref="N7:N19">C7/B7</f>
        <v>3.486362177773024</v>
      </c>
      <c r="O7" s="31">
        <v>3916</v>
      </c>
      <c r="P7" s="31" t="s">
        <v>144</v>
      </c>
      <c r="Q7" s="31" t="s">
        <v>144</v>
      </c>
    </row>
    <row r="8" spans="1:17" s="5" customFormat="1" ht="25.5" customHeight="1">
      <c r="A8" s="28" t="s">
        <v>8</v>
      </c>
      <c r="B8" s="29">
        <v>9330</v>
      </c>
      <c r="C8" s="30">
        <f t="shared" si="0"/>
        <v>35451</v>
      </c>
      <c r="D8" s="31">
        <v>17657</v>
      </c>
      <c r="E8" s="31">
        <v>17794</v>
      </c>
      <c r="F8" s="30">
        <f t="shared" si="1"/>
        <v>35451</v>
      </c>
      <c r="G8" s="31">
        <v>17657</v>
      </c>
      <c r="H8" s="31">
        <v>17794</v>
      </c>
      <c r="I8" s="31" t="s">
        <v>144</v>
      </c>
      <c r="J8" s="31" t="s">
        <v>144</v>
      </c>
      <c r="K8" s="31" t="s">
        <v>144</v>
      </c>
      <c r="L8" s="32"/>
      <c r="M8" s="115" t="s">
        <v>144</v>
      </c>
      <c r="N8" s="115">
        <f t="shared" si="2"/>
        <v>3.7996784565916397</v>
      </c>
      <c r="O8" s="31">
        <v>3843</v>
      </c>
      <c r="P8" s="31" t="s">
        <v>144</v>
      </c>
      <c r="Q8" s="31" t="s">
        <v>144</v>
      </c>
    </row>
    <row r="9" spans="1:17" s="5" customFormat="1" ht="25.5" customHeight="1">
      <c r="A9" s="28" t="s">
        <v>9</v>
      </c>
      <c r="B9" s="29">
        <v>9300</v>
      </c>
      <c r="C9" s="30">
        <f t="shared" si="0"/>
        <v>33719</v>
      </c>
      <c r="D9" s="31">
        <v>16843</v>
      </c>
      <c r="E9" s="31">
        <v>16876</v>
      </c>
      <c r="F9" s="30">
        <f t="shared" si="1"/>
        <v>33719</v>
      </c>
      <c r="G9" s="31">
        <v>16843</v>
      </c>
      <c r="H9" s="31">
        <v>16876</v>
      </c>
      <c r="I9" s="31" t="s">
        <v>144</v>
      </c>
      <c r="J9" s="31" t="s">
        <v>144</v>
      </c>
      <c r="K9" s="31" t="s">
        <v>144</v>
      </c>
      <c r="L9" s="32"/>
      <c r="M9" s="115" t="s">
        <v>144</v>
      </c>
      <c r="N9" s="115">
        <f t="shared" si="2"/>
        <v>3.6256989247311826</v>
      </c>
      <c r="O9" s="31">
        <v>3997</v>
      </c>
      <c r="P9" s="31" t="s">
        <v>144</v>
      </c>
      <c r="Q9" s="31" t="s">
        <v>144</v>
      </c>
    </row>
    <row r="10" spans="1:17" s="9" customFormat="1" ht="25.5" customHeight="1">
      <c r="A10" s="28" t="s">
        <v>10</v>
      </c>
      <c r="B10" s="29">
        <v>9275</v>
      </c>
      <c r="C10" s="30">
        <f t="shared" si="0"/>
        <v>32656</v>
      </c>
      <c r="D10" s="31">
        <v>16333</v>
      </c>
      <c r="E10" s="31">
        <v>16323</v>
      </c>
      <c r="F10" s="30">
        <f t="shared" si="1"/>
        <v>32656</v>
      </c>
      <c r="G10" s="31">
        <v>16333</v>
      </c>
      <c r="H10" s="31">
        <v>16323</v>
      </c>
      <c r="I10" s="31" t="s">
        <v>144</v>
      </c>
      <c r="J10" s="31" t="s">
        <v>144</v>
      </c>
      <c r="K10" s="31" t="s">
        <v>144</v>
      </c>
      <c r="L10" s="33"/>
      <c r="M10" s="115" t="s">
        <v>144</v>
      </c>
      <c r="N10" s="115">
        <f t="shared" si="2"/>
        <v>3.520862533692722</v>
      </c>
      <c r="O10" s="31">
        <v>4011</v>
      </c>
      <c r="P10" s="31" t="s">
        <v>144</v>
      </c>
      <c r="Q10" s="31" t="s">
        <v>144</v>
      </c>
    </row>
    <row r="11" spans="1:17" s="9" customFormat="1" ht="25.5" customHeight="1">
      <c r="A11" s="28" t="s">
        <v>145</v>
      </c>
      <c r="B11" s="29">
        <v>9294</v>
      </c>
      <c r="C11" s="30">
        <f t="shared" si="0"/>
        <v>31502</v>
      </c>
      <c r="D11" s="31">
        <v>15764</v>
      </c>
      <c r="E11" s="31">
        <v>15738</v>
      </c>
      <c r="F11" s="30">
        <f t="shared" si="1"/>
        <v>31502</v>
      </c>
      <c r="G11" s="31">
        <v>15764</v>
      </c>
      <c r="H11" s="31">
        <v>15738</v>
      </c>
      <c r="I11" s="31" t="s">
        <v>144</v>
      </c>
      <c r="J11" s="31" t="s">
        <v>144</v>
      </c>
      <c r="K11" s="31" t="s">
        <v>144</v>
      </c>
      <c r="L11" s="33"/>
      <c r="M11" s="115" t="s">
        <v>144</v>
      </c>
      <c r="N11" s="115">
        <f t="shared" si="2"/>
        <v>3.389498601248117</v>
      </c>
      <c r="O11" s="31">
        <v>4121</v>
      </c>
      <c r="P11" s="31" t="s">
        <v>144</v>
      </c>
      <c r="Q11" s="31" t="s">
        <v>144</v>
      </c>
    </row>
    <row r="12" spans="1:17" s="9" customFormat="1" ht="25.5" customHeight="1">
      <c r="A12" s="28">
        <v>1996</v>
      </c>
      <c r="B12" s="29">
        <v>9422</v>
      </c>
      <c r="C12" s="30">
        <f t="shared" si="0"/>
        <v>30654</v>
      </c>
      <c r="D12" s="31">
        <v>15326</v>
      </c>
      <c r="E12" s="31">
        <v>15328</v>
      </c>
      <c r="F12" s="30">
        <f t="shared" si="1"/>
        <v>30654</v>
      </c>
      <c r="G12" s="31">
        <v>15326</v>
      </c>
      <c r="H12" s="31">
        <v>15328</v>
      </c>
      <c r="I12" s="31" t="s">
        <v>144</v>
      </c>
      <c r="J12" s="31" t="s">
        <v>144</v>
      </c>
      <c r="K12" s="31" t="s">
        <v>144</v>
      </c>
      <c r="L12" s="33"/>
      <c r="M12" s="115" t="s">
        <v>144</v>
      </c>
      <c r="N12" s="115">
        <f t="shared" si="2"/>
        <v>3.253449373805986</v>
      </c>
      <c r="O12" s="31">
        <v>4228</v>
      </c>
      <c r="P12" s="31" t="s">
        <v>144</v>
      </c>
      <c r="Q12" s="31" t="s">
        <v>144</v>
      </c>
    </row>
    <row r="13" spans="1:17" s="5" customFormat="1" ht="25.5" customHeight="1">
      <c r="A13" s="28">
        <v>1997</v>
      </c>
      <c r="B13" s="29">
        <v>9468</v>
      </c>
      <c r="C13" s="30">
        <f t="shared" si="0"/>
        <v>29801</v>
      </c>
      <c r="D13" s="31">
        <v>14847</v>
      </c>
      <c r="E13" s="31">
        <v>14954</v>
      </c>
      <c r="F13" s="30">
        <f t="shared" si="1"/>
        <v>29801</v>
      </c>
      <c r="G13" s="31">
        <v>14847</v>
      </c>
      <c r="H13" s="31">
        <v>14954</v>
      </c>
      <c r="I13" s="31" t="s">
        <v>144</v>
      </c>
      <c r="J13" s="31" t="s">
        <v>144</v>
      </c>
      <c r="K13" s="31" t="s">
        <v>144</v>
      </c>
      <c r="L13" s="32"/>
      <c r="M13" s="115" t="s">
        <v>144</v>
      </c>
      <c r="N13" s="115">
        <f t="shared" si="2"/>
        <v>3.1475496408956487</v>
      </c>
      <c r="O13" s="31">
        <v>4383</v>
      </c>
      <c r="P13" s="31" t="s">
        <v>144</v>
      </c>
      <c r="Q13" s="31" t="s">
        <v>144</v>
      </c>
    </row>
    <row r="14" spans="1:17" s="5" customFormat="1" ht="25.5" customHeight="1">
      <c r="A14" s="28">
        <v>1998</v>
      </c>
      <c r="B14" s="32">
        <v>9648</v>
      </c>
      <c r="C14" s="30">
        <f t="shared" si="0"/>
        <v>30556</v>
      </c>
      <c r="D14" s="31">
        <v>15115</v>
      </c>
      <c r="E14" s="31">
        <v>15441</v>
      </c>
      <c r="F14" s="30">
        <f t="shared" si="1"/>
        <v>30556</v>
      </c>
      <c r="G14" s="31">
        <v>15115</v>
      </c>
      <c r="H14" s="31">
        <v>15441</v>
      </c>
      <c r="I14" s="31" t="s">
        <v>144</v>
      </c>
      <c r="J14" s="31" t="s">
        <v>144</v>
      </c>
      <c r="K14" s="31" t="s">
        <v>144</v>
      </c>
      <c r="L14" s="32"/>
      <c r="M14" s="115" t="s">
        <v>144</v>
      </c>
      <c r="N14" s="115">
        <f t="shared" si="2"/>
        <v>3.1670812603648426</v>
      </c>
      <c r="O14" s="31">
        <v>4609</v>
      </c>
      <c r="P14" s="31" t="s">
        <v>144</v>
      </c>
      <c r="Q14" s="31" t="s">
        <v>144</v>
      </c>
    </row>
    <row r="15" spans="1:17" s="5" customFormat="1" ht="25.5" customHeight="1">
      <c r="A15" s="28">
        <v>1999</v>
      </c>
      <c r="B15" s="32">
        <v>9649</v>
      </c>
      <c r="C15" s="30">
        <f t="shared" si="0"/>
        <v>30207</v>
      </c>
      <c r="D15" s="31">
        <v>14981</v>
      </c>
      <c r="E15" s="31">
        <v>15226</v>
      </c>
      <c r="F15" s="30">
        <f t="shared" si="1"/>
        <v>30207</v>
      </c>
      <c r="G15" s="31">
        <v>14981</v>
      </c>
      <c r="H15" s="31">
        <v>15226</v>
      </c>
      <c r="I15" s="31" t="s">
        <v>144</v>
      </c>
      <c r="J15" s="31" t="s">
        <v>144</v>
      </c>
      <c r="K15" s="31" t="s">
        <v>144</v>
      </c>
      <c r="L15" s="32"/>
      <c r="M15" s="115" t="s">
        <v>144</v>
      </c>
      <c r="N15" s="115">
        <f t="shared" si="2"/>
        <v>3.130583480153384</v>
      </c>
      <c r="O15" s="31">
        <v>4803</v>
      </c>
      <c r="P15" s="31" t="s">
        <v>144</v>
      </c>
      <c r="Q15" s="31" t="s">
        <v>144</v>
      </c>
    </row>
    <row r="16" spans="1:17" s="5" customFormat="1" ht="25.5" customHeight="1">
      <c r="A16" s="28">
        <v>2000</v>
      </c>
      <c r="B16" s="29">
        <v>9714</v>
      </c>
      <c r="C16" s="30">
        <f t="shared" si="0"/>
        <v>30126</v>
      </c>
      <c r="D16" s="31">
        <v>14868</v>
      </c>
      <c r="E16" s="31">
        <v>15258</v>
      </c>
      <c r="F16" s="30">
        <f t="shared" si="1"/>
        <v>30126</v>
      </c>
      <c r="G16" s="31">
        <v>14868</v>
      </c>
      <c r="H16" s="31">
        <v>15258</v>
      </c>
      <c r="I16" s="31" t="s">
        <v>144</v>
      </c>
      <c r="J16" s="31" t="s">
        <v>144</v>
      </c>
      <c r="K16" s="31" t="s">
        <v>144</v>
      </c>
      <c r="L16" s="32"/>
      <c r="M16" s="115" t="s">
        <v>144</v>
      </c>
      <c r="N16" s="115">
        <f t="shared" si="2"/>
        <v>3.1012970969734406</v>
      </c>
      <c r="O16" s="31">
        <v>5049</v>
      </c>
      <c r="P16" s="31" t="s">
        <v>144</v>
      </c>
      <c r="Q16" s="31" t="s">
        <v>144</v>
      </c>
    </row>
    <row r="17" spans="1:18" s="5" customFormat="1" ht="25.5" customHeight="1">
      <c r="A17" s="28">
        <v>2001</v>
      </c>
      <c r="B17" s="29">
        <v>9819</v>
      </c>
      <c r="C17" s="30">
        <f t="shared" si="0"/>
        <v>30521</v>
      </c>
      <c r="D17" s="31">
        <v>14896</v>
      </c>
      <c r="E17" s="31">
        <v>15625</v>
      </c>
      <c r="F17" s="30">
        <f t="shared" si="1"/>
        <v>30521</v>
      </c>
      <c r="G17" s="31">
        <v>14896</v>
      </c>
      <c r="H17" s="31">
        <v>15625</v>
      </c>
      <c r="I17" s="31" t="s">
        <v>144</v>
      </c>
      <c r="J17" s="31" t="s">
        <v>144</v>
      </c>
      <c r="K17" s="31" t="s">
        <v>144</v>
      </c>
      <c r="L17" s="32"/>
      <c r="M17" s="115" t="s">
        <v>144</v>
      </c>
      <c r="N17" s="115">
        <f t="shared" si="2"/>
        <v>3.108361340258682</v>
      </c>
      <c r="O17" s="31">
        <v>5275</v>
      </c>
      <c r="P17" s="31" t="s">
        <v>144</v>
      </c>
      <c r="Q17" s="31" t="s">
        <v>144</v>
      </c>
      <c r="R17" s="10"/>
    </row>
    <row r="18" spans="1:17" ht="25.5" customHeight="1">
      <c r="A18" s="28">
        <v>2002</v>
      </c>
      <c r="B18" s="29">
        <v>9566</v>
      </c>
      <c r="C18" s="30">
        <f t="shared" si="0"/>
        <v>26577</v>
      </c>
      <c r="D18" s="31">
        <f aca="true" t="shared" si="3" ref="D18:E21">G18+J18</f>
        <v>13211</v>
      </c>
      <c r="E18" s="31">
        <f t="shared" si="3"/>
        <v>13366</v>
      </c>
      <c r="F18" s="30">
        <f t="shared" si="1"/>
        <v>26463</v>
      </c>
      <c r="G18" s="31">
        <v>13167</v>
      </c>
      <c r="H18" s="31">
        <v>13296</v>
      </c>
      <c r="I18" s="30">
        <f>SUM(J18:K18)</f>
        <v>114</v>
      </c>
      <c r="J18" s="31">
        <v>44</v>
      </c>
      <c r="K18" s="31">
        <v>70</v>
      </c>
      <c r="L18" s="32"/>
      <c r="M18" s="115" t="s">
        <v>144</v>
      </c>
      <c r="N18" s="115">
        <f t="shared" si="2"/>
        <v>2.7782772318628477</v>
      </c>
      <c r="O18" s="31">
        <v>5321</v>
      </c>
      <c r="P18" s="65">
        <v>114</v>
      </c>
      <c r="Q18" s="65">
        <v>70</v>
      </c>
    </row>
    <row r="19" spans="1:17" ht="25.5" customHeight="1">
      <c r="A19" s="28">
        <v>2003</v>
      </c>
      <c r="B19" s="29">
        <v>9917</v>
      </c>
      <c r="C19" s="30">
        <f t="shared" si="0"/>
        <v>29713</v>
      </c>
      <c r="D19" s="31">
        <f t="shared" si="3"/>
        <v>14473</v>
      </c>
      <c r="E19" s="31">
        <f t="shared" si="3"/>
        <v>15240</v>
      </c>
      <c r="F19" s="30">
        <f t="shared" si="1"/>
        <v>29579</v>
      </c>
      <c r="G19" s="31">
        <v>14426</v>
      </c>
      <c r="H19" s="31">
        <v>15153</v>
      </c>
      <c r="I19" s="30">
        <f>SUM(J19:K19)</f>
        <v>134</v>
      </c>
      <c r="J19" s="31">
        <v>47</v>
      </c>
      <c r="K19" s="31">
        <v>87</v>
      </c>
      <c r="L19" s="32"/>
      <c r="M19" s="115" t="s">
        <v>144</v>
      </c>
      <c r="N19" s="115">
        <f t="shared" si="2"/>
        <v>2.9961681960270243</v>
      </c>
      <c r="O19" s="31">
        <v>5530</v>
      </c>
      <c r="P19" s="65">
        <v>134</v>
      </c>
      <c r="Q19" s="65">
        <v>87</v>
      </c>
    </row>
    <row r="20" spans="1:17" ht="25.5" customHeight="1">
      <c r="A20" s="28">
        <v>2004</v>
      </c>
      <c r="B20" s="29">
        <v>9816</v>
      </c>
      <c r="C20" s="30">
        <f>SUM(D20:E20)</f>
        <v>27078</v>
      </c>
      <c r="D20" s="31">
        <f t="shared" si="3"/>
        <v>13366</v>
      </c>
      <c r="E20" s="31">
        <f t="shared" si="3"/>
        <v>13712</v>
      </c>
      <c r="F20" s="30">
        <f>SUM(G20:H20)</f>
        <v>26933</v>
      </c>
      <c r="G20" s="31">
        <v>13308</v>
      </c>
      <c r="H20" s="31">
        <v>13625</v>
      </c>
      <c r="I20" s="30">
        <f>SUM(J20:K20)</f>
        <v>145</v>
      </c>
      <c r="J20" s="31">
        <v>58</v>
      </c>
      <c r="K20" s="31">
        <v>87</v>
      </c>
      <c r="L20" s="32"/>
      <c r="M20" s="115" t="s">
        <v>144</v>
      </c>
      <c r="N20" s="115">
        <f>C20/B20</f>
        <v>2.758557457212714</v>
      </c>
      <c r="O20" s="31">
        <v>5695</v>
      </c>
      <c r="P20" s="65">
        <v>145</v>
      </c>
      <c r="Q20" s="65">
        <v>87</v>
      </c>
    </row>
    <row r="21" spans="1:17" ht="25.5" customHeight="1">
      <c r="A21" s="205">
        <v>2005</v>
      </c>
      <c r="B21" s="29">
        <v>9775</v>
      </c>
      <c r="C21" s="30">
        <f t="shared" si="0"/>
        <v>25069</v>
      </c>
      <c r="D21" s="31">
        <f t="shared" si="3"/>
        <v>12496</v>
      </c>
      <c r="E21" s="31">
        <f t="shared" si="3"/>
        <v>12573</v>
      </c>
      <c r="F21" s="30">
        <f>SUM(G21:H21)</f>
        <v>24912</v>
      </c>
      <c r="G21" s="31">
        <v>12438</v>
      </c>
      <c r="H21" s="31">
        <v>12474</v>
      </c>
      <c r="I21" s="30">
        <f>SUM(J21:K21)</f>
        <v>157</v>
      </c>
      <c r="J21" s="31">
        <v>58</v>
      </c>
      <c r="K21" s="31">
        <v>99</v>
      </c>
      <c r="L21" s="32"/>
      <c r="M21" s="115" t="s">
        <v>144</v>
      </c>
      <c r="N21" s="115">
        <f>C21/B21</f>
        <v>2.5646035805626597</v>
      </c>
      <c r="O21" s="31">
        <v>5428</v>
      </c>
      <c r="P21" s="65">
        <v>157</v>
      </c>
      <c r="Q21" s="65">
        <v>99</v>
      </c>
    </row>
    <row r="22" spans="1:17" ht="25.5" customHeight="1">
      <c r="A22" s="205">
        <v>2006</v>
      </c>
      <c r="B22" s="29">
        <v>9848</v>
      </c>
      <c r="C22" s="30">
        <v>24420</v>
      </c>
      <c r="D22" s="31">
        <v>12231</v>
      </c>
      <c r="E22" s="31">
        <v>12189</v>
      </c>
      <c r="F22" s="30">
        <v>24209</v>
      </c>
      <c r="G22" s="31">
        <v>12139</v>
      </c>
      <c r="H22" s="31">
        <v>12070</v>
      </c>
      <c r="I22" s="30">
        <v>211</v>
      </c>
      <c r="J22" s="31">
        <v>92</v>
      </c>
      <c r="K22" s="31">
        <v>119</v>
      </c>
      <c r="L22" s="32"/>
      <c r="M22" s="115" t="s">
        <v>56</v>
      </c>
      <c r="N22" s="115">
        <v>2.4796913078797727</v>
      </c>
      <c r="O22" s="31">
        <v>5980</v>
      </c>
      <c r="P22" s="65">
        <v>46</v>
      </c>
      <c r="Q22" s="31">
        <v>533</v>
      </c>
    </row>
    <row r="23" spans="1:17" ht="25.5" customHeight="1">
      <c r="A23" s="205">
        <v>2007</v>
      </c>
      <c r="B23" s="29">
        <v>10449</v>
      </c>
      <c r="C23" s="30">
        <v>26912</v>
      </c>
      <c r="D23" s="31">
        <v>13328</v>
      </c>
      <c r="E23" s="31">
        <v>13584</v>
      </c>
      <c r="F23" s="30">
        <v>26687</v>
      </c>
      <c r="G23" s="31">
        <v>13244</v>
      </c>
      <c r="H23" s="31">
        <v>13443</v>
      </c>
      <c r="I23" s="30">
        <v>225</v>
      </c>
      <c r="J23" s="31">
        <v>84</v>
      </c>
      <c r="K23" s="31">
        <v>141</v>
      </c>
      <c r="L23" s="32"/>
      <c r="M23" s="115" t="s">
        <v>56</v>
      </c>
      <c r="N23" s="115">
        <v>2.575557469614317</v>
      </c>
      <c r="O23" s="31">
        <v>6261</v>
      </c>
      <c r="P23" s="65">
        <v>50</v>
      </c>
      <c r="Q23" s="31">
        <v>533</v>
      </c>
    </row>
    <row r="24" spans="1:17" ht="25.5" customHeight="1">
      <c r="A24" s="205">
        <v>2008</v>
      </c>
      <c r="B24" s="29">
        <v>10148</v>
      </c>
      <c r="C24" s="30">
        <v>24132</v>
      </c>
      <c r="D24" s="31">
        <v>12025</v>
      </c>
      <c r="E24" s="31">
        <v>12107</v>
      </c>
      <c r="F24" s="30">
        <v>23864</v>
      </c>
      <c r="G24" s="31">
        <v>11931</v>
      </c>
      <c r="H24" s="31">
        <v>11933</v>
      </c>
      <c r="I24" s="30">
        <v>268</v>
      </c>
      <c r="J24" s="31">
        <v>94</v>
      </c>
      <c r="K24" s="31">
        <v>174</v>
      </c>
      <c r="L24" s="32"/>
      <c r="M24" s="115" t="s">
        <v>144</v>
      </c>
      <c r="N24" s="115">
        <v>2.3780055183287345</v>
      </c>
      <c r="O24" s="31">
        <v>6274</v>
      </c>
      <c r="P24" s="229">
        <v>45.3</v>
      </c>
      <c r="Q24" s="31">
        <v>533</v>
      </c>
    </row>
    <row r="25" spans="1:17" s="257" customFormat="1" ht="25.5" customHeight="1">
      <c r="A25" s="261">
        <v>2009</v>
      </c>
      <c r="B25" s="252">
        <v>10282</v>
      </c>
      <c r="C25" s="253">
        <v>23740</v>
      </c>
      <c r="D25" s="252">
        <v>11816</v>
      </c>
      <c r="E25" s="252">
        <v>11924</v>
      </c>
      <c r="F25" s="253">
        <f>SUM(G25:H25)</f>
        <v>23478</v>
      </c>
      <c r="G25" s="254">
        <v>11735</v>
      </c>
      <c r="H25" s="255">
        <v>11743</v>
      </c>
      <c r="I25" s="253">
        <f>SUM(J25:K25)</f>
        <v>262</v>
      </c>
      <c r="J25" s="252">
        <v>81</v>
      </c>
      <c r="K25" s="252">
        <v>181</v>
      </c>
      <c r="L25" s="252"/>
      <c r="M25" s="256" t="s">
        <v>144</v>
      </c>
      <c r="N25" s="320">
        <v>2.3</v>
      </c>
      <c r="O25" s="254">
        <v>6330</v>
      </c>
      <c r="P25" s="320">
        <v>44.5</v>
      </c>
      <c r="Q25" s="320">
        <v>533.4</v>
      </c>
    </row>
    <row r="26" spans="1:17" s="263" customFormat="1" ht="25.5" customHeight="1" thickBot="1">
      <c r="A26" s="262">
        <v>2010</v>
      </c>
      <c r="B26" s="258">
        <v>10464</v>
      </c>
      <c r="C26" s="264">
        <v>23651</v>
      </c>
      <c r="D26" s="258">
        <v>11748</v>
      </c>
      <c r="E26" s="258">
        <v>11903</v>
      </c>
      <c r="F26" s="264">
        <v>23386</v>
      </c>
      <c r="G26" s="260">
        <v>11653</v>
      </c>
      <c r="H26" s="265">
        <v>11733</v>
      </c>
      <c r="I26" s="264">
        <v>265</v>
      </c>
      <c r="J26" s="258">
        <v>95</v>
      </c>
      <c r="K26" s="258">
        <v>170</v>
      </c>
      <c r="L26" s="259"/>
      <c r="M26" s="313" t="s">
        <v>144</v>
      </c>
      <c r="N26" s="321">
        <v>2.2602255351681957</v>
      </c>
      <c r="O26" s="283">
        <v>6338</v>
      </c>
      <c r="P26" s="321">
        <v>44.33082704576295</v>
      </c>
      <c r="Q26" s="321">
        <v>533.5113639</v>
      </c>
    </row>
    <row r="27" spans="1:17" s="5" customFormat="1" ht="12" customHeight="1" thickTop="1">
      <c r="A27" s="5" t="s">
        <v>146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M27" s="13"/>
      <c r="N27" s="13"/>
      <c r="O27" s="12"/>
      <c r="P27" s="12"/>
      <c r="Q27" s="12"/>
    </row>
    <row r="28" ht="13.5">
      <c r="A28" s="5" t="s">
        <v>147</v>
      </c>
    </row>
  </sheetData>
  <sheetProtection/>
  <mergeCells count="6">
    <mergeCell ref="C3:E3"/>
    <mergeCell ref="M1:Q1"/>
    <mergeCell ref="F3:H3"/>
    <mergeCell ref="I3:K3"/>
    <mergeCell ref="P3:Q3"/>
    <mergeCell ref="A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3"/>
  <headerFooter alignWithMargins="0">
    <oddHeader>&amp;L&amp;"굴림체,굵게"&amp;12인   구&amp;R&amp;"Times New Roman,보통"&amp;12Population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1" sqref="A21:IV21"/>
    </sheetView>
  </sheetViews>
  <sheetFormatPr defaultColWidth="8.88671875" defaultRowHeight="13.5"/>
  <cols>
    <col min="1" max="1" width="14.5546875" style="5" customWidth="1"/>
    <col min="2" max="2" width="12.4453125" style="38" customWidth="1"/>
    <col min="3" max="3" width="10.88671875" style="39" customWidth="1"/>
    <col min="4" max="5" width="10.88671875" style="40" customWidth="1"/>
    <col min="6" max="8" width="10.3359375" style="40" customWidth="1"/>
    <col min="9" max="9" width="2.77734375" style="35" customWidth="1"/>
    <col min="10" max="12" width="10.3359375" style="35" customWidth="1"/>
    <col min="13" max="14" width="14.5546875" style="42" customWidth="1"/>
    <col min="15" max="15" width="10.3359375" style="40" customWidth="1"/>
    <col min="16" max="16" width="10.3359375" style="41" customWidth="1"/>
    <col min="17" max="16384" width="8.88671875" style="5" customWidth="1"/>
  </cols>
  <sheetData>
    <row r="1" spans="1:16" s="2" customFormat="1" ht="45" customHeight="1">
      <c r="A1" s="359" t="s">
        <v>55</v>
      </c>
      <c r="B1" s="359"/>
      <c r="C1" s="359"/>
      <c r="D1" s="359"/>
      <c r="E1" s="359"/>
      <c r="F1" s="359"/>
      <c r="G1" s="359"/>
      <c r="H1" s="359"/>
      <c r="I1" s="149"/>
      <c r="J1" s="371" t="s">
        <v>106</v>
      </c>
      <c r="K1" s="371"/>
      <c r="L1" s="371"/>
      <c r="M1" s="371"/>
      <c r="N1" s="371"/>
      <c r="O1" s="371"/>
      <c r="P1" s="371"/>
    </row>
    <row r="2" spans="1:16" ht="25.5" customHeight="1" thickBot="1">
      <c r="A2" s="3" t="s">
        <v>39</v>
      </c>
      <c r="B2" s="34"/>
      <c r="C2" s="5"/>
      <c r="D2" s="189"/>
      <c r="E2" s="189"/>
      <c r="F2" s="189"/>
      <c r="G2" s="189"/>
      <c r="H2" s="189"/>
      <c r="M2" s="37"/>
      <c r="N2" s="8"/>
      <c r="O2" s="370" t="s">
        <v>111</v>
      </c>
      <c r="P2" s="370"/>
    </row>
    <row r="3" spans="1:16" ht="16.5" customHeight="1" thickTop="1">
      <c r="A3" s="1" t="s">
        <v>30</v>
      </c>
      <c r="B3" s="43" t="s">
        <v>40</v>
      </c>
      <c r="C3" s="367" t="s">
        <v>41</v>
      </c>
      <c r="D3" s="368"/>
      <c r="E3" s="368"/>
      <c r="F3" s="368"/>
      <c r="G3" s="368"/>
      <c r="H3" s="368"/>
      <c r="I3" s="45"/>
      <c r="J3" s="190"/>
      <c r="K3" s="190"/>
      <c r="L3" s="191"/>
      <c r="M3" s="46" t="s">
        <v>11</v>
      </c>
      <c r="N3" s="213" t="s">
        <v>22</v>
      </c>
      <c r="O3" s="360" t="s">
        <v>42</v>
      </c>
      <c r="P3" s="361"/>
    </row>
    <row r="4" spans="1:16" ht="15.75" customHeight="1">
      <c r="A4" s="17" t="s">
        <v>49</v>
      </c>
      <c r="B4" s="47"/>
      <c r="C4" s="362" t="s">
        <v>43</v>
      </c>
      <c r="D4" s="363"/>
      <c r="E4" s="364"/>
      <c r="F4" s="365" t="s">
        <v>35</v>
      </c>
      <c r="G4" s="366"/>
      <c r="H4" s="366"/>
      <c r="I4" s="192"/>
      <c r="J4" s="366" t="s">
        <v>52</v>
      </c>
      <c r="K4" s="366"/>
      <c r="L4" s="369"/>
      <c r="M4" s="46" t="s">
        <v>44</v>
      </c>
      <c r="N4" s="46" t="s">
        <v>45</v>
      </c>
      <c r="O4" s="112"/>
      <c r="P4" s="48"/>
    </row>
    <row r="5" spans="1:16" ht="15.75" customHeight="1">
      <c r="A5" s="17" t="s">
        <v>32</v>
      </c>
      <c r="B5" s="47" t="s">
        <v>18</v>
      </c>
      <c r="C5" s="19" t="s">
        <v>46</v>
      </c>
      <c r="D5" s="49" t="s">
        <v>1</v>
      </c>
      <c r="E5" s="50" t="s">
        <v>2</v>
      </c>
      <c r="F5" s="357" t="s">
        <v>51</v>
      </c>
      <c r="G5" s="202" t="s">
        <v>1</v>
      </c>
      <c r="H5" s="193" t="s">
        <v>2</v>
      </c>
      <c r="I5" s="192"/>
      <c r="J5" s="358" t="s">
        <v>38</v>
      </c>
      <c r="K5" s="202" t="s">
        <v>1</v>
      </c>
      <c r="L5" s="194" t="s">
        <v>2</v>
      </c>
      <c r="M5" s="17"/>
      <c r="N5" s="22" t="s">
        <v>20</v>
      </c>
      <c r="O5" s="214" t="s">
        <v>47</v>
      </c>
      <c r="P5" s="211" t="s">
        <v>24</v>
      </c>
    </row>
    <row r="6" spans="1:16" ht="15.75" customHeight="1">
      <c r="A6" s="23" t="s">
        <v>50</v>
      </c>
      <c r="B6" s="52" t="s">
        <v>19</v>
      </c>
      <c r="C6" s="63"/>
      <c r="D6" s="52" t="s">
        <v>5</v>
      </c>
      <c r="E6" s="44" t="s">
        <v>6</v>
      </c>
      <c r="F6" s="357"/>
      <c r="G6" s="198" t="s">
        <v>5</v>
      </c>
      <c r="H6" s="195" t="s">
        <v>6</v>
      </c>
      <c r="I6" s="192"/>
      <c r="J6" s="358"/>
      <c r="K6" s="198" t="s">
        <v>5</v>
      </c>
      <c r="L6" s="196" t="s">
        <v>6</v>
      </c>
      <c r="M6" s="53" t="s">
        <v>48</v>
      </c>
      <c r="N6" s="27" t="s">
        <v>21</v>
      </c>
      <c r="O6" s="215" t="s">
        <v>12</v>
      </c>
      <c r="P6" s="48" t="s">
        <v>13</v>
      </c>
    </row>
    <row r="7" spans="1:16" ht="29.25" customHeight="1">
      <c r="A7" s="301">
        <v>2006</v>
      </c>
      <c r="B7" s="186">
        <v>692574</v>
      </c>
      <c r="C7" s="186">
        <v>1881840</v>
      </c>
      <c r="D7" s="186">
        <v>937201</v>
      </c>
      <c r="E7" s="186">
        <v>944639</v>
      </c>
      <c r="F7" s="186">
        <v>1868365</v>
      </c>
      <c r="G7" s="186">
        <v>930450</v>
      </c>
      <c r="H7" s="186">
        <v>937915</v>
      </c>
      <c r="I7" s="32"/>
      <c r="J7" s="186">
        <v>13475</v>
      </c>
      <c r="K7" s="186">
        <v>6751</v>
      </c>
      <c r="L7" s="186">
        <v>6724</v>
      </c>
      <c r="M7" s="188">
        <v>2.7171681293262524</v>
      </c>
      <c r="N7" s="186">
        <v>8054.84</v>
      </c>
      <c r="O7" s="188">
        <v>233.6287668392753</v>
      </c>
      <c r="P7" s="187">
        <v>8054.83</v>
      </c>
    </row>
    <row r="8" spans="1:19" s="16" customFormat="1" ht="29.25" customHeight="1">
      <c r="A8" s="331">
        <v>2007</v>
      </c>
      <c r="B8" s="253">
        <v>701419</v>
      </c>
      <c r="C8" s="253">
        <v>1878428</v>
      </c>
      <c r="D8" s="253">
        <v>935249</v>
      </c>
      <c r="E8" s="253">
        <v>943179</v>
      </c>
      <c r="F8" s="253">
        <v>1862277</v>
      </c>
      <c r="G8" s="253">
        <v>927367</v>
      </c>
      <c r="H8" s="253">
        <v>934910</v>
      </c>
      <c r="I8" s="253"/>
      <c r="J8" s="253">
        <v>16151</v>
      </c>
      <c r="K8" s="253">
        <v>7882</v>
      </c>
      <c r="L8" s="253">
        <v>8269</v>
      </c>
      <c r="M8" s="341">
        <v>2.6780398021724534</v>
      </c>
      <c r="N8" s="253">
        <v>266944</v>
      </c>
      <c r="O8" s="344">
        <v>232.9697369579696</v>
      </c>
      <c r="P8" s="332">
        <v>8062.97</v>
      </c>
      <c r="Q8" s="330"/>
      <c r="R8" s="333"/>
      <c r="S8" s="333"/>
    </row>
    <row r="9" spans="1:19" s="16" customFormat="1" ht="29.25" customHeight="1">
      <c r="A9" s="331">
        <v>2008</v>
      </c>
      <c r="B9" s="253">
        <v>710550</v>
      </c>
      <c r="C9" s="253">
        <v>1874521.31</v>
      </c>
      <c r="D9" s="253">
        <v>933891.31</v>
      </c>
      <c r="E9" s="253">
        <v>940630</v>
      </c>
      <c r="F9" s="253">
        <v>1855772.31</v>
      </c>
      <c r="G9" s="253">
        <v>924770.31</v>
      </c>
      <c r="H9" s="253">
        <v>931002</v>
      </c>
      <c r="I9" s="253"/>
      <c r="J9" s="253">
        <v>18749</v>
      </c>
      <c r="K9" s="253">
        <v>9121</v>
      </c>
      <c r="L9" s="253">
        <v>9628</v>
      </c>
      <c r="M9" s="341">
        <v>2.6381272394623885</v>
      </c>
      <c r="N9" s="253">
        <v>272586</v>
      </c>
      <c r="O9" s="345">
        <v>232.53020377328536</v>
      </c>
      <c r="P9" s="334">
        <v>8061.409999999999</v>
      </c>
      <c r="Q9" s="330"/>
      <c r="R9" s="333"/>
      <c r="S9" s="333"/>
    </row>
    <row r="10" spans="1:19" s="256" customFormat="1" ht="29.25" customHeight="1">
      <c r="A10" s="331">
        <v>2009</v>
      </c>
      <c r="B10" s="253">
        <v>720993</v>
      </c>
      <c r="C10" s="253">
        <v>1874427</v>
      </c>
      <c r="D10" s="253">
        <v>934144</v>
      </c>
      <c r="E10" s="253">
        <v>940283</v>
      </c>
      <c r="F10" s="253">
        <v>1854508</v>
      </c>
      <c r="G10" s="253">
        <v>924480</v>
      </c>
      <c r="H10" s="253">
        <v>930028</v>
      </c>
      <c r="I10" s="253"/>
      <c r="J10" s="253">
        <v>19919</v>
      </c>
      <c r="K10" s="253">
        <v>9664</v>
      </c>
      <c r="L10" s="253">
        <v>10255</v>
      </c>
      <c r="M10" s="342">
        <v>2.6</v>
      </c>
      <c r="N10" s="253">
        <v>277682</v>
      </c>
      <c r="O10" s="346">
        <v>494</v>
      </c>
      <c r="P10" s="335">
        <v>8061.3</v>
      </c>
      <c r="Q10" s="330"/>
      <c r="R10" s="333"/>
      <c r="S10" s="333"/>
    </row>
    <row r="11" spans="1:19" s="302" customFormat="1" ht="29.25" customHeight="1">
      <c r="A11" s="329">
        <v>2010</v>
      </c>
      <c r="B11" s="304">
        <v>740650</v>
      </c>
      <c r="C11" s="304">
        <v>1889115</v>
      </c>
      <c r="D11" s="304">
        <v>941145</v>
      </c>
      <c r="E11" s="304">
        <v>947970</v>
      </c>
      <c r="F11" s="304">
        <v>1868963</v>
      </c>
      <c r="G11" s="304">
        <v>931481</v>
      </c>
      <c r="H11" s="304">
        <v>937482</v>
      </c>
      <c r="I11" s="304"/>
      <c r="J11" s="304">
        <v>20152</v>
      </c>
      <c r="K11" s="304">
        <v>9664</v>
      </c>
      <c r="L11" s="304">
        <v>10488</v>
      </c>
      <c r="M11" s="343">
        <v>2.377478282077604</v>
      </c>
      <c r="N11" s="304">
        <v>284373</v>
      </c>
      <c r="O11" s="347">
        <v>391.8858687392678</v>
      </c>
      <c r="P11" s="328">
        <v>8066.755162400002</v>
      </c>
      <c r="Q11" s="327"/>
      <c r="R11" s="336"/>
      <c r="S11" s="336"/>
    </row>
    <row r="12" spans="1:19" s="303" customFormat="1" ht="29.25" customHeight="1">
      <c r="A12" s="326" t="s">
        <v>189</v>
      </c>
      <c r="B12" s="305">
        <v>234415</v>
      </c>
      <c r="C12" s="253">
        <v>646535</v>
      </c>
      <c r="D12" s="254">
        <v>318819</v>
      </c>
      <c r="E12" s="254">
        <v>327716</v>
      </c>
      <c r="F12" s="253">
        <v>641525</v>
      </c>
      <c r="G12" s="252">
        <v>316749</v>
      </c>
      <c r="H12" s="252">
        <v>324776</v>
      </c>
      <c r="I12" s="252"/>
      <c r="J12" s="253">
        <v>5010</v>
      </c>
      <c r="K12" s="252">
        <v>2070</v>
      </c>
      <c r="L12" s="252">
        <v>2940</v>
      </c>
      <c r="M12" s="341">
        <v>2.7580786212486403</v>
      </c>
      <c r="N12" s="254">
        <v>61560</v>
      </c>
      <c r="O12" s="345">
        <v>3138.3221465065885</v>
      </c>
      <c r="P12" s="337">
        <v>206.01294889999997</v>
      </c>
      <c r="Q12" s="338"/>
      <c r="R12" s="339"/>
      <c r="S12" s="339"/>
    </row>
    <row r="13" spans="1:19" s="303" customFormat="1" ht="29.25" customHeight="1">
      <c r="A13" s="326" t="s">
        <v>190</v>
      </c>
      <c r="B13" s="306">
        <v>106405</v>
      </c>
      <c r="C13" s="253">
        <v>276166</v>
      </c>
      <c r="D13" s="252">
        <v>140435</v>
      </c>
      <c r="E13" s="252">
        <v>135731</v>
      </c>
      <c r="F13" s="253">
        <v>272601</v>
      </c>
      <c r="G13" s="254">
        <v>138380</v>
      </c>
      <c r="H13" s="255">
        <v>134221</v>
      </c>
      <c r="I13" s="255"/>
      <c r="J13" s="253">
        <v>3565</v>
      </c>
      <c r="K13" s="252">
        <v>2055</v>
      </c>
      <c r="L13" s="252">
        <v>1510</v>
      </c>
      <c r="M13" s="341">
        <v>2.5954231474084866</v>
      </c>
      <c r="N13" s="254">
        <v>33555</v>
      </c>
      <c r="O13" s="345">
        <v>699.2645542793638</v>
      </c>
      <c r="P13" s="340">
        <v>394.9377933</v>
      </c>
      <c r="Q13" s="338"/>
      <c r="R13" s="339"/>
      <c r="S13" s="339"/>
    </row>
    <row r="14" spans="1:19" s="303" customFormat="1" ht="29.25" customHeight="1">
      <c r="A14" s="326" t="s">
        <v>191</v>
      </c>
      <c r="B14" s="306">
        <v>118174</v>
      </c>
      <c r="C14" s="253">
        <v>310773</v>
      </c>
      <c r="D14" s="252">
        <v>155350</v>
      </c>
      <c r="E14" s="252">
        <v>155423</v>
      </c>
      <c r="F14" s="253">
        <v>307289</v>
      </c>
      <c r="G14" s="254">
        <v>153673</v>
      </c>
      <c r="H14" s="255">
        <v>153616</v>
      </c>
      <c r="I14" s="255"/>
      <c r="J14" s="253">
        <v>3484</v>
      </c>
      <c r="K14" s="252">
        <v>1677</v>
      </c>
      <c r="L14" s="252">
        <v>1807</v>
      </c>
      <c r="M14" s="341">
        <v>2.6297916631407925</v>
      </c>
      <c r="N14" s="254">
        <v>39268</v>
      </c>
      <c r="O14" s="345">
        <v>613.41522741216</v>
      </c>
      <c r="P14" s="337">
        <v>506.6274623</v>
      </c>
      <c r="Q14" s="338"/>
      <c r="R14" s="339"/>
      <c r="S14" s="339"/>
    </row>
    <row r="15" spans="1:19" s="303" customFormat="1" ht="29.25" customHeight="1">
      <c r="A15" s="326" t="s">
        <v>192</v>
      </c>
      <c r="B15" s="306">
        <v>51812</v>
      </c>
      <c r="C15" s="253">
        <v>123512</v>
      </c>
      <c r="D15" s="252">
        <v>61277</v>
      </c>
      <c r="E15" s="307">
        <v>62235</v>
      </c>
      <c r="F15" s="253">
        <v>122000</v>
      </c>
      <c r="G15" s="254">
        <v>60396</v>
      </c>
      <c r="H15" s="255">
        <v>61604</v>
      </c>
      <c r="I15" s="255"/>
      <c r="J15" s="253">
        <v>1512</v>
      </c>
      <c r="K15" s="252">
        <v>881</v>
      </c>
      <c r="L15" s="252">
        <v>631</v>
      </c>
      <c r="M15" s="341">
        <v>2.3838493013201574</v>
      </c>
      <c r="N15" s="254">
        <v>25096</v>
      </c>
      <c r="O15" s="345">
        <v>178.3162235772879</v>
      </c>
      <c r="P15" s="337">
        <v>692.6571095</v>
      </c>
      <c r="Q15" s="338"/>
      <c r="R15" s="339"/>
      <c r="S15" s="339"/>
    </row>
    <row r="16" spans="1:19" s="303" customFormat="1" ht="29.25" customHeight="1">
      <c r="A16" s="326" t="s">
        <v>193</v>
      </c>
      <c r="B16" s="306">
        <v>36425</v>
      </c>
      <c r="C16" s="253">
        <v>88563</v>
      </c>
      <c r="D16" s="252">
        <v>43567</v>
      </c>
      <c r="E16" s="307">
        <v>44996</v>
      </c>
      <c r="F16" s="253">
        <v>87775</v>
      </c>
      <c r="G16" s="254">
        <v>43236</v>
      </c>
      <c r="H16" s="255">
        <v>44539</v>
      </c>
      <c r="I16" s="255"/>
      <c r="J16" s="253">
        <v>788</v>
      </c>
      <c r="K16" s="252">
        <v>331</v>
      </c>
      <c r="L16" s="252">
        <v>457</v>
      </c>
      <c r="M16" s="341">
        <v>2.431379547014413</v>
      </c>
      <c r="N16" s="254">
        <v>18100</v>
      </c>
      <c r="O16" s="345">
        <v>117.6620947596085</v>
      </c>
      <c r="P16" s="337">
        <v>752.6893022</v>
      </c>
      <c r="Q16" s="338"/>
      <c r="R16" s="339"/>
      <c r="S16" s="339"/>
    </row>
    <row r="17" spans="1:19" s="303" customFormat="1" ht="29.25" customHeight="1">
      <c r="A17" s="326" t="s">
        <v>194</v>
      </c>
      <c r="B17" s="306">
        <v>41481</v>
      </c>
      <c r="C17" s="253">
        <v>95557</v>
      </c>
      <c r="D17" s="252">
        <v>47670</v>
      </c>
      <c r="E17" s="307">
        <v>47887</v>
      </c>
      <c r="F17" s="253">
        <v>94346</v>
      </c>
      <c r="G17" s="254">
        <v>46941</v>
      </c>
      <c r="H17" s="255">
        <v>47405</v>
      </c>
      <c r="I17" s="255"/>
      <c r="J17" s="253">
        <v>1211</v>
      </c>
      <c r="K17" s="252">
        <v>729</v>
      </c>
      <c r="L17" s="252">
        <v>482</v>
      </c>
      <c r="M17" s="341">
        <v>2.303632988597189</v>
      </c>
      <c r="N17" s="254">
        <v>22332</v>
      </c>
      <c r="O17" s="345">
        <v>175.36704408398066</v>
      </c>
      <c r="P17" s="337">
        <v>544.8971356000001</v>
      </c>
      <c r="Q17" s="338"/>
      <c r="R17" s="339"/>
      <c r="S17" s="339"/>
    </row>
    <row r="18" spans="1:19" s="303" customFormat="1" ht="29.25" customHeight="1">
      <c r="A18" s="326" t="s">
        <v>195</v>
      </c>
      <c r="B18" s="305">
        <v>35099</v>
      </c>
      <c r="C18" s="253">
        <v>87329</v>
      </c>
      <c r="D18" s="252">
        <v>44961</v>
      </c>
      <c r="E18" s="307">
        <v>42368</v>
      </c>
      <c r="F18" s="253">
        <v>85119</v>
      </c>
      <c r="G18" s="254">
        <v>43775</v>
      </c>
      <c r="H18" s="255">
        <v>41344</v>
      </c>
      <c r="I18" s="255"/>
      <c r="J18" s="253">
        <v>2210</v>
      </c>
      <c r="K18" s="252">
        <v>1186</v>
      </c>
      <c r="L18" s="252">
        <v>1024</v>
      </c>
      <c r="M18" s="341">
        <v>2.4880765833784437</v>
      </c>
      <c r="N18" s="254">
        <v>15414</v>
      </c>
      <c r="O18" s="345">
        <v>106.42604399739844</v>
      </c>
      <c r="P18" s="337">
        <v>820.560426</v>
      </c>
      <c r="Q18" s="338"/>
      <c r="R18" s="339"/>
      <c r="S18" s="339"/>
    </row>
    <row r="19" spans="1:19" s="303" customFormat="1" ht="29.25" customHeight="1">
      <c r="A19" s="326" t="s">
        <v>196</v>
      </c>
      <c r="B19" s="305">
        <v>12463</v>
      </c>
      <c r="C19" s="253">
        <v>27817</v>
      </c>
      <c r="D19" s="252">
        <v>13945</v>
      </c>
      <c r="E19" s="307">
        <v>13872</v>
      </c>
      <c r="F19" s="253">
        <v>27543</v>
      </c>
      <c r="G19" s="254">
        <v>13880</v>
      </c>
      <c r="H19" s="255">
        <v>13663</v>
      </c>
      <c r="I19" s="255"/>
      <c r="J19" s="253">
        <v>274</v>
      </c>
      <c r="K19" s="252">
        <v>65</v>
      </c>
      <c r="L19" s="252">
        <v>209</v>
      </c>
      <c r="M19" s="341">
        <v>2.2319666211987483</v>
      </c>
      <c r="N19" s="254">
        <v>7547</v>
      </c>
      <c r="O19" s="345">
        <v>35.24906490118122</v>
      </c>
      <c r="P19" s="337">
        <v>789.1556862</v>
      </c>
      <c r="Q19" s="338"/>
      <c r="R19" s="339"/>
      <c r="S19" s="339"/>
    </row>
    <row r="20" spans="1:19" s="303" customFormat="1" ht="29.25" customHeight="1">
      <c r="A20" s="326" t="s">
        <v>197</v>
      </c>
      <c r="B20" s="305">
        <v>11402</v>
      </c>
      <c r="C20" s="253">
        <v>25764</v>
      </c>
      <c r="D20" s="252">
        <v>12724</v>
      </c>
      <c r="E20" s="252">
        <v>13040</v>
      </c>
      <c r="F20" s="253">
        <v>25578</v>
      </c>
      <c r="G20" s="254">
        <v>12684</v>
      </c>
      <c r="H20" s="255">
        <v>12894</v>
      </c>
      <c r="I20" s="255"/>
      <c r="J20" s="253">
        <v>186</v>
      </c>
      <c r="K20" s="252">
        <v>40</v>
      </c>
      <c r="L20" s="252">
        <v>146</v>
      </c>
      <c r="M20" s="341">
        <v>2.259603578319593</v>
      </c>
      <c r="N20" s="254">
        <v>6825</v>
      </c>
      <c r="O20" s="345">
        <v>40.77411032273282</v>
      </c>
      <c r="P20" s="337">
        <v>631.8715429</v>
      </c>
      <c r="Q20" s="338"/>
      <c r="R20" s="339"/>
      <c r="S20" s="339"/>
    </row>
    <row r="21" spans="1:19" s="303" customFormat="1" ht="29.25" customHeight="1">
      <c r="A21" s="326" t="s">
        <v>198</v>
      </c>
      <c r="B21" s="305">
        <v>10464</v>
      </c>
      <c r="C21" s="253">
        <v>23651</v>
      </c>
      <c r="D21" s="252">
        <v>11748</v>
      </c>
      <c r="E21" s="252">
        <v>11903</v>
      </c>
      <c r="F21" s="253">
        <v>23386</v>
      </c>
      <c r="G21" s="254">
        <v>11653</v>
      </c>
      <c r="H21" s="255">
        <v>11733</v>
      </c>
      <c r="I21" s="255"/>
      <c r="J21" s="253">
        <v>265</v>
      </c>
      <c r="K21" s="252">
        <v>95</v>
      </c>
      <c r="L21" s="252">
        <v>170</v>
      </c>
      <c r="M21" s="341">
        <v>2.2602255351681957</v>
      </c>
      <c r="N21" s="254">
        <v>6338</v>
      </c>
      <c r="O21" s="345">
        <v>44.33082704576295</v>
      </c>
      <c r="P21" s="337">
        <v>533.5113639</v>
      </c>
      <c r="Q21" s="338"/>
      <c r="R21" s="339"/>
      <c r="S21" s="339"/>
    </row>
    <row r="22" spans="1:19" s="303" customFormat="1" ht="29.25" customHeight="1">
      <c r="A22" s="326" t="s">
        <v>199</v>
      </c>
      <c r="B22" s="305">
        <v>13876</v>
      </c>
      <c r="C22" s="253">
        <v>30941</v>
      </c>
      <c r="D22" s="252">
        <v>15638</v>
      </c>
      <c r="E22" s="252">
        <v>15303</v>
      </c>
      <c r="F22" s="253">
        <v>30593</v>
      </c>
      <c r="G22" s="254">
        <v>15488</v>
      </c>
      <c r="H22" s="255">
        <v>15105</v>
      </c>
      <c r="I22" s="255"/>
      <c r="J22" s="253">
        <v>348</v>
      </c>
      <c r="K22" s="252">
        <v>150</v>
      </c>
      <c r="L22" s="252">
        <v>198</v>
      </c>
      <c r="M22" s="341">
        <v>2.229821274142404</v>
      </c>
      <c r="N22" s="254">
        <v>8854</v>
      </c>
      <c r="O22" s="345">
        <v>51.809382929043984</v>
      </c>
      <c r="P22" s="337">
        <v>597.2084254</v>
      </c>
      <c r="Q22" s="338"/>
      <c r="R22" s="339"/>
      <c r="S22" s="339"/>
    </row>
    <row r="23" spans="1:19" s="303" customFormat="1" ht="29.25" customHeight="1">
      <c r="A23" s="326" t="s">
        <v>200</v>
      </c>
      <c r="B23" s="305">
        <v>13197</v>
      </c>
      <c r="C23" s="253">
        <v>30503</v>
      </c>
      <c r="D23" s="252">
        <v>14886</v>
      </c>
      <c r="E23" s="252">
        <v>15617</v>
      </c>
      <c r="F23" s="253">
        <v>30209</v>
      </c>
      <c r="G23" s="254">
        <v>14829</v>
      </c>
      <c r="H23" s="255">
        <v>15380</v>
      </c>
      <c r="I23" s="255"/>
      <c r="J23" s="253">
        <v>294</v>
      </c>
      <c r="K23" s="252">
        <v>57</v>
      </c>
      <c r="L23" s="252">
        <v>237</v>
      </c>
      <c r="M23" s="341">
        <v>2.3113586421156325</v>
      </c>
      <c r="N23" s="254">
        <v>8579</v>
      </c>
      <c r="O23" s="345">
        <v>61.51488916708868</v>
      </c>
      <c r="P23" s="337">
        <v>495.86369110000004</v>
      </c>
      <c r="Q23" s="338"/>
      <c r="R23" s="339"/>
      <c r="S23" s="339"/>
    </row>
    <row r="24" spans="1:19" s="303" customFormat="1" ht="29.25" customHeight="1">
      <c r="A24" s="326" t="s">
        <v>201</v>
      </c>
      <c r="B24" s="305">
        <v>27814</v>
      </c>
      <c r="C24" s="253">
        <v>61407</v>
      </c>
      <c r="D24" s="252">
        <v>30215</v>
      </c>
      <c r="E24" s="252">
        <v>31192</v>
      </c>
      <c r="F24" s="253">
        <v>60861</v>
      </c>
      <c r="G24" s="254">
        <v>30030</v>
      </c>
      <c r="H24" s="255">
        <v>30831</v>
      </c>
      <c r="I24" s="255"/>
      <c r="J24" s="253">
        <v>546</v>
      </c>
      <c r="K24" s="252">
        <v>185</v>
      </c>
      <c r="L24" s="252">
        <v>361</v>
      </c>
      <c r="M24" s="341">
        <v>2.2077730639246425</v>
      </c>
      <c r="N24" s="254">
        <v>16117</v>
      </c>
      <c r="O24" s="345">
        <v>101.04209317787289</v>
      </c>
      <c r="P24" s="337">
        <v>607.7368161</v>
      </c>
      <c r="Q24" s="338"/>
      <c r="R24" s="339"/>
      <c r="S24" s="339"/>
    </row>
    <row r="25" spans="1:19" s="303" customFormat="1" ht="29.25" customHeight="1" thickBot="1">
      <c r="A25" s="348" t="s">
        <v>202</v>
      </c>
      <c r="B25" s="311">
        <v>27623</v>
      </c>
      <c r="C25" s="308">
        <v>60597</v>
      </c>
      <c r="D25" s="309">
        <v>29910</v>
      </c>
      <c r="E25" s="309">
        <v>30687</v>
      </c>
      <c r="F25" s="308">
        <v>60138</v>
      </c>
      <c r="G25" s="310">
        <v>29767</v>
      </c>
      <c r="H25" s="312">
        <v>30371</v>
      </c>
      <c r="I25" s="255"/>
      <c r="J25" s="308">
        <v>459</v>
      </c>
      <c r="K25" s="309">
        <v>143</v>
      </c>
      <c r="L25" s="309">
        <v>316</v>
      </c>
      <c r="M25" s="349">
        <v>2.193715382109112</v>
      </c>
      <c r="N25" s="309">
        <v>14788</v>
      </c>
      <c r="O25" s="350">
        <v>122.90846018967957</v>
      </c>
      <c r="P25" s="351">
        <v>493.025459</v>
      </c>
      <c r="Q25" s="338"/>
      <c r="R25" s="339"/>
      <c r="S25" s="339"/>
    </row>
    <row r="26" spans="1:16" s="11" customFormat="1" ht="12" customHeight="1" thickTop="1">
      <c r="A26" s="5" t="s">
        <v>54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ht="10.5" customHeight="1">
      <c r="E27" s="40" t="s">
        <v>25</v>
      </c>
    </row>
    <row r="28" ht="10.5" customHeight="1"/>
  </sheetData>
  <sheetProtection/>
  <mergeCells count="10">
    <mergeCell ref="F5:F6"/>
    <mergeCell ref="J5:J6"/>
    <mergeCell ref="A1:H1"/>
    <mergeCell ref="O3:P3"/>
    <mergeCell ref="C4:E4"/>
    <mergeCell ref="F4:H4"/>
    <mergeCell ref="C3:H3"/>
    <mergeCell ref="J4:L4"/>
    <mergeCell ref="O2:P2"/>
    <mergeCell ref="J1:P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8" r:id="rId1"/>
  <headerFooter alignWithMargins="0">
    <oddHeader>&amp;L&amp;"굴림체,굵게"&amp;12인   구&amp;R&amp;"Times New Roman,보통"&amp;12Population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zoomScalePageLayoutView="0" workbookViewId="0" topLeftCell="A1">
      <pane xSplit="1" ySplit="6" topLeftCell="C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:IV20"/>
    </sheetView>
  </sheetViews>
  <sheetFormatPr defaultColWidth="8.88671875" defaultRowHeight="13.5"/>
  <cols>
    <col min="1" max="1" width="14.5546875" style="5" customWidth="1"/>
    <col min="2" max="2" width="13.5546875" style="58" customWidth="1"/>
    <col min="3" max="3" width="13.5546875" style="59" customWidth="1"/>
    <col min="4" max="5" width="13.5546875" style="5" customWidth="1"/>
    <col min="6" max="6" width="1.99609375" style="5" customWidth="1"/>
    <col min="7" max="12" width="10.88671875" style="5" customWidth="1"/>
    <col min="13" max="13" width="11.5546875" style="5" customWidth="1"/>
    <col min="14" max="16384" width="8.88671875" style="5" customWidth="1"/>
  </cols>
  <sheetData>
    <row r="1" spans="1:13" s="2" customFormat="1" ht="45" customHeight="1">
      <c r="A1" s="359" t="s">
        <v>203</v>
      </c>
      <c r="B1" s="359"/>
      <c r="C1" s="359"/>
      <c r="D1" s="359"/>
      <c r="E1" s="359"/>
      <c r="F1" s="220"/>
      <c r="G1" s="378" t="s">
        <v>204</v>
      </c>
      <c r="H1" s="378"/>
      <c r="I1" s="378"/>
      <c r="J1" s="378"/>
      <c r="K1" s="378"/>
      <c r="L1" s="378"/>
      <c r="M1" s="378"/>
    </row>
    <row r="2" spans="1:13" ht="25.5" customHeight="1" thickBot="1">
      <c r="A2" s="3" t="s">
        <v>26</v>
      </c>
      <c r="B2" s="54"/>
      <c r="C2" s="55"/>
      <c r="D2" s="3"/>
      <c r="E2" s="3"/>
      <c r="G2" s="3"/>
      <c r="H2" s="3"/>
      <c r="I2" s="3"/>
      <c r="J2" s="3"/>
      <c r="K2" s="3"/>
      <c r="L2" s="370" t="s">
        <v>205</v>
      </c>
      <c r="M2" s="370"/>
    </row>
    <row r="3" spans="1:13" ht="16.5" customHeight="1" thickTop="1">
      <c r="A3" s="1" t="s">
        <v>206</v>
      </c>
      <c r="B3" s="226"/>
      <c r="C3" s="379" t="s">
        <v>207</v>
      </c>
      <c r="D3" s="379"/>
      <c r="E3" s="379"/>
      <c r="F3" s="60"/>
      <c r="G3" s="379" t="s">
        <v>208</v>
      </c>
      <c r="H3" s="379"/>
      <c r="I3" s="379"/>
      <c r="J3" s="379"/>
      <c r="K3" s="379"/>
      <c r="L3" s="380"/>
      <c r="M3" s="217" t="s">
        <v>209</v>
      </c>
    </row>
    <row r="4" spans="1:13" ht="15.75" customHeight="1">
      <c r="A4" s="17" t="s">
        <v>210</v>
      </c>
      <c r="B4" s="112" t="s">
        <v>211</v>
      </c>
      <c r="C4" s="362" t="s">
        <v>212</v>
      </c>
      <c r="D4" s="377"/>
      <c r="E4" s="377"/>
      <c r="F4" s="16"/>
      <c r="G4" s="363" t="s">
        <v>213</v>
      </c>
      <c r="H4" s="363"/>
      <c r="I4" s="363"/>
      <c r="J4" s="362" t="s">
        <v>214</v>
      </c>
      <c r="K4" s="363"/>
      <c r="L4" s="364"/>
      <c r="M4" s="218" t="s">
        <v>215</v>
      </c>
    </row>
    <row r="5" spans="1:13" ht="15.75" customHeight="1">
      <c r="A5" s="17" t="s">
        <v>216</v>
      </c>
      <c r="B5" s="113" t="s">
        <v>217</v>
      </c>
      <c r="C5" s="372" t="s">
        <v>218</v>
      </c>
      <c r="D5" s="62" t="s">
        <v>1</v>
      </c>
      <c r="E5" s="61" t="s">
        <v>2</v>
      </c>
      <c r="F5" s="16"/>
      <c r="G5" s="374" t="s">
        <v>219</v>
      </c>
      <c r="H5" s="62" t="s">
        <v>1</v>
      </c>
      <c r="I5" s="61" t="s">
        <v>2</v>
      </c>
      <c r="J5" s="372" t="s">
        <v>220</v>
      </c>
      <c r="K5" s="61" t="s">
        <v>1</v>
      </c>
      <c r="L5" s="62" t="s">
        <v>2</v>
      </c>
      <c r="M5" s="218" t="s">
        <v>221</v>
      </c>
    </row>
    <row r="6" spans="1:13" ht="15.75" customHeight="1">
      <c r="A6" s="51" t="s">
        <v>31</v>
      </c>
      <c r="B6" s="114" t="s">
        <v>3</v>
      </c>
      <c r="C6" s="373"/>
      <c r="D6" s="63" t="s">
        <v>5</v>
      </c>
      <c r="E6" s="25" t="s">
        <v>6</v>
      </c>
      <c r="F6" s="16"/>
      <c r="G6" s="375"/>
      <c r="H6" s="63" t="s">
        <v>5</v>
      </c>
      <c r="I6" s="64" t="s">
        <v>6</v>
      </c>
      <c r="J6" s="376"/>
      <c r="K6" s="25" t="s">
        <v>5</v>
      </c>
      <c r="L6" s="63" t="s">
        <v>6</v>
      </c>
      <c r="M6" s="219" t="s">
        <v>222</v>
      </c>
    </row>
    <row r="7" spans="1:13" s="57" customFormat="1" ht="42.75" customHeight="1">
      <c r="A7" s="282">
        <v>2006</v>
      </c>
      <c r="B7" s="216">
        <v>9848</v>
      </c>
      <c r="C7" s="216">
        <v>24420</v>
      </c>
      <c r="D7" s="216">
        <v>12231</v>
      </c>
      <c r="E7" s="216">
        <v>12189</v>
      </c>
      <c r="F7" s="216"/>
      <c r="G7" s="216">
        <v>24209</v>
      </c>
      <c r="H7" s="216">
        <v>12139</v>
      </c>
      <c r="I7" s="216">
        <v>12070</v>
      </c>
      <c r="J7" s="216">
        <v>211</v>
      </c>
      <c r="K7" s="216">
        <v>92</v>
      </c>
      <c r="L7" s="216">
        <v>119</v>
      </c>
      <c r="M7" s="216">
        <v>5980</v>
      </c>
    </row>
    <row r="8" spans="1:13" s="57" customFormat="1" ht="42.75" customHeight="1">
      <c r="A8" s="17">
        <v>2007</v>
      </c>
      <c r="B8" s="216">
        <v>10449</v>
      </c>
      <c r="C8" s="216">
        <v>26912</v>
      </c>
      <c r="D8" s="216">
        <v>13328</v>
      </c>
      <c r="E8" s="216">
        <v>13584</v>
      </c>
      <c r="F8" s="216"/>
      <c r="G8" s="216">
        <v>26687</v>
      </c>
      <c r="H8" s="216">
        <v>13244</v>
      </c>
      <c r="I8" s="216">
        <v>13443</v>
      </c>
      <c r="J8" s="216">
        <v>225</v>
      </c>
      <c r="K8" s="216">
        <v>84</v>
      </c>
      <c r="L8" s="216">
        <v>141</v>
      </c>
      <c r="M8" s="216">
        <v>6261</v>
      </c>
    </row>
    <row r="9" spans="1:13" s="57" customFormat="1" ht="42.75" customHeight="1">
      <c r="A9" s="17">
        <v>2008</v>
      </c>
      <c r="B9" s="216">
        <v>10148</v>
      </c>
      <c r="C9" s="216">
        <v>24132</v>
      </c>
      <c r="D9" s="216">
        <v>12025</v>
      </c>
      <c r="E9" s="216">
        <v>12107</v>
      </c>
      <c r="F9" s="216"/>
      <c r="G9" s="216">
        <v>23864</v>
      </c>
      <c r="H9" s="216">
        <v>11931</v>
      </c>
      <c r="I9" s="216">
        <v>11933</v>
      </c>
      <c r="J9" s="216">
        <v>268</v>
      </c>
      <c r="K9" s="216">
        <v>94</v>
      </c>
      <c r="L9" s="216">
        <v>174</v>
      </c>
      <c r="M9" s="216">
        <v>6274</v>
      </c>
    </row>
    <row r="10" spans="1:13" s="286" customFormat="1" ht="42.75" customHeight="1">
      <c r="A10" s="284">
        <v>2009</v>
      </c>
      <c r="B10" s="285">
        <v>10282</v>
      </c>
      <c r="C10" s="285">
        <v>23740</v>
      </c>
      <c r="D10" s="285">
        <v>11816</v>
      </c>
      <c r="E10" s="285">
        <v>11924</v>
      </c>
      <c r="F10" s="285"/>
      <c r="G10" s="285">
        <v>23478</v>
      </c>
      <c r="H10" s="285">
        <v>11735</v>
      </c>
      <c r="I10" s="285">
        <v>11743</v>
      </c>
      <c r="J10" s="285">
        <v>262</v>
      </c>
      <c r="K10" s="285">
        <v>81</v>
      </c>
      <c r="L10" s="285">
        <v>181</v>
      </c>
      <c r="M10" s="285">
        <v>6330</v>
      </c>
    </row>
    <row r="11" spans="1:13" s="289" customFormat="1" ht="42.75" customHeight="1">
      <c r="A11" s="287">
        <v>2010</v>
      </c>
      <c r="B11" s="288">
        <v>10464</v>
      </c>
      <c r="C11" s="288">
        <v>23651</v>
      </c>
      <c r="D11" s="288">
        <v>11748</v>
      </c>
      <c r="E11" s="288">
        <v>11903</v>
      </c>
      <c r="F11" s="288"/>
      <c r="G11" s="288">
        <v>23386</v>
      </c>
      <c r="H11" s="288">
        <v>11653</v>
      </c>
      <c r="I11" s="288">
        <v>11733</v>
      </c>
      <c r="J11" s="288">
        <v>265</v>
      </c>
      <c r="K11" s="288">
        <v>95</v>
      </c>
      <c r="L11" s="288">
        <v>170</v>
      </c>
      <c r="M11" s="289">
        <v>6338</v>
      </c>
    </row>
    <row r="12" spans="1:13" s="292" customFormat="1" ht="38.25" customHeight="1">
      <c r="A12" s="294" t="s">
        <v>223</v>
      </c>
      <c r="B12" s="290">
        <v>3074</v>
      </c>
      <c r="C12" s="290">
        <v>7197</v>
      </c>
      <c r="D12" s="290">
        <v>3583</v>
      </c>
      <c r="E12" s="290">
        <v>3614</v>
      </c>
      <c r="F12" s="238"/>
      <c r="G12" s="290">
        <v>7100</v>
      </c>
      <c r="H12" s="291">
        <v>3553</v>
      </c>
      <c r="I12" s="291">
        <v>3547</v>
      </c>
      <c r="J12" s="290">
        <v>97</v>
      </c>
      <c r="K12" s="291">
        <v>30</v>
      </c>
      <c r="L12" s="291">
        <v>67</v>
      </c>
      <c r="M12" s="286">
        <v>1480</v>
      </c>
    </row>
    <row r="13" spans="1:13" s="292" customFormat="1" ht="38.25" customHeight="1">
      <c r="A13" s="294" t="s">
        <v>224</v>
      </c>
      <c r="B13" s="290">
        <v>1178</v>
      </c>
      <c r="C13" s="290">
        <v>2611</v>
      </c>
      <c r="D13" s="290">
        <v>1261</v>
      </c>
      <c r="E13" s="290">
        <v>1350</v>
      </c>
      <c r="F13" s="293"/>
      <c r="G13" s="290">
        <v>2586</v>
      </c>
      <c r="H13" s="291">
        <v>1260</v>
      </c>
      <c r="I13" s="291">
        <v>1326</v>
      </c>
      <c r="J13" s="290">
        <v>25</v>
      </c>
      <c r="K13" s="291">
        <v>1</v>
      </c>
      <c r="L13" s="291">
        <v>24</v>
      </c>
      <c r="M13" s="286">
        <v>869</v>
      </c>
    </row>
    <row r="14" spans="1:13" s="286" customFormat="1" ht="42.75" customHeight="1">
      <c r="A14" s="294" t="s">
        <v>225</v>
      </c>
      <c r="B14" s="290">
        <v>1250</v>
      </c>
      <c r="C14" s="290">
        <v>2625</v>
      </c>
      <c r="D14" s="290">
        <v>1316</v>
      </c>
      <c r="E14" s="290">
        <v>1309</v>
      </c>
      <c r="F14" s="295"/>
      <c r="G14" s="290">
        <v>2610</v>
      </c>
      <c r="H14" s="291">
        <v>1313</v>
      </c>
      <c r="I14" s="291">
        <v>1297</v>
      </c>
      <c r="J14" s="290">
        <v>15</v>
      </c>
      <c r="K14" s="291">
        <v>3</v>
      </c>
      <c r="L14" s="291">
        <v>12</v>
      </c>
      <c r="M14" s="286">
        <v>849</v>
      </c>
    </row>
    <row r="15" spans="1:13" s="286" customFormat="1" ht="42.75" customHeight="1">
      <c r="A15" s="294" t="s">
        <v>226</v>
      </c>
      <c r="B15" s="290">
        <v>2059</v>
      </c>
      <c r="C15" s="290">
        <v>4774</v>
      </c>
      <c r="D15" s="290">
        <v>2391</v>
      </c>
      <c r="E15" s="290">
        <v>2383</v>
      </c>
      <c r="F15" s="290"/>
      <c r="G15" s="290">
        <v>4710</v>
      </c>
      <c r="H15" s="291">
        <v>2346</v>
      </c>
      <c r="I15" s="291">
        <v>2364</v>
      </c>
      <c r="J15" s="290">
        <v>64</v>
      </c>
      <c r="K15" s="291">
        <v>45</v>
      </c>
      <c r="L15" s="291">
        <v>19</v>
      </c>
      <c r="M15" s="286">
        <v>1135</v>
      </c>
    </row>
    <row r="16" spans="1:13" s="238" customFormat="1" ht="42.75" customHeight="1">
      <c r="A16" s="294" t="s">
        <v>227</v>
      </c>
      <c r="B16" s="290">
        <v>1088</v>
      </c>
      <c r="C16" s="290">
        <v>2351</v>
      </c>
      <c r="D16" s="290">
        <v>1166</v>
      </c>
      <c r="E16" s="290">
        <v>1185</v>
      </c>
      <c r="F16" s="296"/>
      <c r="G16" s="290">
        <v>2317</v>
      </c>
      <c r="H16" s="291">
        <v>1157</v>
      </c>
      <c r="I16" s="291">
        <v>1160</v>
      </c>
      <c r="J16" s="290">
        <v>34</v>
      </c>
      <c r="K16" s="291">
        <v>9</v>
      </c>
      <c r="L16" s="291">
        <v>25</v>
      </c>
      <c r="M16" s="286">
        <v>763</v>
      </c>
    </row>
    <row r="17" spans="1:13" s="238" customFormat="1" ht="42.75" customHeight="1">
      <c r="A17" s="294" t="s">
        <v>228</v>
      </c>
      <c r="B17" s="290">
        <v>1026</v>
      </c>
      <c r="C17" s="290">
        <v>2373</v>
      </c>
      <c r="D17" s="290">
        <v>1196</v>
      </c>
      <c r="E17" s="290">
        <v>1177</v>
      </c>
      <c r="F17" s="295"/>
      <c r="G17" s="290">
        <v>2354</v>
      </c>
      <c r="H17" s="291">
        <v>1190</v>
      </c>
      <c r="I17" s="291">
        <v>1164</v>
      </c>
      <c r="J17" s="290">
        <v>19</v>
      </c>
      <c r="K17" s="291">
        <v>6</v>
      </c>
      <c r="L17" s="291">
        <v>13</v>
      </c>
      <c r="M17" s="286">
        <v>660</v>
      </c>
    </row>
    <row r="18" spans="1:13" s="238" customFormat="1" ht="42.75" customHeight="1" thickBot="1">
      <c r="A18" s="297" t="s">
        <v>229</v>
      </c>
      <c r="B18" s="298">
        <v>789</v>
      </c>
      <c r="C18" s="298">
        <v>1720</v>
      </c>
      <c r="D18" s="298">
        <v>835</v>
      </c>
      <c r="E18" s="298">
        <v>885</v>
      </c>
      <c r="F18" s="296"/>
      <c r="G18" s="298">
        <v>1709</v>
      </c>
      <c r="H18" s="299">
        <v>834</v>
      </c>
      <c r="I18" s="299">
        <v>875</v>
      </c>
      <c r="J18" s="298">
        <v>11</v>
      </c>
      <c r="K18" s="299">
        <v>1</v>
      </c>
      <c r="L18" s="299">
        <v>10</v>
      </c>
      <c r="M18" s="300">
        <v>582</v>
      </c>
    </row>
    <row r="19" ht="12" customHeight="1" thickTop="1">
      <c r="A19" s="5" t="s">
        <v>230</v>
      </c>
    </row>
    <row r="20" ht="12" customHeight="1">
      <c r="A20" s="5" t="s">
        <v>231</v>
      </c>
    </row>
  </sheetData>
  <sheetProtection/>
  <mergeCells count="11">
    <mergeCell ref="C3:E3"/>
    <mergeCell ref="C5:C6"/>
    <mergeCell ref="G5:G6"/>
    <mergeCell ref="J5:J6"/>
    <mergeCell ref="C4:E4"/>
    <mergeCell ref="A1:E1"/>
    <mergeCell ref="G1:M1"/>
    <mergeCell ref="L2:M2"/>
    <mergeCell ref="J4:L4"/>
    <mergeCell ref="G4:I4"/>
    <mergeCell ref="G3:L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AE108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9" sqref="A29:IV30"/>
    </sheetView>
  </sheetViews>
  <sheetFormatPr defaultColWidth="8.88671875" defaultRowHeight="13.5"/>
  <cols>
    <col min="1" max="1" width="14.5546875" style="5" customWidth="1"/>
    <col min="2" max="2" width="10.88671875" style="70" customWidth="1"/>
    <col min="3" max="4" width="10.88671875" style="71" customWidth="1"/>
    <col min="5" max="7" width="10.88671875" style="72" customWidth="1"/>
    <col min="8" max="8" width="3.10546875" style="56" customWidth="1"/>
    <col min="9" max="11" width="11.21484375" style="71" customWidth="1"/>
    <col min="12" max="14" width="11.21484375" style="73" customWidth="1"/>
    <col min="15" max="15" width="12.77734375" style="39" customWidth="1"/>
    <col min="16" max="16" width="11.10546875" style="71" customWidth="1"/>
    <col min="17" max="17" width="11.10546875" style="74" customWidth="1"/>
    <col min="18" max="18" width="11.10546875" style="71" customWidth="1"/>
    <col min="19" max="21" width="11.10546875" style="88" customWidth="1"/>
    <col min="22" max="22" width="3.10546875" style="56" customWidth="1"/>
    <col min="23" max="25" width="7.6640625" style="71" customWidth="1"/>
    <col min="26" max="31" width="7.6640625" style="88" customWidth="1"/>
    <col min="32" max="16384" width="8.88671875" style="5" customWidth="1"/>
  </cols>
  <sheetData>
    <row r="1" spans="1:31" s="2" customFormat="1" ht="45" customHeight="1">
      <c r="A1" s="359" t="s">
        <v>148</v>
      </c>
      <c r="B1" s="359"/>
      <c r="C1" s="359"/>
      <c r="D1" s="359"/>
      <c r="E1" s="359"/>
      <c r="F1" s="359"/>
      <c r="G1" s="359"/>
      <c r="H1" s="148"/>
      <c r="I1" s="395" t="s">
        <v>149</v>
      </c>
      <c r="J1" s="395"/>
      <c r="K1" s="395"/>
      <c r="L1" s="395"/>
      <c r="M1" s="395"/>
      <c r="N1" s="395"/>
      <c r="O1" s="359" t="s">
        <v>150</v>
      </c>
      <c r="P1" s="359"/>
      <c r="Q1" s="359"/>
      <c r="R1" s="359"/>
      <c r="S1" s="359"/>
      <c r="T1" s="359"/>
      <c r="U1" s="359"/>
      <c r="V1" s="148"/>
      <c r="W1" s="395" t="s">
        <v>151</v>
      </c>
      <c r="X1" s="395"/>
      <c r="Y1" s="395"/>
      <c r="Z1" s="395"/>
      <c r="AA1" s="395"/>
      <c r="AB1" s="395"/>
      <c r="AC1" s="395"/>
      <c r="AD1" s="395"/>
      <c r="AE1" s="395"/>
    </row>
    <row r="2" spans="1:31" ht="25.5" customHeight="1" thickBot="1">
      <c r="A2" s="3" t="s">
        <v>27</v>
      </c>
      <c r="B2" s="66"/>
      <c r="C2" s="67"/>
      <c r="D2" s="67"/>
      <c r="E2" s="68"/>
      <c r="F2" s="68"/>
      <c r="G2" s="68"/>
      <c r="I2" s="67"/>
      <c r="J2" s="67"/>
      <c r="K2" s="67"/>
      <c r="L2" s="69"/>
      <c r="M2" s="69"/>
      <c r="N2" s="8" t="s">
        <v>152</v>
      </c>
      <c r="O2" s="3" t="s">
        <v>27</v>
      </c>
      <c r="P2" s="67"/>
      <c r="Q2" s="67"/>
      <c r="R2" s="67"/>
      <c r="S2" s="87"/>
      <c r="T2" s="87"/>
      <c r="U2" s="87"/>
      <c r="W2" s="67"/>
      <c r="X2" s="67"/>
      <c r="Y2" s="67"/>
      <c r="Z2" s="87"/>
      <c r="AA2" s="87"/>
      <c r="AB2" s="87"/>
      <c r="AC2" s="87"/>
      <c r="AD2" s="87"/>
      <c r="AE2" s="8" t="s">
        <v>152</v>
      </c>
    </row>
    <row r="3" spans="1:31" ht="16.5" customHeight="1" thickTop="1">
      <c r="A3" s="17" t="s">
        <v>34</v>
      </c>
      <c r="B3" s="393" t="s">
        <v>153</v>
      </c>
      <c r="C3" s="389"/>
      <c r="D3" s="389"/>
      <c r="E3" s="389"/>
      <c r="F3" s="389"/>
      <c r="G3" s="389"/>
      <c r="H3" s="16"/>
      <c r="I3" s="389" t="s">
        <v>154</v>
      </c>
      <c r="J3" s="390"/>
      <c r="K3" s="391"/>
      <c r="L3" s="392" t="s">
        <v>155</v>
      </c>
      <c r="M3" s="392"/>
      <c r="N3" s="392"/>
      <c r="O3" s="17" t="s">
        <v>34</v>
      </c>
      <c r="P3" s="393" t="s">
        <v>156</v>
      </c>
      <c r="Q3" s="390"/>
      <c r="R3" s="391"/>
      <c r="S3" s="394" t="s">
        <v>157</v>
      </c>
      <c r="T3" s="394"/>
      <c r="U3" s="394"/>
      <c r="V3" s="16"/>
      <c r="W3" s="398" t="s">
        <v>158</v>
      </c>
      <c r="X3" s="399"/>
      <c r="Y3" s="399"/>
      <c r="Z3" s="396" t="s">
        <v>159</v>
      </c>
      <c r="AA3" s="396"/>
      <c r="AB3" s="396"/>
      <c r="AC3" s="396" t="s">
        <v>160</v>
      </c>
      <c r="AD3" s="396"/>
      <c r="AE3" s="397"/>
    </row>
    <row r="4" spans="1:31" ht="16.5" customHeight="1">
      <c r="A4" s="17" t="s">
        <v>33</v>
      </c>
      <c r="B4" s="93" t="s">
        <v>0</v>
      </c>
      <c r="C4" s="94"/>
      <c r="D4" s="84"/>
      <c r="E4" s="122" t="s">
        <v>14</v>
      </c>
      <c r="F4" s="92"/>
      <c r="G4" s="95"/>
      <c r="H4" s="16"/>
      <c r="I4" s="96" t="s">
        <v>0</v>
      </c>
      <c r="J4" s="91"/>
      <c r="K4" s="76"/>
      <c r="L4" s="96" t="s">
        <v>0</v>
      </c>
      <c r="M4" s="97"/>
      <c r="N4" s="97"/>
      <c r="O4" s="17" t="s">
        <v>33</v>
      </c>
      <c r="P4" s="96" t="s">
        <v>0</v>
      </c>
      <c r="Q4" s="91"/>
      <c r="R4" s="76"/>
      <c r="S4" s="96" t="s">
        <v>0</v>
      </c>
      <c r="T4" s="99"/>
      <c r="U4" s="99"/>
      <c r="V4" s="16"/>
      <c r="W4" s="96" t="s">
        <v>0</v>
      </c>
      <c r="X4" s="91"/>
      <c r="Y4" s="76"/>
      <c r="Z4" s="96" t="s">
        <v>0</v>
      </c>
      <c r="AA4" s="99"/>
      <c r="AB4" s="99"/>
      <c r="AC4" s="93" t="s">
        <v>0</v>
      </c>
      <c r="AD4" s="100"/>
      <c r="AE4" s="100"/>
    </row>
    <row r="5" spans="1:31" ht="16.5" customHeight="1">
      <c r="A5" s="17" t="s">
        <v>161</v>
      </c>
      <c r="B5" s="78"/>
      <c r="C5" s="83" t="s">
        <v>1</v>
      </c>
      <c r="D5" s="84" t="s">
        <v>2</v>
      </c>
      <c r="E5" s="79"/>
      <c r="F5" s="80" t="s">
        <v>1</v>
      </c>
      <c r="G5" s="77" t="s">
        <v>2</v>
      </c>
      <c r="H5" s="16"/>
      <c r="I5" s="78"/>
      <c r="J5" s="78" t="s">
        <v>1</v>
      </c>
      <c r="K5" s="78" t="s">
        <v>2</v>
      </c>
      <c r="L5" s="78"/>
      <c r="M5" s="85" t="s">
        <v>1</v>
      </c>
      <c r="N5" s="85" t="s">
        <v>2</v>
      </c>
      <c r="O5" s="17" t="s">
        <v>161</v>
      </c>
      <c r="P5" s="78"/>
      <c r="Q5" s="83" t="s">
        <v>1</v>
      </c>
      <c r="R5" s="78" t="s">
        <v>2</v>
      </c>
      <c r="S5" s="78"/>
      <c r="T5" s="101" t="s">
        <v>1</v>
      </c>
      <c r="U5" s="101" t="s">
        <v>2</v>
      </c>
      <c r="V5" s="16"/>
      <c r="W5" s="78"/>
      <c r="X5" s="78" t="s">
        <v>1</v>
      </c>
      <c r="Y5" s="78" t="s">
        <v>2</v>
      </c>
      <c r="Z5" s="78"/>
      <c r="AA5" s="103" t="s">
        <v>1</v>
      </c>
      <c r="AB5" s="101" t="s">
        <v>2</v>
      </c>
      <c r="AC5" s="86"/>
      <c r="AD5" s="78" t="s">
        <v>1</v>
      </c>
      <c r="AE5" s="96" t="s">
        <v>2</v>
      </c>
    </row>
    <row r="6" spans="1:31" ht="16.5" customHeight="1">
      <c r="A6" s="23" t="s">
        <v>162</v>
      </c>
      <c r="B6" s="76" t="s">
        <v>4</v>
      </c>
      <c r="C6" s="78" t="s">
        <v>5</v>
      </c>
      <c r="D6" s="78" t="s">
        <v>6</v>
      </c>
      <c r="E6" s="81" t="s">
        <v>163</v>
      </c>
      <c r="F6" s="82" t="s">
        <v>5</v>
      </c>
      <c r="G6" s="91" t="s">
        <v>6</v>
      </c>
      <c r="H6" s="16"/>
      <c r="I6" s="76" t="s">
        <v>4</v>
      </c>
      <c r="J6" s="76" t="s">
        <v>5</v>
      </c>
      <c r="K6" s="76" t="s">
        <v>6</v>
      </c>
      <c r="L6" s="76" t="s">
        <v>4</v>
      </c>
      <c r="M6" s="98" t="s">
        <v>5</v>
      </c>
      <c r="N6" s="98" t="s">
        <v>6</v>
      </c>
      <c r="O6" s="23" t="s">
        <v>162</v>
      </c>
      <c r="P6" s="76" t="s">
        <v>4</v>
      </c>
      <c r="Q6" s="82" t="s">
        <v>5</v>
      </c>
      <c r="R6" s="76" t="s">
        <v>6</v>
      </c>
      <c r="S6" s="76" t="s">
        <v>4</v>
      </c>
      <c r="T6" s="102" t="s">
        <v>5</v>
      </c>
      <c r="U6" s="102" t="s">
        <v>6</v>
      </c>
      <c r="V6" s="16"/>
      <c r="W6" s="76" t="s">
        <v>4</v>
      </c>
      <c r="X6" s="76" t="s">
        <v>5</v>
      </c>
      <c r="Y6" s="76" t="s">
        <v>6</v>
      </c>
      <c r="Z6" s="76" t="s">
        <v>4</v>
      </c>
      <c r="AA6" s="104" t="s">
        <v>5</v>
      </c>
      <c r="AB6" s="102" t="s">
        <v>6</v>
      </c>
      <c r="AC6" s="82" t="s">
        <v>4</v>
      </c>
      <c r="AD6" s="76" t="s">
        <v>5</v>
      </c>
      <c r="AE6" s="91" t="s">
        <v>6</v>
      </c>
    </row>
    <row r="7" spans="1:31" s="9" customFormat="1" ht="22.5" customHeight="1">
      <c r="A7" s="314" t="s">
        <v>164</v>
      </c>
      <c r="B7" s="235">
        <f>SUM(B8:B28)</f>
        <v>23386</v>
      </c>
      <c r="C7" s="292">
        <f>SUM(C8:C28)</f>
        <v>11653</v>
      </c>
      <c r="D7" s="292">
        <f>SUM(D8:D28)</f>
        <v>11733</v>
      </c>
      <c r="E7" s="280">
        <v>100</v>
      </c>
      <c r="F7" s="281">
        <v>44.56</v>
      </c>
      <c r="G7" s="281">
        <v>55.44</v>
      </c>
      <c r="H7" s="236"/>
      <c r="I7" s="237">
        <v>7100</v>
      </c>
      <c r="J7" s="237">
        <v>3553</v>
      </c>
      <c r="K7" s="237">
        <v>3547</v>
      </c>
      <c r="L7" s="237">
        <v>2586</v>
      </c>
      <c r="M7" s="237">
        <v>1260</v>
      </c>
      <c r="N7" s="237">
        <v>1326</v>
      </c>
      <c r="O7" s="314" t="s">
        <v>164</v>
      </c>
      <c r="P7" s="237">
        <v>2610</v>
      </c>
      <c r="Q7" s="237">
        <v>1313</v>
      </c>
      <c r="R7" s="237">
        <v>1297</v>
      </c>
      <c r="S7" s="237">
        <v>4710</v>
      </c>
      <c r="T7" s="237">
        <v>2346</v>
      </c>
      <c r="U7" s="237">
        <v>2364</v>
      </c>
      <c r="V7" s="119"/>
      <c r="W7" s="237">
        <f>SUM(W8:W28)</f>
        <v>2317</v>
      </c>
      <c r="X7" s="237">
        <f>SUM(X8:X28)</f>
        <v>1157</v>
      </c>
      <c r="Y7" s="237">
        <f>SUM(Y8:Y28)</f>
        <v>1160</v>
      </c>
      <c r="Z7" s="237">
        <f>SUM(AA7:AB7)</f>
        <v>2333</v>
      </c>
      <c r="AA7" s="237">
        <f>SUM(AA8:AA28)</f>
        <v>1168</v>
      </c>
      <c r="AB7" s="237">
        <f>SUM(AB8:AB28)</f>
        <v>1165</v>
      </c>
      <c r="AC7" s="237">
        <v>1668</v>
      </c>
      <c r="AD7" s="237">
        <v>815</v>
      </c>
      <c r="AE7" s="237">
        <v>853</v>
      </c>
    </row>
    <row r="8" spans="1:31" ht="22.5" customHeight="1">
      <c r="A8" s="90" t="s">
        <v>165</v>
      </c>
      <c r="B8" s="238">
        <f>C8+D8</f>
        <v>845</v>
      </c>
      <c r="C8" s="238">
        <v>424</v>
      </c>
      <c r="D8" s="238">
        <v>421</v>
      </c>
      <c r="E8" s="238">
        <f>F8+G8</f>
        <v>100</v>
      </c>
      <c r="F8" s="116">
        <f>C8/B8*100</f>
        <v>50.177514792899416</v>
      </c>
      <c r="G8" s="116">
        <f>D8/B8*100</f>
        <v>49.82248520710059</v>
      </c>
      <c r="H8" s="239"/>
      <c r="I8" s="240">
        <v>328</v>
      </c>
      <c r="J8" s="241">
        <v>159</v>
      </c>
      <c r="K8" s="241">
        <v>169</v>
      </c>
      <c r="L8" s="32">
        <v>82</v>
      </c>
      <c r="M8" s="241">
        <v>48</v>
      </c>
      <c r="N8" s="241">
        <v>34</v>
      </c>
      <c r="O8" s="90" t="s">
        <v>165</v>
      </c>
      <c r="P8" s="120">
        <v>69</v>
      </c>
      <c r="Q8" s="241">
        <v>36</v>
      </c>
      <c r="R8" s="241">
        <v>33</v>
      </c>
      <c r="S8" s="32">
        <v>152</v>
      </c>
      <c r="T8" s="241">
        <v>76</v>
      </c>
      <c r="U8" s="241">
        <v>76</v>
      </c>
      <c r="V8" s="32"/>
      <c r="W8" s="121">
        <f>X8+Y8</f>
        <v>65</v>
      </c>
      <c r="X8" s="241">
        <v>37</v>
      </c>
      <c r="Y8" s="241">
        <v>28</v>
      </c>
      <c r="Z8" s="32">
        <f>SUM(AA8:AB8)</f>
        <v>85</v>
      </c>
      <c r="AA8" s="241">
        <v>43</v>
      </c>
      <c r="AB8" s="241">
        <v>42</v>
      </c>
      <c r="AC8" s="32">
        <v>55</v>
      </c>
      <c r="AD8" s="241">
        <v>24</v>
      </c>
      <c r="AE8" s="241">
        <v>31</v>
      </c>
    </row>
    <row r="9" spans="1:31" ht="22.5" customHeight="1">
      <c r="A9" s="17" t="s">
        <v>166</v>
      </c>
      <c r="B9" s="238">
        <v>848</v>
      </c>
      <c r="C9" s="238">
        <v>433</v>
      </c>
      <c r="D9" s="238">
        <v>415</v>
      </c>
      <c r="E9" s="238">
        <f aca="true" t="shared" si="0" ref="E9:E28">F9+G9</f>
        <v>100</v>
      </c>
      <c r="F9" s="116">
        <f aca="true" t="shared" si="1" ref="F9:F28">C9/B9*100</f>
        <v>51.061320754716974</v>
      </c>
      <c r="G9" s="116">
        <f aca="true" t="shared" si="2" ref="G9:G28">D9/B9*100</f>
        <v>48.93867924528302</v>
      </c>
      <c r="H9" s="239"/>
      <c r="I9" s="240">
        <v>340</v>
      </c>
      <c r="J9" s="241">
        <v>169</v>
      </c>
      <c r="K9" s="241">
        <v>171</v>
      </c>
      <c r="L9" s="32">
        <v>64</v>
      </c>
      <c r="M9" s="241">
        <v>31</v>
      </c>
      <c r="N9" s="241">
        <v>33</v>
      </c>
      <c r="O9" s="17" t="s">
        <v>166</v>
      </c>
      <c r="P9" s="120">
        <v>52</v>
      </c>
      <c r="Q9" s="241">
        <v>33</v>
      </c>
      <c r="R9" s="241">
        <v>19</v>
      </c>
      <c r="S9" s="32">
        <v>188</v>
      </c>
      <c r="T9" s="241">
        <v>102</v>
      </c>
      <c r="U9" s="241">
        <v>86</v>
      </c>
      <c r="V9" s="32"/>
      <c r="W9" s="121">
        <f aca="true" t="shared" si="3" ref="W9:W25">X9+Y9</f>
        <v>58</v>
      </c>
      <c r="X9" s="241">
        <v>27</v>
      </c>
      <c r="Y9" s="241">
        <v>31</v>
      </c>
      <c r="Z9" s="32">
        <f aca="true" t="shared" si="4" ref="Z9:Z27">SUM(AA9:AB9)</f>
        <v>90</v>
      </c>
      <c r="AA9" s="241">
        <v>38</v>
      </c>
      <c r="AB9" s="241">
        <v>52</v>
      </c>
      <c r="AC9" s="32">
        <v>56</v>
      </c>
      <c r="AD9" s="241">
        <v>35</v>
      </c>
      <c r="AE9" s="241">
        <v>21</v>
      </c>
    </row>
    <row r="10" spans="1:31" ht="22.5" customHeight="1">
      <c r="A10" s="90" t="s">
        <v>167</v>
      </c>
      <c r="B10" s="238">
        <f aca="true" t="shared" si="5" ref="B10:B28">C10+D10</f>
        <v>1031</v>
      </c>
      <c r="C10" s="238">
        <v>544</v>
      </c>
      <c r="D10" s="238">
        <v>487</v>
      </c>
      <c r="E10" s="238">
        <f t="shared" si="0"/>
        <v>100</v>
      </c>
      <c r="F10" s="116">
        <f t="shared" si="1"/>
        <v>52.764306498545096</v>
      </c>
      <c r="G10" s="116">
        <f t="shared" si="2"/>
        <v>47.235693501454904</v>
      </c>
      <c r="H10" s="239"/>
      <c r="I10" s="240">
        <v>339</v>
      </c>
      <c r="J10" s="241">
        <v>199</v>
      </c>
      <c r="K10" s="241">
        <v>140</v>
      </c>
      <c r="L10" s="32">
        <v>101</v>
      </c>
      <c r="M10" s="241">
        <v>55</v>
      </c>
      <c r="N10" s="241">
        <v>46</v>
      </c>
      <c r="O10" s="90" t="s">
        <v>167</v>
      </c>
      <c r="P10" s="120">
        <v>89</v>
      </c>
      <c r="Q10" s="241">
        <v>48</v>
      </c>
      <c r="R10" s="241">
        <v>41</v>
      </c>
      <c r="S10" s="32">
        <v>271</v>
      </c>
      <c r="T10" s="241">
        <v>137</v>
      </c>
      <c r="U10" s="241">
        <v>134</v>
      </c>
      <c r="V10" s="32"/>
      <c r="W10" s="121">
        <f t="shared" si="3"/>
        <v>67</v>
      </c>
      <c r="X10" s="241">
        <v>34</v>
      </c>
      <c r="Y10" s="241">
        <v>33</v>
      </c>
      <c r="Z10" s="32">
        <f t="shared" si="4"/>
        <v>106</v>
      </c>
      <c r="AA10" s="241">
        <v>41</v>
      </c>
      <c r="AB10" s="241">
        <v>65</v>
      </c>
      <c r="AC10" s="32">
        <v>60</v>
      </c>
      <c r="AD10" s="241">
        <v>29</v>
      </c>
      <c r="AE10" s="241">
        <v>31</v>
      </c>
    </row>
    <row r="11" spans="1:31" ht="22.5" customHeight="1">
      <c r="A11" s="17" t="s">
        <v>168</v>
      </c>
      <c r="B11" s="238">
        <f t="shared" si="5"/>
        <v>1194</v>
      </c>
      <c r="C11" s="238">
        <v>651</v>
      </c>
      <c r="D11" s="238">
        <v>543</v>
      </c>
      <c r="E11" s="238">
        <f t="shared" si="0"/>
        <v>100</v>
      </c>
      <c r="F11" s="116">
        <f t="shared" si="1"/>
        <v>54.52261306532663</v>
      </c>
      <c r="G11" s="116">
        <f t="shared" si="2"/>
        <v>45.47738693467337</v>
      </c>
      <c r="H11" s="239"/>
      <c r="I11" s="240">
        <v>367</v>
      </c>
      <c r="J11" s="241">
        <v>192</v>
      </c>
      <c r="K11" s="241">
        <v>175</v>
      </c>
      <c r="L11" s="32">
        <v>128</v>
      </c>
      <c r="M11" s="241">
        <v>77</v>
      </c>
      <c r="N11" s="241">
        <v>51</v>
      </c>
      <c r="O11" s="17" t="s">
        <v>168</v>
      </c>
      <c r="P11" s="120">
        <v>118</v>
      </c>
      <c r="Q11" s="241">
        <v>69</v>
      </c>
      <c r="R11" s="241">
        <v>49</v>
      </c>
      <c r="S11" s="32">
        <v>299</v>
      </c>
      <c r="T11" s="241">
        <v>153</v>
      </c>
      <c r="U11" s="241">
        <v>146</v>
      </c>
      <c r="V11" s="32"/>
      <c r="W11" s="121">
        <f t="shared" si="3"/>
        <v>97</v>
      </c>
      <c r="X11" s="241">
        <v>57</v>
      </c>
      <c r="Y11" s="241">
        <v>40</v>
      </c>
      <c r="Z11" s="32">
        <f t="shared" si="4"/>
        <v>108</v>
      </c>
      <c r="AA11" s="241">
        <v>65</v>
      </c>
      <c r="AB11" s="241">
        <v>43</v>
      </c>
      <c r="AC11" s="32">
        <v>78</v>
      </c>
      <c r="AD11" s="241">
        <v>36</v>
      </c>
      <c r="AE11" s="241">
        <v>42</v>
      </c>
    </row>
    <row r="12" spans="1:31" ht="22.5" customHeight="1">
      <c r="A12" s="17" t="s">
        <v>169</v>
      </c>
      <c r="B12" s="238">
        <f t="shared" si="5"/>
        <v>1184</v>
      </c>
      <c r="C12" s="238">
        <v>652</v>
      </c>
      <c r="D12" s="238">
        <v>532</v>
      </c>
      <c r="E12" s="238">
        <f t="shared" si="0"/>
        <v>100</v>
      </c>
      <c r="F12" s="116">
        <f t="shared" si="1"/>
        <v>55.067567567567565</v>
      </c>
      <c r="G12" s="116">
        <f t="shared" si="2"/>
        <v>44.932432432432435</v>
      </c>
      <c r="H12" s="239"/>
      <c r="I12" s="240">
        <v>363</v>
      </c>
      <c r="J12" s="241">
        <v>200</v>
      </c>
      <c r="K12" s="241">
        <v>163</v>
      </c>
      <c r="L12" s="32">
        <v>152</v>
      </c>
      <c r="M12" s="241">
        <v>79</v>
      </c>
      <c r="N12" s="241">
        <v>73</v>
      </c>
      <c r="O12" s="17" t="s">
        <v>169</v>
      </c>
      <c r="P12" s="120">
        <v>129</v>
      </c>
      <c r="Q12" s="241">
        <v>74</v>
      </c>
      <c r="R12" s="241">
        <v>55</v>
      </c>
      <c r="S12" s="32">
        <v>224</v>
      </c>
      <c r="T12" s="241">
        <v>117</v>
      </c>
      <c r="U12" s="241">
        <v>107</v>
      </c>
      <c r="V12" s="32"/>
      <c r="W12" s="121">
        <f t="shared" si="3"/>
        <v>113</v>
      </c>
      <c r="X12" s="241">
        <v>68</v>
      </c>
      <c r="Y12" s="241">
        <v>45</v>
      </c>
      <c r="Z12" s="32">
        <f t="shared" si="4"/>
        <v>104</v>
      </c>
      <c r="AA12" s="241">
        <v>61</v>
      </c>
      <c r="AB12" s="241">
        <v>43</v>
      </c>
      <c r="AC12" s="32">
        <v>86</v>
      </c>
      <c r="AD12" s="241">
        <v>42</v>
      </c>
      <c r="AE12" s="241">
        <v>44</v>
      </c>
    </row>
    <row r="13" spans="1:31" ht="22.5" customHeight="1">
      <c r="A13" s="17" t="s">
        <v>170</v>
      </c>
      <c r="B13" s="238">
        <f t="shared" si="5"/>
        <v>1148</v>
      </c>
      <c r="C13" s="238">
        <v>641</v>
      </c>
      <c r="D13" s="238">
        <v>507</v>
      </c>
      <c r="E13" s="238">
        <f t="shared" si="0"/>
        <v>100</v>
      </c>
      <c r="F13" s="116">
        <f t="shared" si="1"/>
        <v>55.83623693379791</v>
      </c>
      <c r="G13" s="116">
        <f t="shared" si="2"/>
        <v>44.16376306620209</v>
      </c>
      <c r="H13" s="239"/>
      <c r="I13" s="240">
        <v>453</v>
      </c>
      <c r="J13" s="241">
        <v>236</v>
      </c>
      <c r="K13" s="241">
        <v>217</v>
      </c>
      <c r="L13" s="32">
        <v>114</v>
      </c>
      <c r="M13" s="241">
        <v>64</v>
      </c>
      <c r="N13" s="241">
        <v>50</v>
      </c>
      <c r="O13" s="17" t="s">
        <v>170</v>
      </c>
      <c r="P13" s="120">
        <v>108</v>
      </c>
      <c r="Q13" s="241">
        <v>62</v>
      </c>
      <c r="R13" s="241">
        <v>46</v>
      </c>
      <c r="S13" s="32">
        <v>196</v>
      </c>
      <c r="T13" s="241">
        <v>120</v>
      </c>
      <c r="U13" s="241">
        <v>76</v>
      </c>
      <c r="V13" s="32"/>
      <c r="W13" s="121">
        <f t="shared" si="3"/>
        <v>98</v>
      </c>
      <c r="X13" s="241">
        <v>55</v>
      </c>
      <c r="Y13" s="241">
        <v>43</v>
      </c>
      <c r="Z13" s="32">
        <f t="shared" si="4"/>
        <v>104</v>
      </c>
      <c r="AA13" s="241">
        <v>58</v>
      </c>
      <c r="AB13" s="241">
        <v>46</v>
      </c>
      <c r="AC13" s="32">
        <v>60</v>
      </c>
      <c r="AD13" s="241">
        <v>34</v>
      </c>
      <c r="AE13" s="241">
        <v>26</v>
      </c>
    </row>
    <row r="14" spans="1:31" ht="22.5" customHeight="1">
      <c r="A14" s="17" t="s">
        <v>171</v>
      </c>
      <c r="B14" s="238">
        <f t="shared" si="5"/>
        <v>1152</v>
      </c>
      <c r="C14" s="238">
        <v>660</v>
      </c>
      <c r="D14" s="238">
        <v>492</v>
      </c>
      <c r="E14" s="238">
        <f t="shared" si="0"/>
        <v>100</v>
      </c>
      <c r="F14" s="116">
        <f t="shared" si="1"/>
        <v>57.291666666666664</v>
      </c>
      <c r="G14" s="116">
        <f t="shared" si="2"/>
        <v>42.70833333333333</v>
      </c>
      <c r="H14" s="239"/>
      <c r="I14" s="240">
        <v>445</v>
      </c>
      <c r="J14" s="241">
        <v>242</v>
      </c>
      <c r="K14" s="241">
        <v>203</v>
      </c>
      <c r="L14" s="32">
        <v>101</v>
      </c>
      <c r="M14" s="241">
        <v>55</v>
      </c>
      <c r="N14" s="241">
        <v>46</v>
      </c>
      <c r="O14" s="17" t="s">
        <v>171</v>
      </c>
      <c r="P14" s="120">
        <v>108</v>
      </c>
      <c r="Q14" s="241">
        <v>65</v>
      </c>
      <c r="R14" s="241">
        <v>43</v>
      </c>
      <c r="S14" s="32">
        <v>234</v>
      </c>
      <c r="T14" s="241">
        <v>144</v>
      </c>
      <c r="U14" s="241">
        <v>90</v>
      </c>
      <c r="V14" s="32"/>
      <c r="W14" s="121">
        <f t="shared" si="3"/>
        <v>83</v>
      </c>
      <c r="X14" s="241">
        <v>53</v>
      </c>
      <c r="Y14" s="241">
        <v>30</v>
      </c>
      <c r="Z14" s="32">
        <f t="shared" si="4"/>
        <v>96</v>
      </c>
      <c r="AA14" s="241">
        <v>52</v>
      </c>
      <c r="AB14" s="241">
        <v>44</v>
      </c>
      <c r="AC14" s="32">
        <v>66</v>
      </c>
      <c r="AD14" s="241">
        <v>43</v>
      </c>
      <c r="AE14" s="241">
        <v>23</v>
      </c>
    </row>
    <row r="15" spans="1:31" ht="22.5" customHeight="1">
      <c r="A15" s="17" t="s">
        <v>172</v>
      </c>
      <c r="B15" s="238">
        <f t="shared" si="5"/>
        <v>1338</v>
      </c>
      <c r="C15" s="238">
        <v>772</v>
      </c>
      <c r="D15" s="238">
        <v>566</v>
      </c>
      <c r="E15" s="238">
        <f t="shared" si="0"/>
        <v>100</v>
      </c>
      <c r="F15" s="116">
        <f t="shared" si="1"/>
        <v>57.69805680119582</v>
      </c>
      <c r="G15" s="116">
        <f t="shared" si="2"/>
        <v>42.30194319880419</v>
      </c>
      <c r="H15" s="239"/>
      <c r="I15" s="240">
        <v>478</v>
      </c>
      <c r="J15" s="241">
        <v>269</v>
      </c>
      <c r="K15" s="241">
        <v>209</v>
      </c>
      <c r="L15" s="32">
        <v>116</v>
      </c>
      <c r="M15" s="241">
        <v>72</v>
      </c>
      <c r="N15" s="241">
        <v>44</v>
      </c>
      <c r="O15" s="17" t="s">
        <v>172</v>
      </c>
      <c r="P15" s="120">
        <v>123</v>
      </c>
      <c r="Q15" s="241">
        <v>83</v>
      </c>
      <c r="R15" s="241">
        <v>40</v>
      </c>
      <c r="S15" s="32">
        <v>297</v>
      </c>
      <c r="T15" s="241">
        <v>151</v>
      </c>
      <c r="U15" s="241">
        <v>146</v>
      </c>
      <c r="V15" s="32"/>
      <c r="W15" s="121">
        <f t="shared" si="3"/>
        <v>105</v>
      </c>
      <c r="X15" s="241">
        <v>61</v>
      </c>
      <c r="Y15" s="241">
        <v>44</v>
      </c>
      <c r="Z15" s="32">
        <f t="shared" si="4"/>
        <v>127</v>
      </c>
      <c r="AA15" s="241">
        <v>77</v>
      </c>
      <c r="AB15" s="241">
        <v>50</v>
      </c>
      <c r="AC15" s="32">
        <v>75</v>
      </c>
      <c r="AD15" s="241">
        <v>45</v>
      </c>
      <c r="AE15" s="241">
        <v>30</v>
      </c>
    </row>
    <row r="16" spans="1:31" ht="22.5" customHeight="1">
      <c r="A16" s="17" t="s">
        <v>173</v>
      </c>
      <c r="B16" s="238">
        <f t="shared" si="5"/>
        <v>1479</v>
      </c>
      <c r="C16" s="238">
        <v>860</v>
      </c>
      <c r="D16" s="238">
        <v>619</v>
      </c>
      <c r="E16" s="238">
        <f t="shared" si="0"/>
        <v>100</v>
      </c>
      <c r="F16" s="116">
        <f t="shared" si="1"/>
        <v>58.1473968897904</v>
      </c>
      <c r="G16" s="116">
        <f t="shared" si="2"/>
        <v>41.8526031102096</v>
      </c>
      <c r="H16" s="239"/>
      <c r="I16" s="240">
        <v>457</v>
      </c>
      <c r="J16" s="241">
        <v>266</v>
      </c>
      <c r="K16" s="241">
        <v>191</v>
      </c>
      <c r="L16" s="32">
        <v>159</v>
      </c>
      <c r="M16" s="241">
        <v>93</v>
      </c>
      <c r="N16" s="241">
        <v>66</v>
      </c>
      <c r="O16" s="17" t="s">
        <v>173</v>
      </c>
      <c r="P16" s="120">
        <v>147</v>
      </c>
      <c r="Q16" s="241">
        <v>94</v>
      </c>
      <c r="R16" s="241">
        <v>53</v>
      </c>
      <c r="S16" s="32">
        <v>358</v>
      </c>
      <c r="T16" s="241">
        <v>198</v>
      </c>
      <c r="U16" s="241">
        <v>160</v>
      </c>
      <c r="V16" s="32"/>
      <c r="W16" s="121">
        <f t="shared" si="3"/>
        <v>132</v>
      </c>
      <c r="X16" s="241">
        <v>75</v>
      </c>
      <c r="Y16" s="241">
        <v>57</v>
      </c>
      <c r="Z16" s="32">
        <f t="shared" si="4"/>
        <v>162</v>
      </c>
      <c r="AA16" s="241">
        <v>100</v>
      </c>
      <c r="AB16" s="241">
        <v>62</v>
      </c>
      <c r="AC16" s="32">
        <v>76</v>
      </c>
      <c r="AD16" s="241">
        <v>44</v>
      </c>
      <c r="AE16" s="241">
        <v>32</v>
      </c>
    </row>
    <row r="17" spans="1:31" ht="22.5" customHeight="1">
      <c r="A17" s="17" t="s">
        <v>174</v>
      </c>
      <c r="B17" s="238">
        <f t="shared" si="5"/>
        <v>1630</v>
      </c>
      <c r="C17" s="238">
        <v>930</v>
      </c>
      <c r="D17" s="238">
        <v>700</v>
      </c>
      <c r="E17" s="238">
        <f t="shared" si="0"/>
        <v>100</v>
      </c>
      <c r="F17" s="116">
        <f t="shared" si="1"/>
        <v>57.05521472392638</v>
      </c>
      <c r="G17" s="116">
        <f t="shared" si="2"/>
        <v>42.944785276073624</v>
      </c>
      <c r="H17" s="239"/>
      <c r="I17" s="240">
        <v>502</v>
      </c>
      <c r="J17" s="241">
        <v>289</v>
      </c>
      <c r="K17" s="241">
        <v>213</v>
      </c>
      <c r="L17" s="32">
        <v>156</v>
      </c>
      <c r="M17" s="241">
        <v>81</v>
      </c>
      <c r="N17" s="241">
        <v>75</v>
      </c>
      <c r="O17" s="17" t="s">
        <v>174</v>
      </c>
      <c r="P17" s="120">
        <v>183</v>
      </c>
      <c r="Q17" s="241">
        <v>103</v>
      </c>
      <c r="R17" s="241">
        <v>80</v>
      </c>
      <c r="S17" s="32">
        <v>362</v>
      </c>
      <c r="T17" s="241">
        <v>204</v>
      </c>
      <c r="U17" s="241">
        <v>158</v>
      </c>
      <c r="V17" s="32"/>
      <c r="W17" s="121">
        <f t="shared" si="3"/>
        <v>159</v>
      </c>
      <c r="X17" s="241">
        <v>94</v>
      </c>
      <c r="Y17" s="241">
        <v>65</v>
      </c>
      <c r="Z17" s="32">
        <f t="shared" si="4"/>
        <v>171</v>
      </c>
      <c r="AA17" s="241">
        <v>101</v>
      </c>
      <c r="AB17" s="241">
        <v>70</v>
      </c>
      <c r="AC17" s="32">
        <v>91</v>
      </c>
      <c r="AD17" s="241">
        <v>49</v>
      </c>
      <c r="AE17" s="241">
        <v>42</v>
      </c>
    </row>
    <row r="18" spans="1:31" ht="22.5" customHeight="1">
      <c r="A18" s="17" t="s">
        <v>175</v>
      </c>
      <c r="B18" s="238">
        <f t="shared" si="5"/>
        <v>1841</v>
      </c>
      <c r="C18" s="238">
        <v>951</v>
      </c>
      <c r="D18" s="238">
        <v>890</v>
      </c>
      <c r="E18" s="238">
        <f t="shared" si="0"/>
        <v>100</v>
      </c>
      <c r="F18" s="116">
        <f t="shared" si="1"/>
        <v>51.65670831070071</v>
      </c>
      <c r="G18" s="116">
        <f t="shared" si="2"/>
        <v>48.34329168929929</v>
      </c>
      <c r="H18" s="239"/>
      <c r="I18" s="240">
        <v>547</v>
      </c>
      <c r="J18" s="241">
        <v>262</v>
      </c>
      <c r="K18" s="241">
        <v>285</v>
      </c>
      <c r="L18" s="32">
        <v>183</v>
      </c>
      <c r="M18" s="241">
        <v>102</v>
      </c>
      <c r="N18" s="241">
        <v>81</v>
      </c>
      <c r="O18" s="17" t="s">
        <v>175</v>
      </c>
      <c r="P18" s="120">
        <v>217</v>
      </c>
      <c r="Q18" s="241">
        <v>119</v>
      </c>
      <c r="R18" s="241">
        <v>98</v>
      </c>
      <c r="S18" s="32">
        <v>381</v>
      </c>
      <c r="T18" s="242">
        <v>203</v>
      </c>
      <c r="U18" s="241">
        <v>178</v>
      </c>
      <c r="V18" s="32"/>
      <c r="W18" s="121">
        <f t="shared" si="3"/>
        <v>204</v>
      </c>
      <c r="X18" s="241">
        <v>106</v>
      </c>
      <c r="Y18" s="241">
        <v>98</v>
      </c>
      <c r="Z18" s="32">
        <f t="shared" si="4"/>
        <v>164</v>
      </c>
      <c r="AA18" s="241">
        <v>80</v>
      </c>
      <c r="AB18" s="241">
        <v>84</v>
      </c>
      <c r="AC18" s="32">
        <v>150</v>
      </c>
      <c r="AD18" s="241">
        <v>80</v>
      </c>
      <c r="AE18" s="241">
        <v>70</v>
      </c>
    </row>
    <row r="19" spans="1:31" ht="22.5" customHeight="1">
      <c r="A19" s="17" t="s">
        <v>176</v>
      </c>
      <c r="B19" s="238">
        <f t="shared" si="5"/>
        <v>1779</v>
      </c>
      <c r="C19" s="238">
        <v>881</v>
      </c>
      <c r="D19" s="238">
        <v>898</v>
      </c>
      <c r="E19" s="238">
        <f t="shared" si="0"/>
        <v>100</v>
      </c>
      <c r="F19" s="116">
        <f t="shared" si="1"/>
        <v>49.52220348510399</v>
      </c>
      <c r="G19" s="116">
        <f t="shared" si="2"/>
        <v>50.47779651489601</v>
      </c>
      <c r="H19" s="239"/>
      <c r="I19" s="240">
        <v>525</v>
      </c>
      <c r="J19" s="241">
        <v>262</v>
      </c>
      <c r="K19" s="241">
        <v>263</v>
      </c>
      <c r="L19" s="32">
        <v>185</v>
      </c>
      <c r="M19" s="241">
        <v>80</v>
      </c>
      <c r="N19" s="241">
        <v>105</v>
      </c>
      <c r="O19" s="17" t="s">
        <v>176</v>
      </c>
      <c r="P19" s="120">
        <v>222</v>
      </c>
      <c r="Q19" s="241">
        <v>104</v>
      </c>
      <c r="R19" s="241">
        <v>118</v>
      </c>
      <c r="S19" s="32">
        <v>337</v>
      </c>
      <c r="T19" s="241">
        <v>167</v>
      </c>
      <c r="U19" s="241">
        <v>170</v>
      </c>
      <c r="V19" s="32"/>
      <c r="W19" s="121">
        <f t="shared" si="3"/>
        <v>202</v>
      </c>
      <c r="X19" s="241">
        <v>108</v>
      </c>
      <c r="Y19" s="241">
        <v>94</v>
      </c>
      <c r="Z19" s="32">
        <f t="shared" si="4"/>
        <v>172</v>
      </c>
      <c r="AA19" s="241">
        <v>93</v>
      </c>
      <c r="AB19" s="241">
        <v>79</v>
      </c>
      <c r="AC19" s="32">
        <v>140</v>
      </c>
      <c r="AD19" s="241">
        <v>72</v>
      </c>
      <c r="AE19" s="241">
        <v>68</v>
      </c>
    </row>
    <row r="20" spans="1:31" ht="22.5" customHeight="1">
      <c r="A20" s="17" t="s">
        <v>177</v>
      </c>
      <c r="B20" s="238">
        <f t="shared" si="5"/>
        <v>1579</v>
      </c>
      <c r="C20" s="238">
        <v>780</v>
      </c>
      <c r="D20" s="238">
        <v>799</v>
      </c>
      <c r="E20" s="238">
        <f t="shared" si="0"/>
        <v>100</v>
      </c>
      <c r="F20" s="116">
        <f t="shared" si="1"/>
        <v>49.39835338822039</v>
      </c>
      <c r="G20" s="116">
        <f t="shared" si="2"/>
        <v>50.60164661177961</v>
      </c>
      <c r="H20" s="239"/>
      <c r="I20" s="240">
        <v>476</v>
      </c>
      <c r="J20" s="241">
        <v>223</v>
      </c>
      <c r="K20" s="241">
        <v>253</v>
      </c>
      <c r="L20" s="32">
        <v>176</v>
      </c>
      <c r="M20" s="241">
        <v>88</v>
      </c>
      <c r="N20" s="241">
        <v>88</v>
      </c>
      <c r="O20" s="17" t="s">
        <v>177</v>
      </c>
      <c r="P20" s="120">
        <v>196</v>
      </c>
      <c r="Q20" s="241">
        <v>111</v>
      </c>
      <c r="R20" s="241">
        <v>85</v>
      </c>
      <c r="S20" s="32">
        <v>276</v>
      </c>
      <c r="T20" s="241">
        <v>139</v>
      </c>
      <c r="U20" s="241">
        <v>137</v>
      </c>
      <c r="V20" s="32"/>
      <c r="W20" s="121">
        <f t="shared" si="3"/>
        <v>171</v>
      </c>
      <c r="X20" s="241">
        <v>81</v>
      </c>
      <c r="Y20" s="241">
        <v>90</v>
      </c>
      <c r="Z20" s="32">
        <f t="shared" si="4"/>
        <v>172</v>
      </c>
      <c r="AA20" s="241">
        <v>85</v>
      </c>
      <c r="AB20" s="241">
        <v>87</v>
      </c>
      <c r="AC20" s="32">
        <v>114</v>
      </c>
      <c r="AD20" s="241">
        <v>61</v>
      </c>
      <c r="AE20" s="241">
        <v>53</v>
      </c>
    </row>
    <row r="21" spans="1:31" ht="22.5" customHeight="1">
      <c r="A21" s="17" t="s">
        <v>178</v>
      </c>
      <c r="B21" s="238">
        <f t="shared" si="5"/>
        <v>1730</v>
      </c>
      <c r="C21" s="238">
        <v>731</v>
      </c>
      <c r="D21" s="238">
        <v>999</v>
      </c>
      <c r="E21" s="238">
        <f t="shared" si="0"/>
        <v>100</v>
      </c>
      <c r="F21" s="116">
        <f t="shared" si="1"/>
        <v>42.2543352601156</v>
      </c>
      <c r="G21" s="116">
        <f t="shared" si="2"/>
        <v>57.7456647398844</v>
      </c>
      <c r="H21" s="239"/>
      <c r="I21" s="240">
        <v>417</v>
      </c>
      <c r="J21" s="241">
        <v>181</v>
      </c>
      <c r="K21" s="241">
        <v>236</v>
      </c>
      <c r="L21" s="32">
        <v>233</v>
      </c>
      <c r="M21" s="241">
        <v>103</v>
      </c>
      <c r="N21" s="241">
        <v>130</v>
      </c>
      <c r="O21" s="17" t="s">
        <v>178</v>
      </c>
      <c r="P21" s="120">
        <v>250</v>
      </c>
      <c r="Q21" s="241">
        <v>94</v>
      </c>
      <c r="R21" s="241">
        <v>156</v>
      </c>
      <c r="S21" s="32">
        <v>320</v>
      </c>
      <c r="T21" s="241">
        <v>135</v>
      </c>
      <c r="U21" s="241">
        <v>185</v>
      </c>
      <c r="V21" s="32"/>
      <c r="W21" s="121">
        <f t="shared" si="3"/>
        <v>184</v>
      </c>
      <c r="X21" s="241">
        <v>78</v>
      </c>
      <c r="Y21" s="241">
        <v>106</v>
      </c>
      <c r="Z21" s="32">
        <f t="shared" si="4"/>
        <v>173</v>
      </c>
      <c r="AA21" s="241">
        <v>68</v>
      </c>
      <c r="AB21" s="241">
        <v>105</v>
      </c>
      <c r="AC21" s="32">
        <v>118</v>
      </c>
      <c r="AD21" s="241">
        <v>51</v>
      </c>
      <c r="AE21" s="241">
        <v>67</v>
      </c>
    </row>
    <row r="22" spans="1:31" ht="22.5" customHeight="1">
      <c r="A22" s="17" t="s">
        <v>179</v>
      </c>
      <c r="B22" s="238">
        <f t="shared" si="5"/>
        <v>1861</v>
      </c>
      <c r="C22" s="238">
        <v>755</v>
      </c>
      <c r="D22" s="238">
        <v>1106</v>
      </c>
      <c r="E22" s="238">
        <f t="shared" si="0"/>
        <v>100</v>
      </c>
      <c r="F22" s="116">
        <f t="shared" si="1"/>
        <v>40.569586243954866</v>
      </c>
      <c r="G22" s="116">
        <f t="shared" si="2"/>
        <v>59.43041375604514</v>
      </c>
      <c r="H22" s="239"/>
      <c r="I22" s="240">
        <v>426</v>
      </c>
      <c r="J22" s="241">
        <v>177</v>
      </c>
      <c r="K22" s="241">
        <v>249</v>
      </c>
      <c r="L22" s="32">
        <v>257</v>
      </c>
      <c r="M22" s="241">
        <v>104</v>
      </c>
      <c r="N22" s="241">
        <v>153</v>
      </c>
      <c r="O22" s="17" t="s">
        <v>179</v>
      </c>
      <c r="P22" s="120">
        <v>230</v>
      </c>
      <c r="Q22" s="241">
        <v>95</v>
      </c>
      <c r="R22" s="241">
        <v>135</v>
      </c>
      <c r="S22" s="32">
        <v>314</v>
      </c>
      <c r="T22" s="241">
        <v>120</v>
      </c>
      <c r="U22" s="241">
        <v>194</v>
      </c>
      <c r="V22" s="32"/>
      <c r="W22" s="121">
        <f t="shared" si="3"/>
        <v>258</v>
      </c>
      <c r="X22" s="241">
        <v>105</v>
      </c>
      <c r="Y22" s="241">
        <v>153</v>
      </c>
      <c r="Z22" s="32">
        <f t="shared" si="4"/>
        <v>203</v>
      </c>
      <c r="AA22" s="241">
        <v>94</v>
      </c>
      <c r="AB22" s="241">
        <v>109</v>
      </c>
      <c r="AC22" s="32">
        <v>171</v>
      </c>
      <c r="AD22" s="241">
        <v>63</v>
      </c>
      <c r="AE22" s="241">
        <v>108</v>
      </c>
    </row>
    <row r="23" spans="1:31" ht="22.5" customHeight="1">
      <c r="A23" s="17" t="s">
        <v>180</v>
      </c>
      <c r="B23" s="238">
        <f t="shared" si="5"/>
        <v>1438</v>
      </c>
      <c r="C23" s="238">
        <v>573</v>
      </c>
      <c r="D23" s="238">
        <v>865</v>
      </c>
      <c r="E23" s="238">
        <f t="shared" si="0"/>
        <v>100</v>
      </c>
      <c r="F23" s="116">
        <f t="shared" si="1"/>
        <v>39.84700973574409</v>
      </c>
      <c r="G23" s="116">
        <f t="shared" si="2"/>
        <v>60.15299026425591</v>
      </c>
      <c r="H23" s="239"/>
      <c r="I23" s="240">
        <v>331</v>
      </c>
      <c r="J23" s="241">
        <v>137</v>
      </c>
      <c r="K23" s="117">
        <v>194</v>
      </c>
      <c r="L23" s="32">
        <v>192</v>
      </c>
      <c r="M23" s="241">
        <v>60</v>
      </c>
      <c r="N23" s="241">
        <v>132</v>
      </c>
      <c r="O23" s="17" t="s">
        <v>180</v>
      </c>
      <c r="P23" s="120">
        <v>195</v>
      </c>
      <c r="Q23" s="241">
        <v>78</v>
      </c>
      <c r="R23" s="241">
        <v>117</v>
      </c>
      <c r="S23" s="32">
        <v>276</v>
      </c>
      <c r="T23" s="241">
        <v>104</v>
      </c>
      <c r="U23" s="241">
        <v>172</v>
      </c>
      <c r="V23" s="32"/>
      <c r="W23" s="121">
        <f t="shared" si="3"/>
        <v>159</v>
      </c>
      <c r="X23" s="241">
        <v>73</v>
      </c>
      <c r="Y23" s="241">
        <v>86</v>
      </c>
      <c r="Z23" s="32">
        <f t="shared" si="4"/>
        <v>173</v>
      </c>
      <c r="AA23" s="241">
        <v>67</v>
      </c>
      <c r="AB23" s="241">
        <v>106</v>
      </c>
      <c r="AC23" s="32">
        <v>142</v>
      </c>
      <c r="AD23" s="241">
        <v>59</v>
      </c>
      <c r="AE23" s="241">
        <v>83</v>
      </c>
    </row>
    <row r="24" spans="1:31" ht="22.5" customHeight="1">
      <c r="A24" s="17" t="s">
        <v>181</v>
      </c>
      <c r="B24" s="238">
        <f t="shared" si="5"/>
        <v>799</v>
      </c>
      <c r="C24" s="238">
        <v>278</v>
      </c>
      <c r="D24" s="238">
        <v>521</v>
      </c>
      <c r="E24" s="238">
        <f t="shared" si="0"/>
        <v>100</v>
      </c>
      <c r="F24" s="116">
        <f t="shared" si="1"/>
        <v>34.79349186483104</v>
      </c>
      <c r="G24" s="116">
        <f t="shared" si="2"/>
        <v>65.20650813516896</v>
      </c>
      <c r="H24" s="239"/>
      <c r="I24" s="240">
        <v>174</v>
      </c>
      <c r="J24" s="241">
        <v>53</v>
      </c>
      <c r="K24" s="117">
        <v>121</v>
      </c>
      <c r="L24" s="32">
        <v>118</v>
      </c>
      <c r="M24" s="241">
        <v>48</v>
      </c>
      <c r="N24" s="241">
        <v>70</v>
      </c>
      <c r="O24" s="17" t="s">
        <v>181</v>
      </c>
      <c r="P24" s="120">
        <v>109</v>
      </c>
      <c r="Q24" s="241">
        <v>30</v>
      </c>
      <c r="R24" s="241">
        <v>79</v>
      </c>
      <c r="S24" s="32">
        <v>135</v>
      </c>
      <c r="T24" s="241">
        <v>50</v>
      </c>
      <c r="U24" s="241">
        <v>85</v>
      </c>
      <c r="V24" s="32"/>
      <c r="W24" s="121">
        <f t="shared" si="3"/>
        <v>109</v>
      </c>
      <c r="X24" s="241">
        <v>35</v>
      </c>
      <c r="Y24" s="241">
        <v>74</v>
      </c>
      <c r="Z24" s="32">
        <f t="shared" si="4"/>
        <v>68</v>
      </c>
      <c r="AA24" s="241">
        <v>32</v>
      </c>
      <c r="AB24" s="241">
        <v>36</v>
      </c>
      <c r="AC24" s="32">
        <v>88</v>
      </c>
      <c r="AD24" s="241">
        <v>34</v>
      </c>
      <c r="AE24" s="241">
        <v>54</v>
      </c>
    </row>
    <row r="25" spans="1:31" ht="22.5" customHeight="1">
      <c r="A25" s="17" t="s">
        <v>182</v>
      </c>
      <c r="B25" s="238">
        <f t="shared" si="5"/>
        <v>353</v>
      </c>
      <c r="C25" s="238">
        <v>104</v>
      </c>
      <c r="D25" s="238">
        <v>249</v>
      </c>
      <c r="E25" s="238">
        <f t="shared" si="0"/>
        <v>100</v>
      </c>
      <c r="F25" s="116">
        <f t="shared" si="1"/>
        <v>29.461756373937675</v>
      </c>
      <c r="G25" s="116">
        <f t="shared" si="2"/>
        <v>70.53824362606233</v>
      </c>
      <c r="H25" s="239"/>
      <c r="I25" s="240">
        <v>92</v>
      </c>
      <c r="J25" s="241">
        <v>25</v>
      </c>
      <c r="K25" s="117">
        <v>67</v>
      </c>
      <c r="L25" s="32">
        <v>48</v>
      </c>
      <c r="M25" s="241">
        <v>15</v>
      </c>
      <c r="N25" s="241">
        <v>33</v>
      </c>
      <c r="O25" s="17" t="s">
        <v>182</v>
      </c>
      <c r="P25" s="120">
        <v>44</v>
      </c>
      <c r="Q25" s="241">
        <v>11</v>
      </c>
      <c r="R25" s="241">
        <v>33</v>
      </c>
      <c r="S25" s="32">
        <v>57</v>
      </c>
      <c r="T25" s="241">
        <v>18</v>
      </c>
      <c r="U25" s="241">
        <v>39</v>
      </c>
      <c r="V25" s="32"/>
      <c r="W25" s="121">
        <f t="shared" si="3"/>
        <v>34</v>
      </c>
      <c r="X25" s="241">
        <v>10</v>
      </c>
      <c r="Y25" s="241">
        <v>24</v>
      </c>
      <c r="Z25" s="32">
        <f t="shared" si="4"/>
        <v>39</v>
      </c>
      <c r="AA25" s="241">
        <v>10</v>
      </c>
      <c r="AB25" s="241">
        <v>29</v>
      </c>
      <c r="AC25" s="32">
        <v>39</v>
      </c>
      <c r="AD25" s="241">
        <v>15</v>
      </c>
      <c r="AE25" s="241">
        <v>24</v>
      </c>
    </row>
    <row r="26" spans="1:31" ht="22.5" customHeight="1">
      <c r="A26" s="17" t="s">
        <v>183</v>
      </c>
      <c r="B26" s="238">
        <f t="shared" si="5"/>
        <v>122</v>
      </c>
      <c r="C26" s="238">
        <v>28</v>
      </c>
      <c r="D26" s="238">
        <v>94</v>
      </c>
      <c r="E26" s="238">
        <f t="shared" si="0"/>
        <v>100</v>
      </c>
      <c r="F26" s="116">
        <f t="shared" si="1"/>
        <v>22.950819672131146</v>
      </c>
      <c r="G26" s="116">
        <f t="shared" si="2"/>
        <v>77.04918032786885</v>
      </c>
      <c r="H26" s="239"/>
      <c r="I26" s="240">
        <v>33</v>
      </c>
      <c r="J26" s="241">
        <v>11</v>
      </c>
      <c r="K26" s="117">
        <v>22</v>
      </c>
      <c r="L26" s="32">
        <v>15</v>
      </c>
      <c r="M26" s="241">
        <v>4</v>
      </c>
      <c r="N26" s="241">
        <v>11</v>
      </c>
      <c r="O26" s="17" t="s">
        <v>183</v>
      </c>
      <c r="P26" s="120">
        <v>17</v>
      </c>
      <c r="Q26" s="241">
        <v>4</v>
      </c>
      <c r="R26" s="241">
        <v>13</v>
      </c>
      <c r="S26" s="32">
        <v>23</v>
      </c>
      <c r="T26" s="241">
        <v>7</v>
      </c>
      <c r="U26" s="241">
        <v>16</v>
      </c>
      <c r="V26" s="32"/>
      <c r="W26" s="121">
        <v>16</v>
      </c>
      <c r="X26" s="115" t="s">
        <v>144</v>
      </c>
      <c r="Y26" s="243">
        <v>16</v>
      </c>
      <c r="Z26" s="32">
        <f t="shared" si="4"/>
        <v>10</v>
      </c>
      <c r="AA26" s="241">
        <v>1</v>
      </c>
      <c r="AB26" s="241">
        <v>9</v>
      </c>
      <c r="AC26" s="32">
        <v>10</v>
      </c>
      <c r="AD26" s="241">
        <v>3</v>
      </c>
      <c r="AE26" s="241">
        <v>7</v>
      </c>
    </row>
    <row r="27" spans="1:31" ht="22.5" customHeight="1">
      <c r="A27" s="17" t="s">
        <v>184</v>
      </c>
      <c r="B27" s="238">
        <f t="shared" si="5"/>
        <v>23</v>
      </c>
      <c r="C27" s="238">
        <v>4</v>
      </c>
      <c r="D27" s="238">
        <v>19</v>
      </c>
      <c r="E27" s="238">
        <f t="shared" si="0"/>
        <v>100</v>
      </c>
      <c r="F27" s="116">
        <f t="shared" si="1"/>
        <v>17.391304347826086</v>
      </c>
      <c r="G27" s="116">
        <f t="shared" si="2"/>
        <v>82.6086956521739</v>
      </c>
      <c r="H27" s="239"/>
      <c r="I27" s="240">
        <v>5</v>
      </c>
      <c r="J27" s="115">
        <v>1</v>
      </c>
      <c r="K27" s="227">
        <v>4</v>
      </c>
      <c r="L27" s="32">
        <v>4</v>
      </c>
      <c r="M27" s="115" t="s">
        <v>144</v>
      </c>
      <c r="N27" s="241">
        <v>4</v>
      </c>
      <c r="O27" s="17" t="s">
        <v>184</v>
      </c>
      <c r="P27" s="120">
        <v>4</v>
      </c>
      <c r="Q27" s="115" t="s">
        <v>144</v>
      </c>
      <c r="R27" s="241">
        <v>4</v>
      </c>
      <c r="S27" s="32">
        <v>5</v>
      </c>
      <c r="T27" s="32">
        <v>1</v>
      </c>
      <c r="U27" s="241">
        <v>4</v>
      </c>
      <c r="V27" s="32"/>
      <c r="W27" s="121">
        <v>2</v>
      </c>
      <c r="X27" s="115" t="s">
        <v>144</v>
      </c>
      <c r="Y27" s="243">
        <v>2</v>
      </c>
      <c r="Z27" s="32">
        <f t="shared" si="4"/>
        <v>4</v>
      </c>
      <c r="AA27" s="32">
        <v>2</v>
      </c>
      <c r="AB27" s="32">
        <v>2</v>
      </c>
      <c r="AC27" s="115" t="s">
        <v>144</v>
      </c>
      <c r="AD27" s="115" t="s">
        <v>144</v>
      </c>
      <c r="AE27" s="115" t="s">
        <v>144</v>
      </c>
    </row>
    <row r="28" spans="1:31" ht="22.5" customHeight="1" thickBot="1">
      <c r="A28" s="75" t="s">
        <v>185</v>
      </c>
      <c r="B28" s="267">
        <f t="shared" si="5"/>
        <v>12</v>
      </c>
      <c r="C28" s="234">
        <v>1</v>
      </c>
      <c r="D28" s="244">
        <v>11</v>
      </c>
      <c r="E28" s="244">
        <f t="shared" si="0"/>
        <v>99.99999999999999</v>
      </c>
      <c r="F28" s="268">
        <f t="shared" si="1"/>
        <v>8.333333333333332</v>
      </c>
      <c r="G28" s="268">
        <f t="shared" si="2"/>
        <v>91.66666666666666</v>
      </c>
      <c r="H28" s="239"/>
      <c r="I28" s="245">
        <v>2</v>
      </c>
      <c r="J28" s="313" t="s">
        <v>144</v>
      </c>
      <c r="K28" s="228">
        <v>2</v>
      </c>
      <c r="L28" s="234">
        <v>2</v>
      </c>
      <c r="M28" s="234">
        <v>1</v>
      </c>
      <c r="N28" s="234">
        <v>1</v>
      </c>
      <c r="O28" s="75" t="s">
        <v>185</v>
      </c>
      <c r="P28" s="313" t="s">
        <v>144</v>
      </c>
      <c r="Q28" s="313" t="s">
        <v>144</v>
      </c>
      <c r="R28" s="313" t="s">
        <v>144</v>
      </c>
      <c r="S28" s="118">
        <v>5</v>
      </c>
      <c r="T28" s="313" t="s">
        <v>144</v>
      </c>
      <c r="U28" s="246">
        <v>5</v>
      </c>
      <c r="V28" s="32"/>
      <c r="W28" s="269">
        <v>1</v>
      </c>
      <c r="X28" s="313" t="s">
        <v>144</v>
      </c>
      <c r="Y28" s="247">
        <v>1</v>
      </c>
      <c r="Z28" s="234">
        <f>SUM(AA28:AB28)</f>
        <v>2</v>
      </c>
      <c r="AA28" s="313" t="s">
        <v>144</v>
      </c>
      <c r="AB28" s="234">
        <v>2</v>
      </c>
      <c r="AC28" s="313" t="s">
        <v>144</v>
      </c>
      <c r="AD28" s="313" t="s">
        <v>144</v>
      </c>
      <c r="AE28" s="313" t="s">
        <v>144</v>
      </c>
    </row>
    <row r="29" spans="1:31" s="322" customFormat="1" ht="12" customHeight="1" thickTop="1">
      <c r="A29" s="322" t="s">
        <v>186</v>
      </c>
      <c r="B29" s="70"/>
      <c r="C29" s="323"/>
      <c r="D29" s="323"/>
      <c r="E29" s="324"/>
      <c r="F29" s="324"/>
      <c r="G29" s="324"/>
      <c r="H29" s="56"/>
      <c r="I29" s="323"/>
      <c r="J29" s="323"/>
      <c r="K29" s="323"/>
      <c r="L29" s="325"/>
      <c r="M29" s="325"/>
      <c r="N29" s="325"/>
      <c r="O29" s="322" t="s">
        <v>186</v>
      </c>
      <c r="P29" s="70"/>
      <c r="Q29" s="323"/>
      <c r="R29" s="323"/>
      <c r="S29" s="324"/>
      <c r="T29" s="324"/>
      <c r="U29" s="324"/>
      <c r="V29" s="56"/>
      <c r="W29" s="56" t="s">
        <v>188</v>
      </c>
      <c r="X29" s="323"/>
      <c r="Y29" s="323"/>
      <c r="Z29" s="325"/>
      <c r="AA29" s="325"/>
      <c r="AB29" s="325"/>
      <c r="AC29" s="325"/>
      <c r="AD29" s="325"/>
      <c r="AE29" s="325"/>
    </row>
    <row r="30" spans="1:31" s="322" customFormat="1" ht="12" customHeight="1">
      <c r="A30" s="322" t="s">
        <v>187</v>
      </c>
      <c r="B30" s="70"/>
      <c r="C30" s="323"/>
      <c r="D30" s="323"/>
      <c r="E30" s="324"/>
      <c r="F30" s="324"/>
      <c r="G30" s="324"/>
      <c r="H30" s="56"/>
      <c r="I30" s="56"/>
      <c r="J30" s="323"/>
      <c r="K30" s="323"/>
      <c r="L30" s="325"/>
      <c r="M30" s="325"/>
      <c r="N30" s="325"/>
      <c r="O30" s="322" t="s">
        <v>187</v>
      </c>
      <c r="P30" s="70"/>
      <c r="Q30" s="323"/>
      <c r="R30" s="323"/>
      <c r="S30" s="324"/>
      <c r="T30" s="324"/>
      <c r="U30" s="324"/>
      <c r="V30" s="56"/>
      <c r="W30" s="323"/>
      <c r="X30" s="323"/>
      <c r="Y30" s="323"/>
      <c r="Z30" s="325"/>
      <c r="AA30" s="325"/>
      <c r="AB30" s="325"/>
      <c r="AC30" s="325"/>
      <c r="AD30" s="325"/>
      <c r="AE30" s="325"/>
    </row>
    <row r="31" spans="15:25" ht="10.5" customHeight="1">
      <c r="O31" s="5"/>
      <c r="W31" s="89"/>
      <c r="X31" s="89"/>
      <c r="Y31" s="89"/>
    </row>
    <row r="32" spans="23:25" ht="11.25">
      <c r="W32" s="89"/>
      <c r="X32" s="89"/>
      <c r="Y32" s="89"/>
    </row>
    <row r="33" spans="23:25" ht="11.25">
      <c r="W33" s="89"/>
      <c r="X33" s="89"/>
      <c r="Y33" s="89"/>
    </row>
    <row r="34" spans="23:25" ht="11.25">
      <c r="W34" s="89"/>
      <c r="X34" s="89"/>
      <c r="Y34" s="89"/>
    </row>
    <row r="38" spans="24:28" ht="12">
      <c r="X38" s="384"/>
      <c r="Y38" s="385"/>
      <c r="Z38" s="388"/>
      <c r="AA38" s="388"/>
      <c r="AB38" s="388"/>
    </row>
    <row r="39" spans="24:28" ht="12">
      <c r="X39" s="386"/>
      <c r="Y39" s="387"/>
      <c r="Z39" s="248"/>
      <c r="AA39" s="248"/>
      <c r="AB39" s="248"/>
    </row>
    <row r="40" spans="24:28" ht="12">
      <c r="X40" s="381"/>
      <c r="Y40" s="249"/>
      <c r="Z40" s="250"/>
      <c r="AA40" s="251"/>
      <c r="AB40" s="251"/>
    </row>
    <row r="41" spans="24:28" ht="12">
      <c r="X41" s="382"/>
      <c r="Y41" s="249"/>
      <c r="Z41" s="250"/>
      <c r="AA41" s="251"/>
      <c r="AB41" s="251"/>
    </row>
    <row r="42" spans="24:28" ht="12">
      <c r="X42" s="383"/>
      <c r="Y42" s="249"/>
      <c r="Z42" s="250"/>
      <c r="AA42" s="251"/>
      <c r="AB42" s="251"/>
    </row>
    <row r="43" spans="24:28" ht="12">
      <c r="X43" s="381"/>
      <c r="Y43" s="249"/>
      <c r="Z43" s="250"/>
      <c r="AA43" s="251"/>
      <c r="AB43" s="251"/>
    </row>
    <row r="44" spans="24:28" ht="12">
      <c r="X44" s="382"/>
      <c r="Y44" s="249"/>
      <c r="Z44" s="250"/>
      <c r="AA44" s="251"/>
      <c r="AB44" s="251"/>
    </row>
    <row r="45" spans="24:28" ht="12">
      <c r="X45" s="383"/>
      <c r="Y45" s="249"/>
      <c r="Z45" s="250"/>
      <c r="AA45" s="251"/>
      <c r="AB45" s="251"/>
    </row>
    <row r="46" spans="24:28" ht="12">
      <c r="X46" s="381"/>
      <c r="Y46" s="249"/>
      <c r="Z46" s="250"/>
      <c r="AA46" s="251"/>
      <c r="AB46" s="251"/>
    </row>
    <row r="47" spans="24:28" ht="12">
      <c r="X47" s="382"/>
      <c r="Y47" s="249"/>
      <c r="Z47" s="250"/>
      <c r="AA47" s="251"/>
      <c r="AB47" s="251"/>
    </row>
    <row r="48" spans="24:28" ht="12">
      <c r="X48" s="383"/>
      <c r="Y48" s="249"/>
      <c r="Z48" s="250"/>
      <c r="AA48" s="251"/>
      <c r="AB48" s="251"/>
    </row>
    <row r="49" spans="24:28" ht="12">
      <c r="X49" s="381"/>
      <c r="Y49" s="249"/>
      <c r="Z49" s="250"/>
      <c r="AA49" s="251"/>
      <c r="AB49" s="251"/>
    </row>
    <row r="50" spans="24:28" ht="12">
      <c r="X50" s="382"/>
      <c r="Y50" s="249"/>
      <c r="Z50" s="250"/>
      <c r="AA50" s="251"/>
      <c r="AB50" s="251"/>
    </row>
    <row r="51" spans="24:28" ht="12">
      <c r="X51" s="383"/>
      <c r="Y51" s="249"/>
      <c r="Z51" s="250"/>
      <c r="AA51" s="251"/>
      <c r="AB51" s="251"/>
    </row>
    <row r="52" spans="24:28" ht="12">
      <c r="X52" s="381"/>
      <c r="Y52" s="249"/>
      <c r="Z52" s="250"/>
      <c r="AA52" s="251"/>
      <c r="AB52" s="251"/>
    </row>
    <row r="53" spans="24:28" ht="12">
      <c r="X53" s="382"/>
      <c r="Y53" s="249"/>
      <c r="Z53" s="250"/>
      <c r="AA53" s="251"/>
      <c r="AB53" s="251"/>
    </row>
    <row r="54" spans="24:28" ht="12">
      <c r="X54" s="383"/>
      <c r="Y54" s="249"/>
      <c r="Z54" s="250"/>
      <c r="AA54" s="251"/>
      <c r="AB54" s="251"/>
    </row>
    <row r="55" spans="24:28" ht="12">
      <c r="X55" s="381"/>
      <c r="Y55" s="249"/>
      <c r="Z55" s="250"/>
      <c r="AA55" s="251"/>
      <c r="AB55" s="251"/>
    </row>
    <row r="56" spans="24:28" ht="12">
      <c r="X56" s="382"/>
      <c r="Y56" s="249"/>
      <c r="Z56" s="250"/>
      <c r="AA56" s="251"/>
      <c r="AB56" s="251"/>
    </row>
    <row r="57" spans="24:28" ht="12">
      <c r="X57" s="383"/>
      <c r="Y57" s="249"/>
      <c r="Z57" s="250"/>
      <c r="AA57" s="251"/>
      <c r="AB57" s="251"/>
    </row>
    <row r="58" spans="24:28" ht="12">
      <c r="X58" s="381"/>
      <c r="Y58" s="249"/>
      <c r="Z58" s="250"/>
      <c r="AA58" s="251"/>
      <c r="AB58" s="251"/>
    </row>
    <row r="59" spans="24:28" ht="12">
      <c r="X59" s="382"/>
      <c r="Y59" s="249"/>
      <c r="Z59" s="250"/>
      <c r="AA59" s="251"/>
      <c r="AB59" s="251"/>
    </row>
    <row r="60" spans="24:28" ht="12">
      <c r="X60" s="383"/>
      <c r="Y60" s="249"/>
      <c r="Z60" s="250"/>
      <c r="AA60" s="251"/>
      <c r="AB60" s="251"/>
    </row>
    <row r="61" spans="24:28" ht="12">
      <c r="X61" s="381"/>
      <c r="Y61" s="249"/>
      <c r="Z61" s="250"/>
      <c r="AA61" s="251"/>
      <c r="AB61" s="251"/>
    </row>
    <row r="62" spans="24:28" ht="12">
      <c r="X62" s="382"/>
      <c r="Y62" s="249"/>
      <c r="Z62" s="250"/>
      <c r="AA62" s="251"/>
      <c r="AB62" s="251"/>
    </row>
    <row r="63" spans="24:28" ht="12">
      <c r="X63" s="383"/>
      <c r="Y63" s="249"/>
      <c r="Z63" s="250"/>
      <c r="AA63" s="251"/>
      <c r="AB63" s="251"/>
    </row>
    <row r="64" spans="24:28" ht="12">
      <c r="X64" s="381"/>
      <c r="Y64" s="249"/>
      <c r="Z64" s="250"/>
      <c r="AA64" s="251"/>
      <c r="AB64" s="251"/>
    </row>
    <row r="65" spans="24:28" ht="12">
      <c r="X65" s="382"/>
      <c r="Y65" s="249"/>
      <c r="Z65" s="250"/>
      <c r="AA65" s="251"/>
      <c r="AB65" s="251"/>
    </row>
    <row r="66" spans="24:28" ht="12">
      <c r="X66" s="383"/>
      <c r="Y66" s="249"/>
      <c r="Z66" s="250"/>
      <c r="AA66" s="251"/>
      <c r="AB66" s="251"/>
    </row>
    <row r="67" spans="24:28" ht="12">
      <c r="X67" s="381"/>
      <c r="Y67" s="249"/>
      <c r="Z67" s="250"/>
      <c r="AA67" s="251"/>
      <c r="AB67" s="251"/>
    </row>
    <row r="68" spans="24:28" ht="12">
      <c r="X68" s="382"/>
      <c r="Y68" s="249"/>
      <c r="Z68" s="250"/>
      <c r="AA68" s="251"/>
      <c r="AB68" s="251"/>
    </row>
    <row r="69" spans="24:28" ht="12">
      <c r="X69" s="383"/>
      <c r="Y69" s="249"/>
      <c r="Z69" s="250"/>
      <c r="AA69" s="251"/>
      <c r="AB69" s="251"/>
    </row>
    <row r="70" spans="24:28" ht="12">
      <c r="X70" s="381"/>
      <c r="Y70" s="249"/>
      <c r="Z70" s="250"/>
      <c r="AA70" s="251"/>
      <c r="AB70" s="251"/>
    </row>
    <row r="71" spans="24:28" ht="12">
      <c r="X71" s="382"/>
      <c r="Y71" s="249"/>
      <c r="Z71" s="250"/>
      <c r="AA71" s="251"/>
      <c r="AB71" s="251"/>
    </row>
    <row r="72" spans="24:28" ht="12">
      <c r="X72" s="383"/>
      <c r="Y72" s="249"/>
      <c r="Z72" s="250"/>
      <c r="AA72" s="251"/>
      <c r="AB72" s="251"/>
    </row>
    <row r="73" spans="24:28" ht="12">
      <c r="X73" s="381"/>
      <c r="Y73" s="249"/>
      <c r="Z73" s="250"/>
      <c r="AA73" s="251"/>
      <c r="AB73" s="251"/>
    </row>
    <row r="74" spans="24:28" ht="12">
      <c r="X74" s="382"/>
      <c r="Y74" s="249"/>
      <c r="Z74" s="250"/>
      <c r="AA74" s="251"/>
      <c r="AB74" s="251"/>
    </row>
    <row r="75" spans="24:28" ht="12">
      <c r="X75" s="383"/>
      <c r="Y75" s="249"/>
      <c r="Z75" s="250"/>
      <c r="AA75" s="251"/>
      <c r="AB75" s="251"/>
    </row>
    <row r="76" spans="24:28" ht="12">
      <c r="X76" s="381"/>
      <c r="Y76" s="249"/>
      <c r="Z76" s="250"/>
      <c r="AA76" s="251"/>
      <c r="AB76" s="251"/>
    </row>
    <row r="77" spans="24:28" ht="12">
      <c r="X77" s="382"/>
      <c r="Y77" s="249"/>
      <c r="Z77" s="250"/>
      <c r="AA77" s="251"/>
      <c r="AB77" s="251"/>
    </row>
    <row r="78" spans="24:28" ht="12">
      <c r="X78" s="383"/>
      <c r="Y78" s="249"/>
      <c r="Z78" s="250"/>
      <c r="AA78" s="251"/>
      <c r="AB78" s="251"/>
    </row>
    <row r="79" spans="24:28" ht="12">
      <c r="X79" s="381"/>
      <c r="Y79" s="249"/>
      <c r="Z79" s="250"/>
      <c r="AA79" s="251"/>
      <c r="AB79" s="251"/>
    </row>
    <row r="80" spans="24:28" ht="12">
      <c r="X80" s="382"/>
      <c r="Y80" s="249"/>
      <c r="Z80" s="250"/>
      <c r="AA80" s="251"/>
      <c r="AB80" s="251"/>
    </row>
    <row r="81" spans="24:28" ht="12">
      <c r="X81" s="383"/>
      <c r="Y81" s="249"/>
      <c r="Z81" s="250"/>
      <c r="AA81" s="251"/>
      <c r="AB81" s="251"/>
    </row>
    <row r="82" spans="24:28" ht="12">
      <c r="X82" s="381"/>
      <c r="Y82" s="249"/>
      <c r="Z82" s="250"/>
      <c r="AA82" s="251"/>
      <c r="AB82" s="251"/>
    </row>
    <row r="83" spans="24:28" ht="12">
      <c r="X83" s="382"/>
      <c r="Y83" s="249"/>
      <c r="Z83" s="250"/>
      <c r="AA83" s="251"/>
      <c r="AB83" s="251"/>
    </row>
    <row r="84" spans="24:28" ht="12">
      <c r="X84" s="383"/>
      <c r="Y84" s="249"/>
      <c r="Z84" s="250"/>
      <c r="AA84" s="251"/>
      <c r="AB84" s="251"/>
    </row>
    <row r="85" spans="24:28" ht="12">
      <c r="X85" s="381"/>
      <c r="Y85" s="249"/>
      <c r="Z85" s="250"/>
      <c r="AA85" s="251"/>
      <c r="AB85" s="251"/>
    </row>
    <row r="86" spans="24:28" ht="12">
      <c r="X86" s="382"/>
      <c r="Y86" s="249"/>
      <c r="Z86" s="250"/>
      <c r="AA86" s="251"/>
      <c r="AB86" s="251"/>
    </row>
    <row r="87" spans="24:28" ht="12">
      <c r="X87" s="383"/>
      <c r="Y87" s="249"/>
      <c r="Z87" s="250"/>
      <c r="AA87" s="251"/>
      <c r="AB87" s="251"/>
    </row>
    <row r="88" spans="24:28" ht="12">
      <c r="X88" s="381"/>
      <c r="Y88" s="249"/>
      <c r="Z88" s="250"/>
      <c r="AA88" s="251"/>
      <c r="AB88" s="251"/>
    </row>
    <row r="89" spans="24:28" ht="12">
      <c r="X89" s="382"/>
      <c r="Y89" s="249"/>
      <c r="Z89" s="250"/>
      <c r="AA89" s="251"/>
      <c r="AB89" s="251"/>
    </row>
    <row r="90" spans="24:28" ht="12">
      <c r="X90" s="383"/>
      <c r="Y90" s="249"/>
      <c r="Z90" s="250"/>
      <c r="AA90" s="251"/>
      <c r="AB90" s="251"/>
    </row>
    <row r="91" spans="24:28" ht="12">
      <c r="X91" s="381"/>
      <c r="Y91" s="249"/>
      <c r="Z91" s="250"/>
      <c r="AA91" s="251"/>
      <c r="AB91" s="251"/>
    </row>
    <row r="92" spans="24:28" ht="12">
      <c r="X92" s="382"/>
      <c r="Y92" s="249"/>
      <c r="Z92" s="250"/>
      <c r="AA92" s="251"/>
      <c r="AB92" s="251"/>
    </row>
    <row r="93" spans="24:28" ht="12">
      <c r="X93" s="383"/>
      <c r="Y93" s="249"/>
      <c r="Z93" s="250"/>
      <c r="AA93" s="251"/>
      <c r="AB93" s="251"/>
    </row>
    <row r="94" spans="24:28" ht="12">
      <c r="X94" s="381"/>
      <c r="Y94" s="249"/>
      <c r="Z94" s="250"/>
      <c r="AA94" s="251"/>
      <c r="AB94" s="251"/>
    </row>
    <row r="95" spans="24:28" ht="12">
      <c r="X95" s="382"/>
      <c r="Y95" s="249"/>
      <c r="Z95" s="250"/>
      <c r="AA95" s="251"/>
      <c r="AB95" s="251"/>
    </row>
    <row r="96" spans="24:28" ht="12">
      <c r="X96" s="383"/>
      <c r="Y96" s="249"/>
      <c r="Z96" s="250"/>
      <c r="AA96" s="251"/>
      <c r="AB96" s="251"/>
    </row>
    <row r="97" spans="24:28" ht="12">
      <c r="X97" s="381"/>
      <c r="Y97" s="249"/>
      <c r="Z97" s="250"/>
      <c r="AA97" s="251"/>
      <c r="AB97" s="251"/>
    </row>
    <row r="98" spans="24:28" ht="12">
      <c r="X98" s="382"/>
      <c r="Y98" s="249"/>
      <c r="Z98" s="250"/>
      <c r="AA98" s="251"/>
      <c r="AB98" s="251"/>
    </row>
    <row r="99" spans="24:28" ht="12">
      <c r="X99" s="383"/>
      <c r="Y99" s="249"/>
      <c r="Z99" s="250"/>
      <c r="AA99" s="251"/>
      <c r="AB99" s="251"/>
    </row>
    <row r="100" spans="24:28" ht="12">
      <c r="X100" s="381"/>
      <c r="Y100" s="249"/>
      <c r="Z100" s="250"/>
      <c r="AA100" s="251"/>
      <c r="AB100" s="251"/>
    </row>
    <row r="101" spans="24:28" ht="12">
      <c r="X101" s="382"/>
      <c r="Y101" s="249"/>
      <c r="Z101" s="250"/>
      <c r="AA101" s="251"/>
      <c r="AB101" s="251"/>
    </row>
    <row r="102" spans="24:28" ht="12">
      <c r="X102" s="383"/>
      <c r="Y102" s="249"/>
      <c r="Z102" s="250"/>
      <c r="AA102" s="251"/>
      <c r="AB102" s="251"/>
    </row>
    <row r="103" spans="24:28" ht="12">
      <c r="X103" s="381"/>
      <c r="Y103" s="249"/>
      <c r="Z103" s="250"/>
      <c r="AA103" s="251"/>
      <c r="AB103" s="251"/>
    </row>
    <row r="104" spans="24:28" ht="12">
      <c r="X104" s="382"/>
      <c r="Y104" s="249"/>
      <c r="Z104" s="250"/>
      <c r="AA104" s="251"/>
      <c r="AB104" s="251"/>
    </row>
    <row r="105" spans="24:28" ht="12">
      <c r="X105" s="383"/>
      <c r="Y105" s="249"/>
      <c r="Z105" s="250"/>
      <c r="AA105" s="251"/>
      <c r="AB105" s="251"/>
    </row>
    <row r="106" spans="24:28" ht="12">
      <c r="X106" s="381"/>
      <c r="Y106" s="249"/>
      <c r="Z106" s="250"/>
      <c r="AA106" s="251"/>
      <c r="AB106" s="251"/>
    </row>
    <row r="107" spans="24:28" ht="12">
      <c r="X107" s="382"/>
      <c r="Y107" s="249"/>
      <c r="Z107" s="250"/>
      <c r="AA107" s="251"/>
      <c r="AB107" s="251"/>
    </row>
    <row r="108" spans="24:28" ht="12">
      <c r="X108" s="383"/>
      <c r="Y108" s="249"/>
      <c r="Z108" s="250"/>
      <c r="AA108" s="251"/>
      <c r="AB108" s="251"/>
    </row>
  </sheetData>
  <sheetProtection/>
  <mergeCells count="37">
    <mergeCell ref="A1:G1"/>
    <mergeCell ref="I1:N1"/>
    <mergeCell ref="O1:U1"/>
    <mergeCell ref="W1:AE1"/>
    <mergeCell ref="AC3:AE3"/>
    <mergeCell ref="Z3:AB3"/>
    <mergeCell ref="W3:Y3"/>
    <mergeCell ref="B3:G3"/>
    <mergeCell ref="X38:Y39"/>
    <mergeCell ref="Z38:AB38"/>
    <mergeCell ref="I3:K3"/>
    <mergeCell ref="L3:N3"/>
    <mergeCell ref="P3:R3"/>
    <mergeCell ref="X40:X42"/>
    <mergeCell ref="S3:U3"/>
    <mergeCell ref="X43:X45"/>
    <mergeCell ref="X46:X48"/>
    <mergeCell ref="X49:X51"/>
    <mergeCell ref="X52:X54"/>
    <mergeCell ref="X55:X57"/>
    <mergeCell ref="X91:X93"/>
    <mergeCell ref="X58:X60"/>
    <mergeCell ref="X61:X63"/>
    <mergeCell ref="X64:X66"/>
    <mergeCell ref="X67:X69"/>
    <mergeCell ref="X70:X72"/>
    <mergeCell ref="X73:X75"/>
    <mergeCell ref="X94:X96"/>
    <mergeCell ref="X97:X99"/>
    <mergeCell ref="X100:X102"/>
    <mergeCell ref="X103:X105"/>
    <mergeCell ref="X106:X108"/>
    <mergeCell ref="X76:X78"/>
    <mergeCell ref="X79:X81"/>
    <mergeCell ref="X82:X84"/>
    <mergeCell ref="X85:X87"/>
    <mergeCell ref="X88:X90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D30" sqref="D30"/>
    </sheetView>
  </sheetViews>
  <sheetFormatPr defaultColWidth="8.88671875" defaultRowHeight="13.5"/>
  <cols>
    <col min="1" max="1" width="9.77734375" style="5" customWidth="1"/>
    <col min="2" max="4" width="16.88671875" style="39" customWidth="1"/>
    <col min="5" max="5" width="2.77734375" style="39" customWidth="1"/>
    <col min="6" max="10" width="13.88671875" style="39" customWidth="1"/>
    <col min="11" max="19" width="8.88671875" style="11" customWidth="1"/>
    <col min="20" max="20" width="5.3359375" style="11" customWidth="1"/>
    <col min="21" max="16384" width="8.88671875" style="11" customWidth="1"/>
  </cols>
  <sheetData>
    <row r="1" spans="1:10" ht="45" customHeight="1">
      <c r="A1" s="359" t="s">
        <v>107</v>
      </c>
      <c r="B1" s="359"/>
      <c r="C1" s="359"/>
      <c r="D1" s="359"/>
      <c r="E1" s="150"/>
      <c r="F1" s="404" t="s">
        <v>79</v>
      </c>
      <c r="G1" s="404"/>
      <c r="H1" s="404"/>
      <c r="I1" s="404"/>
      <c r="J1" s="404"/>
    </row>
    <row r="2" spans="1:10" s="5" customFormat="1" ht="25.5" customHeight="1" thickBot="1">
      <c r="A2" s="3" t="s">
        <v>80</v>
      </c>
      <c r="B2" s="3"/>
      <c r="C2" s="3"/>
      <c r="D2" s="3"/>
      <c r="F2" s="3"/>
      <c r="G2" s="3"/>
      <c r="H2" s="3"/>
      <c r="I2" s="3"/>
      <c r="J2" s="8" t="s">
        <v>110</v>
      </c>
    </row>
    <row r="3" spans="1:10" ht="16.5" customHeight="1" thickTop="1">
      <c r="A3" s="123" t="s">
        <v>23</v>
      </c>
      <c r="B3" s="400" t="s">
        <v>28</v>
      </c>
      <c r="C3" s="401"/>
      <c r="D3" s="401"/>
      <c r="E3" s="151"/>
      <c r="F3" s="401" t="s">
        <v>29</v>
      </c>
      <c r="G3" s="401"/>
      <c r="H3" s="405"/>
      <c r="I3" s="152" t="s">
        <v>81</v>
      </c>
      <c r="J3" s="151" t="s">
        <v>82</v>
      </c>
    </row>
    <row r="4" spans="1:10" ht="15.75" customHeight="1">
      <c r="A4" s="124" t="s">
        <v>83</v>
      </c>
      <c r="B4" s="402" t="s">
        <v>15</v>
      </c>
      <c r="C4" s="403"/>
      <c r="D4" s="403"/>
      <c r="E4" s="151"/>
      <c r="F4" s="406" t="s">
        <v>16</v>
      </c>
      <c r="G4" s="406"/>
      <c r="H4" s="407"/>
      <c r="I4" s="154"/>
      <c r="J4" s="151"/>
    </row>
    <row r="5" spans="1:10" ht="15.75" customHeight="1">
      <c r="A5" s="17" t="s">
        <v>84</v>
      </c>
      <c r="B5" s="155" t="s">
        <v>85</v>
      </c>
      <c r="C5" s="155" t="s">
        <v>86</v>
      </c>
      <c r="D5" s="156" t="s">
        <v>87</v>
      </c>
      <c r="E5" s="151"/>
      <c r="F5" s="157" t="s">
        <v>85</v>
      </c>
      <c r="G5" s="155" t="s">
        <v>86</v>
      </c>
      <c r="H5" s="156" t="s">
        <v>87</v>
      </c>
      <c r="I5" s="154"/>
      <c r="J5" s="151"/>
    </row>
    <row r="6" spans="1:10" ht="15.75" customHeight="1">
      <c r="A6" s="125" t="s">
        <v>88</v>
      </c>
      <c r="B6" s="63" t="s">
        <v>89</v>
      </c>
      <c r="C6" s="63" t="s">
        <v>90</v>
      </c>
      <c r="D6" s="158" t="s">
        <v>91</v>
      </c>
      <c r="E6" s="151"/>
      <c r="F6" s="23" t="s">
        <v>89</v>
      </c>
      <c r="G6" s="63" t="s">
        <v>90</v>
      </c>
      <c r="H6" s="158" t="s">
        <v>91</v>
      </c>
      <c r="I6" s="159" t="s">
        <v>92</v>
      </c>
      <c r="J6" s="153" t="s">
        <v>17</v>
      </c>
    </row>
    <row r="7" spans="1:10" s="5" customFormat="1" ht="29.25" customHeight="1">
      <c r="A7" s="301">
        <v>2006</v>
      </c>
      <c r="B7" s="109">
        <v>156</v>
      </c>
      <c r="C7" s="109">
        <v>91</v>
      </c>
      <c r="D7" s="109">
        <v>65</v>
      </c>
      <c r="E7" s="109"/>
      <c r="F7" s="110">
        <v>311</v>
      </c>
      <c r="G7" s="109">
        <v>179</v>
      </c>
      <c r="H7" s="109">
        <v>132</v>
      </c>
      <c r="I7" s="109">
        <v>131</v>
      </c>
      <c r="J7" s="109">
        <v>44</v>
      </c>
    </row>
    <row r="8" spans="1:10" s="9" customFormat="1" ht="29.25" customHeight="1">
      <c r="A8" s="28">
        <v>2007</v>
      </c>
      <c r="B8" s="32">
        <v>198</v>
      </c>
      <c r="C8" s="32">
        <v>89</v>
      </c>
      <c r="D8" s="32">
        <v>109</v>
      </c>
      <c r="E8" s="109"/>
      <c r="F8" s="32">
        <v>303</v>
      </c>
      <c r="G8" s="32">
        <v>156</v>
      </c>
      <c r="H8" s="32">
        <v>147</v>
      </c>
      <c r="I8" s="32">
        <v>154</v>
      </c>
      <c r="J8" s="32">
        <v>42</v>
      </c>
    </row>
    <row r="9" spans="1:10" s="5" customFormat="1" ht="29.25" customHeight="1">
      <c r="A9" s="28">
        <v>2008</v>
      </c>
      <c r="B9" s="32">
        <v>207</v>
      </c>
      <c r="C9" s="32">
        <v>101</v>
      </c>
      <c r="D9" s="32">
        <v>106</v>
      </c>
      <c r="E9" s="109"/>
      <c r="F9" s="32">
        <v>280</v>
      </c>
      <c r="G9" s="32">
        <v>148</v>
      </c>
      <c r="H9" s="32">
        <v>132</v>
      </c>
      <c r="I9" s="32">
        <v>121</v>
      </c>
      <c r="J9" s="32">
        <v>44</v>
      </c>
    </row>
    <row r="10" spans="1:10" s="5" customFormat="1" ht="29.25" customHeight="1">
      <c r="A10" s="28">
        <v>2009</v>
      </c>
      <c r="B10" s="32">
        <v>158</v>
      </c>
      <c r="C10" s="32">
        <v>85</v>
      </c>
      <c r="D10" s="32">
        <v>73</v>
      </c>
      <c r="E10" s="109"/>
      <c r="F10" s="32">
        <v>253</v>
      </c>
      <c r="G10" s="32">
        <v>131</v>
      </c>
      <c r="H10" s="32">
        <v>122</v>
      </c>
      <c r="I10" s="32">
        <v>108</v>
      </c>
      <c r="J10" s="32">
        <v>61</v>
      </c>
    </row>
    <row r="11" spans="1:10" s="271" customFormat="1" ht="29.25" customHeight="1">
      <c r="A11" s="270">
        <v>2010</v>
      </c>
      <c r="B11" s="272">
        <f>SUM(B12:B23)</f>
        <v>186</v>
      </c>
      <c r="C11" s="272">
        <f>SUM(C12:C23)</f>
        <v>104</v>
      </c>
      <c r="D11" s="272">
        <f>SUM(D12:D23)</f>
        <v>82</v>
      </c>
      <c r="F11" s="273">
        <f>SUM(F12:F23)</f>
        <v>301</v>
      </c>
      <c r="G11" s="273">
        <f>SUM(G12:G23)</f>
        <v>187</v>
      </c>
      <c r="H11" s="273">
        <f>SUM(H12:H23)</f>
        <v>114</v>
      </c>
      <c r="I11" s="273">
        <f>SUM(I12:I23)</f>
        <v>144</v>
      </c>
      <c r="J11" s="273">
        <f>SUM(J12:J23)</f>
        <v>37</v>
      </c>
    </row>
    <row r="12" spans="1:10" s="5" customFormat="1" ht="29.25" customHeight="1">
      <c r="A12" s="106" t="s">
        <v>93</v>
      </c>
      <c r="B12" s="315">
        <v>19</v>
      </c>
      <c r="C12" s="315">
        <v>9</v>
      </c>
      <c r="D12" s="315">
        <v>10</v>
      </c>
      <c r="E12" s="315"/>
      <c r="F12" s="316">
        <v>37</v>
      </c>
      <c r="G12" s="315">
        <v>25</v>
      </c>
      <c r="H12" s="315">
        <v>12</v>
      </c>
      <c r="I12" s="315">
        <v>17</v>
      </c>
      <c r="J12" s="315">
        <v>5</v>
      </c>
    </row>
    <row r="13" spans="1:10" s="5" customFormat="1" ht="29.25" customHeight="1">
      <c r="A13" s="107" t="s">
        <v>94</v>
      </c>
      <c r="B13" s="315">
        <v>12</v>
      </c>
      <c r="C13" s="315">
        <v>7</v>
      </c>
      <c r="D13" s="315">
        <v>5</v>
      </c>
      <c r="E13" s="57"/>
      <c r="F13" s="315">
        <v>17</v>
      </c>
      <c r="G13" s="316">
        <v>12</v>
      </c>
      <c r="H13" s="315">
        <v>5</v>
      </c>
      <c r="I13" s="317">
        <v>8</v>
      </c>
      <c r="J13" s="317">
        <v>3</v>
      </c>
    </row>
    <row r="14" spans="1:10" s="5" customFormat="1" ht="29.25" customHeight="1">
      <c r="A14" s="108" t="s">
        <v>95</v>
      </c>
      <c r="B14" s="315">
        <v>22</v>
      </c>
      <c r="C14" s="315">
        <v>15</v>
      </c>
      <c r="D14" s="315">
        <v>7</v>
      </c>
      <c r="E14" s="315"/>
      <c r="F14" s="316">
        <v>25</v>
      </c>
      <c r="G14" s="315">
        <v>18</v>
      </c>
      <c r="H14" s="315">
        <v>7</v>
      </c>
      <c r="I14" s="317">
        <v>18</v>
      </c>
      <c r="J14" s="317">
        <v>3</v>
      </c>
    </row>
    <row r="15" spans="1:10" s="5" customFormat="1" ht="29.25" customHeight="1">
      <c r="A15" s="108" t="s">
        <v>96</v>
      </c>
      <c r="B15" s="315">
        <v>12</v>
      </c>
      <c r="C15" s="315">
        <v>5</v>
      </c>
      <c r="D15" s="315">
        <v>7</v>
      </c>
      <c r="E15" s="315"/>
      <c r="F15" s="316">
        <v>25</v>
      </c>
      <c r="G15" s="315">
        <v>18</v>
      </c>
      <c r="H15" s="315">
        <v>7</v>
      </c>
      <c r="I15" s="317">
        <v>18</v>
      </c>
      <c r="J15" s="317">
        <v>2</v>
      </c>
    </row>
    <row r="16" spans="1:10" s="5" customFormat="1" ht="29.25" customHeight="1">
      <c r="A16" s="108" t="s">
        <v>97</v>
      </c>
      <c r="B16" s="315">
        <v>14</v>
      </c>
      <c r="C16" s="315">
        <v>6</v>
      </c>
      <c r="D16" s="315">
        <v>8</v>
      </c>
      <c r="E16" s="315"/>
      <c r="F16" s="316">
        <v>25</v>
      </c>
      <c r="G16" s="315">
        <v>14</v>
      </c>
      <c r="H16" s="315">
        <v>11</v>
      </c>
      <c r="I16" s="317">
        <v>12</v>
      </c>
      <c r="J16" s="317">
        <v>2</v>
      </c>
    </row>
    <row r="17" spans="1:10" s="5" customFormat="1" ht="29.25" customHeight="1">
      <c r="A17" s="108" t="s">
        <v>98</v>
      </c>
      <c r="B17" s="315">
        <v>15</v>
      </c>
      <c r="C17" s="315">
        <v>8</v>
      </c>
      <c r="D17" s="315">
        <v>7</v>
      </c>
      <c r="E17" s="315"/>
      <c r="F17" s="316">
        <v>26</v>
      </c>
      <c r="G17" s="315">
        <v>17</v>
      </c>
      <c r="H17" s="315">
        <v>9</v>
      </c>
      <c r="I17" s="317">
        <v>4</v>
      </c>
      <c r="J17" s="317">
        <v>2</v>
      </c>
    </row>
    <row r="18" spans="1:10" s="5" customFormat="1" ht="29.25" customHeight="1">
      <c r="A18" s="108" t="s">
        <v>99</v>
      </c>
      <c r="B18" s="315">
        <v>20</v>
      </c>
      <c r="C18" s="315">
        <v>11</v>
      </c>
      <c r="D18" s="315">
        <v>9</v>
      </c>
      <c r="E18" s="315"/>
      <c r="F18" s="316">
        <v>23</v>
      </c>
      <c r="G18" s="315">
        <v>8</v>
      </c>
      <c r="H18" s="315">
        <v>15</v>
      </c>
      <c r="I18" s="317">
        <v>6</v>
      </c>
      <c r="J18" s="317">
        <v>3</v>
      </c>
    </row>
    <row r="19" spans="1:10" s="5" customFormat="1" ht="29.25" customHeight="1">
      <c r="A19" s="108" t="s">
        <v>100</v>
      </c>
      <c r="B19" s="315">
        <v>11</v>
      </c>
      <c r="C19" s="315">
        <v>3</v>
      </c>
      <c r="D19" s="315">
        <v>8</v>
      </c>
      <c r="E19" s="315"/>
      <c r="F19" s="316">
        <v>22</v>
      </c>
      <c r="G19" s="315">
        <v>13</v>
      </c>
      <c r="H19" s="315">
        <v>9</v>
      </c>
      <c r="I19" s="317">
        <v>4</v>
      </c>
      <c r="J19" s="317">
        <v>5</v>
      </c>
    </row>
    <row r="20" spans="1:10" s="230" customFormat="1" ht="29.25" customHeight="1">
      <c r="A20" s="231" t="s">
        <v>101</v>
      </c>
      <c r="B20" s="315">
        <v>22</v>
      </c>
      <c r="C20" s="315">
        <v>15</v>
      </c>
      <c r="D20" s="315">
        <v>7</v>
      </c>
      <c r="E20" s="315"/>
      <c r="F20" s="316">
        <v>21</v>
      </c>
      <c r="G20" s="315">
        <v>15</v>
      </c>
      <c r="H20" s="315">
        <v>6</v>
      </c>
      <c r="I20" s="317">
        <v>6</v>
      </c>
      <c r="J20" s="317">
        <v>5</v>
      </c>
    </row>
    <row r="21" spans="1:10" s="230" customFormat="1" ht="29.25" customHeight="1">
      <c r="A21" s="231" t="s">
        <v>102</v>
      </c>
      <c r="B21" s="315">
        <v>18</v>
      </c>
      <c r="C21" s="315">
        <v>9</v>
      </c>
      <c r="D21" s="315">
        <v>9</v>
      </c>
      <c r="E21" s="315"/>
      <c r="F21" s="316">
        <v>32</v>
      </c>
      <c r="G21" s="315">
        <v>22</v>
      </c>
      <c r="H21" s="315">
        <v>10</v>
      </c>
      <c r="I21" s="317">
        <v>18</v>
      </c>
      <c r="J21" s="317">
        <v>4</v>
      </c>
    </row>
    <row r="22" spans="1:10" s="230" customFormat="1" ht="29.25" customHeight="1">
      <c r="A22" s="231" t="s">
        <v>103</v>
      </c>
      <c r="B22" s="315">
        <v>9</v>
      </c>
      <c r="C22" s="315">
        <v>8</v>
      </c>
      <c r="D22" s="315">
        <v>1</v>
      </c>
      <c r="E22" s="315"/>
      <c r="F22" s="316">
        <v>23</v>
      </c>
      <c r="G22" s="315">
        <v>11</v>
      </c>
      <c r="H22" s="315">
        <v>12</v>
      </c>
      <c r="I22" s="317">
        <v>16</v>
      </c>
      <c r="J22" s="317">
        <v>2</v>
      </c>
    </row>
    <row r="23" spans="1:10" s="230" customFormat="1" ht="29.25" customHeight="1" thickBot="1">
      <c r="A23" s="232" t="s">
        <v>104</v>
      </c>
      <c r="B23" s="318">
        <v>12</v>
      </c>
      <c r="C23" s="318">
        <v>8</v>
      </c>
      <c r="D23" s="318">
        <v>4</v>
      </c>
      <c r="E23" s="316"/>
      <c r="F23" s="228">
        <v>25</v>
      </c>
      <c r="G23" s="318">
        <v>14</v>
      </c>
      <c r="H23" s="318">
        <v>11</v>
      </c>
      <c r="I23" s="319">
        <v>17</v>
      </c>
      <c r="J23" s="319">
        <v>1</v>
      </c>
    </row>
    <row r="24" spans="1:10" s="105" customFormat="1" ht="12" customHeight="1" thickTop="1">
      <c r="A24" s="5" t="s">
        <v>105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s="105" customFormat="1" ht="15.75" customHeight="1">
      <c r="A25" s="5"/>
      <c r="B25" s="39"/>
      <c r="C25" s="39"/>
      <c r="D25" s="39"/>
      <c r="E25" s="39"/>
      <c r="F25" s="39"/>
      <c r="G25" s="39"/>
      <c r="H25" s="39"/>
      <c r="I25" s="39"/>
      <c r="J25" s="39"/>
    </row>
    <row r="26" ht="14.25" customHeight="1"/>
  </sheetData>
  <sheetProtection/>
  <mergeCells count="6">
    <mergeCell ref="B3:D3"/>
    <mergeCell ref="B4:D4"/>
    <mergeCell ref="F1:J1"/>
    <mergeCell ref="F3:H3"/>
    <mergeCell ref="F4:H4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U36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:IV12"/>
    </sheetView>
  </sheetViews>
  <sheetFormatPr defaultColWidth="8.88671875" defaultRowHeight="13.5"/>
  <cols>
    <col min="1" max="1" width="10.4453125" style="59" customWidth="1"/>
    <col min="2" max="2" width="10.3359375" style="59" customWidth="1"/>
    <col min="3" max="3" width="10.5546875" style="59" customWidth="1"/>
    <col min="4" max="4" width="9.77734375" style="140" customWidth="1"/>
    <col min="5" max="5" width="5.88671875" style="141" customWidth="1"/>
    <col min="6" max="6" width="10.21484375" style="146" customWidth="1"/>
    <col min="7" max="7" width="5.88671875" style="137" customWidth="1"/>
    <col min="8" max="8" width="10.3359375" style="142" customWidth="1"/>
    <col min="9" max="9" width="5.88671875" style="143" customWidth="1"/>
    <col min="10" max="10" width="2.77734375" style="143" customWidth="1"/>
    <col min="11" max="11" width="8.4453125" style="144" customWidth="1"/>
    <col min="12" max="12" width="5.99609375" style="143" customWidth="1"/>
    <col min="13" max="13" width="9.3359375" style="144" customWidth="1"/>
    <col min="14" max="14" width="5.88671875" style="143" customWidth="1"/>
    <col min="15" max="15" width="8.4453125" style="59" customWidth="1"/>
    <col min="16" max="16" width="5.99609375" style="143" customWidth="1"/>
    <col min="17" max="17" width="8.4453125" style="59" customWidth="1"/>
    <col min="18" max="18" width="5.99609375" style="143" customWidth="1"/>
    <col min="19" max="19" width="8.4453125" style="145" customWidth="1"/>
    <col min="20" max="20" width="5.99609375" style="143" customWidth="1"/>
    <col min="21" max="21" width="10.77734375" style="11" customWidth="1"/>
    <col min="22" max="16384" width="8.88671875" style="11" customWidth="1"/>
  </cols>
  <sheetData>
    <row r="1" spans="1:20" s="2" customFormat="1" ht="45" customHeight="1">
      <c r="A1" s="404" t="s">
        <v>108</v>
      </c>
      <c r="B1" s="404"/>
      <c r="C1" s="404"/>
      <c r="D1" s="404"/>
      <c r="E1" s="404"/>
      <c r="F1" s="404"/>
      <c r="G1" s="404"/>
      <c r="H1" s="404"/>
      <c r="I1" s="404"/>
      <c r="J1" s="150"/>
      <c r="K1" s="404" t="s">
        <v>57</v>
      </c>
      <c r="L1" s="404"/>
      <c r="M1" s="404"/>
      <c r="N1" s="404"/>
      <c r="O1" s="404"/>
      <c r="P1" s="404"/>
      <c r="Q1" s="404"/>
      <c r="R1" s="404"/>
      <c r="S1" s="404"/>
      <c r="T1" s="404"/>
    </row>
    <row r="2" spans="1:20" s="5" customFormat="1" ht="25.5" customHeight="1" thickBot="1">
      <c r="A2" s="3" t="s">
        <v>58</v>
      </c>
      <c r="B2" s="3"/>
      <c r="C2" s="3"/>
      <c r="D2" s="126"/>
      <c r="E2" s="127"/>
      <c r="F2" s="128"/>
      <c r="G2" s="129"/>
      <c r="H2" s="36"/>
      <c r="I2" s="129"/>
      <c r="J2" s="130"/>
      <c r="K2" s="87"/>
      <c r="L2" s="129"/>
      <c r="M2" s="87"/>
      <c r="N2" s="129"/>
      <c r="O2" s="3"/>
      <c r="P2" s="129"/>
      <c r="Q2" s="3"/>
      <c r="R2" s="129"/>
      <c r="S2" s="129"/>
      <c r="T2" s="8" t="s">
        <v>109</v>
      </c>
    </row>
    <row r="3" spans="1:20" s="111" customFormat="1" ht="16.5" customHeight="1" thickTop="1">
      <c r="A3" s="160"/>
      <c r="B3" s="415" t="s">
        <v>59</v>
      </c>
      <c r="C3" s="415" t="s">
        <v>60</v>
      </c>
      <c r="D3" s="408" t="s">
        <v>61</v>
      </c>
      <c r="E3" s="409"/>
      <c r="F3" s="409"/>
      <c r="G3" s="410"/>
      <c r="H3" s="408" t="s">
        <v>62</v>
      </c>
      <c r="I3" s="411"/>
      <c r="J3" s="161"/>
      <c r="K3" s="411" t="s">
        <v>63</v>
      </c>
      <c r="L3" s="411"/>
      <c r="M3" s="411"/>
      <c r="N3" s="412"/>
      <c r="O3" s="408" t="s">
        <v>64</v>
      </c>
      <c r="P3" s="411"/>
      <c r="Q3" s="411"/>
      <c r="R3" s="412"/>
      <c r="S3" s="413" t="s">
        <v>65</v>
      </c>
      <c r="T3" s="414"/>
    </row>
    <row r="4" spans="1:20" s="111" customFormat="1" ht="16.5" customHeight="1">
      <c r="A4" s="162" t="s">
        <v>23</v>
      </c>
      <c r="B4" s="416"/>
      <c r="C4" s="416"/>
      <c r="D4" s="163" t="s">
        <v>66</v>
      </c>
      <c r="E4" s="203"/>
      <c r="F4" s="163" t="s">
        <v>67</v>
      </c>
      <c r="G4" s="203"/>
      <c r="H4" s="163" t="s">
        <v>68</v>
      </c>
      <c r="I4" s="204"/>
      <c r="J4" s="165"/>
      <c r="K4" s="164" t="s">
        <v>66</v>
      </c>
      <c r="L4" s="199"/>
      <c r="M4" s="163" t="s">
        <v>67</v>
      </c>
      <c r="N4" s="199"/>
      <c r="O4" s="164" t="s">
        <v>66</v>
      </c>
      <c r="P4" s="166"/>
      <c r="Q4" s="163" t="s">
        <v>67</v>
      </c>
      <c r="R4" s="167"/>
      <c r="S4" s="168"/>
      <c r="T4" s="169"/>
    </row>
    <row r="5" spans="1:20" s="111" customFormat="1" ht="16.5" customHeight="1">
      <c r="A5" s="170" t="s">
        <v>69</v>
      </c>
      <c r="B5" s="416"/>
      <c r="C5" s="416"/>
      <c r="D5" s="171" t="s">
        <v>70</v>
      </c>
      <c r="E5" s="174" t="s">
        <v>36</v>
      </c>
      <c r="F5" s="172" t="s">
        <v>37</v>
      </c>
      <c r="G5" s="174" t="s">
        <v>36</v>
      </c>
      <c r="H5" s="172" t="s">
        <v>71</v>
      </c>
      <c r="I5" s="185" t="s">
        <v>36</v>
      </c>
      <c r="J5" s="173"/>
      <c r="K5" s="161" t="s">
        <v>70</v>
      </c>
      <c r="L5" s="174" t="s">
        <v>36</v>
      </c>
      <c r="M5" s="161" t="s">
        <v>72</v>
      </c>
      <c r="N5" s="175" t="s">
        <v>36</v>
      </c>
      <c r="O5" s="161" t="s">
        <v>70</v>
      </c>
      <c r="P5" s="176" t="s">
        <v>36</v>
      </c>
      <c r="Q5" s="172" t="s">
        <v>72</v>
      </c>
      <c r="R5" s="177" t="s">
        <v>36</v>
      </c>
      <c r="S5" s="178" t="s">
        <v>73</v>
      </c>
      <c r="T5" s="176" t="s">
        <v>36</v>
      </c>
    </row>
    <row r="6" spans="1:20" s="111" customFormat="1" ht="16.5" customHeight="1">
      <c r="A6" s="179"/>
      <c r="B6" s="417"/>
      <c r="C6" s="417"/>
      <c r="D6" s="180" t="s">
        <v>74</v>
      </c>
      <c r="E6" s="181" t="s">
        <v>75</v>
      </c>
      <c r="F6" s="182" t="s">
        <v>74</v>
      </c>
      <c r="G6" s="181" t="s">
        <v>75</v>
      </c>
      <c r="H6" s="182" t="s">
        <v>76</v>
      </c>
      <c r="I6" s="181" t="s">
        <v>75</v>
      </c>
      <c r="J6" s="165"/>
      <c r="K6" s="180" t="s">
        <v>74</v>
      </c>
      <c r="L6" s="183" t="s">
        <v>75</v>
      </c>
      <c r="M6" s="180" t="s">
        <v>74</v>
      </c>
      <c r="N6" s="183" t="s">
        <v>75</v>
      </c>
      <c r="O6" s="180" t="s">
        <v>74</v>
      </c>
      <c r="P6" s="181" t="s">
        <v>75</v>
      </c>
      <c r="Q6" s="182" t="s">
        <v>74</v>
      </c>
      <c r="R6" s="183" t="s">
        <v>75</v>
      </c>
      <c r="S6" s="184" t="s">
        <v>77</v>
      </c>
      <c r="T6" s="181" t="s">
        <v>75</v>
      </c>
    </row>
    <row r="7" spans="1:21" s="5" customFormat="1" ht="98.25" customHeight="1">
      <c r="A7" s="278">
        <v>2006</v>
      </c>
      <c r="B7" s="132">
        <v>24209</v>
      </c>
      <c r="C7" s="133">
        <v>24482</v>
      </c>
      <c r="D7" s="133">
        <v>2917</v>
      </c>
      <c r="E7" s="116">
        <v>11.9</v>
      </c>
      <c r="F7" s="133">
        <v>3346</v>
      </c>
      <c r="G7" s="116">
        <v>13.7</v>
      </c>
      <c r="H7" s="133">
        <v>396</v>
      </c>
      <c r="I7" s="116">
        <v>1.6</v>
      </c>
      <c r="J7" s="133"/>
      <c r="K7" s="133">
        <v>1335</v>
      </c>
      <c r="L7" s="116">
        <v>5.5</v>
      </c>
      <c r="M7" s="133">
        <v>1556</v>
      </c>
      <c r="N7" s="116">
        <v>6.4</v>
      </c>
      <c r="O7" s="133">
        <v>1186</v>
      </c>
      <c r="P7" s="116">
        <v>4.8</v>
      </c>
      <c r="Q7" s="133">
        <v>1394</v>
      </c>
      <c r="R7" s="116">
        <v>5.7</v>
      </c>
      <c r="S7" s="132">
        <v>-429</v>
      </c>
      <c r="T7" s="116">
        <v>-1.8</v>
      </c>
      <c r="U7" s="10"/>
    </row>
    <row r="8" spans="1:21" s="5" customFormat="1" ht="98.25" customHeight="1">
      <c r="A8" s="131">
        <v>2007</v>
      </c>
      <c r="B8" s="132">
        <v>26687</v>
      </c>
      <c r="C8" s="133">
        <v>25448</v>
      </c>
      <c r="D8" s="133">
        <v>5819</v>
      </c>
      <c r="E8" s="116">
        <v>21.8</v>
      </c>
      <c r="F8" s="133">
        <v>3244</v>
      </c>
      <c r="G8" s="116">
        <v>12.2</v>
      </c>
      <c r="H8" s="133">
        <v>416</v>
      </c>
      <c r="I8" s="116">
        <v>1.6</v>
      </c>
      <c r="J8" s="133"/>
      <c r="K8" s="133">
        <v>2936</v>
      </c>
      <c r="L8" s="116">
        <v>11</v>
      </c>
      <c r="M8" s="133">
        <v>1494</v>
      </c>
      <c r="N8" s="116">
        <v>5.6</v>
      </c>
      <c r="O8" s="133">
        <v>2467</v>
      </c>
      <c r="P8" s="116">
        <v>9.2</v>
      </c>
      <c r="Q8" s="133">
        <v>1334</v>
      </c>
      <c r="R8" s="116">
        <v>5</v>
      </c>
      <c r="S8" s="132">
        <v>2575</v>
      </c>
      <c r="T8" s="116">
        <v>9.6</v>
      </c>
      <c r="U8" s="10"/>
    </row>
    <row r="9" spans="1:21" s="5" customFormat="1" ht="98.25" customHeight="1">
      <c r="A9" s="131">
        <v>2008</v>
      </c>
      <c r="B9" s="132">
        <v>23864</v>
      </c>
      <c r="C9" s="133">
        <f>(B8+B9)/2</f>
        <v>25275.5</v>
      </c>
      <c r="D9" s="133">
        <v>2874</v>
      </c>
      <c r="E9" s="116">
        <f>D9/B9*100</f>
        <v>12.043245055313442</v>
      </c>
      <c r="F9" s="133">
        <v>5638</v>
      </c>
      <c r="G9" s="116">
        <f>F9/B9*100</f>
        <v>23.625544753603755</v>
      </c>
      <c r="H9" s="133">
        <v>691</v>
      </c>
      <c r="I9" s="116">
        <f>H9/B9*100</f>
        <v>2.895574924572578</v>
      </c>
      <c r="J9" s="133"/>
      <c r="K9" s="133">
        <v>1068</v>
      </c>
      <c r="L9" s="116">
        <f>K9/B9*100</f>
        <v>4.475360375460945</v>
      </c>
      <c r="M9" s="133">
        <v>2580</v>
      </c>
      <c r="N9" s="116">
        <f>M9/B9*100</f>
        <v>10.81126382836071</v>
      </c>
      <c r="O9" s="133">
        <v>1115</v>
      </c>
      <c r="P9" s="116">
        <f>O9/B9*100</f>
        <v>4.67230975527992</v>
      </c>
      <c r="Q9" s="133">
        <v>2367</v>
      </c>
      <c r="R9" s="116">
        <f>Q9/B9*100</f>
        <v>9.918706000670467</v>
      </c>
      <c r="S9" s="132">
        <v>-2764</v>
      </c>
      <c r="T9" s="116">
        <f>S9/B9*100</f>
        <v>-11.582299698290312</v>
      </c>
      <c r="U9" s="10"/>
    </row>
    <row r="10" spans="1:21" s="5" customFormat="1" ht="98.25" customHeight="1">
      <c r="A10" s="131">
        <v>2009</v>
      </c>
      <c r="B10" s="132">
        <v>23478</v>
      </c>
      <c r="C10" s="133">
        <v>23671</v>
      </c>
      <c r="D10" s="133">
        <v>2455</v>
      </c>
      <c r="E10" s="116">
        <v>0.1</v>
      </c>
      <c r="F10" s="133">
        <v>2772</v>
      </c>
      <c r="G10" s="116">
        <v>0.1</v>
      </c>
      <c r="H10" s="133">
        <v>362</v>
      </c>
      <c r="I10" s="116">
        <v>0</v>
      </c>
      <c r="J10" s="133"/>
      <c r="K10" s="133">
        <v>994</v>
      </c>
      <c r="L10" s="116">
        <v>0.1</v>
      </c>
      <c r="M10" s="133">
        <v>1270</v>
      </c>
      <c r="N10" s="116">
        <v>0.1</v>
      </c>
      <c r="O10" s="133">
        <v>1099</v>
      </c>
      <c r="P10" s="116">
        <v>0.1</v>
      </c>
      <c r="Q10" s="133">
        <v>1140</v>
      </c>
      <c r="R10" s="116">
        <v>0.1</v>
      </c>
      <c r="S10" s="132">
        <v>-317</v>
      </c>
      <c r="T10" s="116">
        <v>0</v>
      </c>
      <c r="U10" s="10"/>
    </row>
    <row r="11" spans="1:21" s="275" customFormat="1" ht="98.25" customHeight="1" thickBot="1">
      <c r="A11" s="279">
        <v>2010</v>
      </c>
      <c r="B11" s="266">
        <v>23386</v>
      </c>
      <c r="C11" s="266">
        <v>23432</v>
      </c>
      <c r="D11" s="276">
        <v>2631</v>
      </c>
      <c r="E11" s="277">
        <v>0.14187051228681677</v>
      </c>
      <c r="F11" s="276">
        <v>2732</v>
      </c>
      <c r="G11" s="277">
        <v>0.14731670070983785</v>
      </c>
      <c r="H11" s="276">
        <v>438</v>
      </c>
      <c r="I11" s="277">
        <v>0.023618124052309293</v>
      </c>
      <c r="J11" s="233"/>
      <c r="K11" s="276">
        <v>1140</v>
      </c>
      <c r="L11" s="277">
        <v>0.06147182972518857</v>
      </c>
      <c r="M11" s="276">
        <v>1218</v>
      </c>
      <c r="N11" s="277">
        <v>0.06567779702217516</v>
      </c>
      <c r="O11" s="276">
        <v>1053</v>
      </c>
      <c r="P11" s="277">
        <v>0.056780558509318915</v>
      </c>
      <c r="Q11" s="276">
        <v>1076</v>
      </c>
      <c r="R11" s="277">
        <v>0.058020779635353424</v>
      </c>
      <c r="S11" s="276">
        <v>-101</v>
      </c>
      <c r="T11" s="277">
        <v>-0.005446188423021092</v>
      </c>
      <c r="U11" s="274"/>
    </row>
    <row r="12" spans="1:20" s="5" customFormat="1" ht="12" customHeight="1" thickTop="1">
      <c r="A12" s="39" t="s">
        <v>78</v>
      </c>
      <c r="B12" s="134"/>
      <c r="C12" s="134"/>
      <c r="D12" s="135"/>
      <c r="E12" s="136"/>
      <c r="F12" s="135"/>
      <c r="G12" s="137"/>
      <c r="H12" s="41"/>
      <c r="I12" s="137"/>
      <c r="J12" s="137"/>
      <c r="K12" s="138"/>
      <c r="L12" s="137"/>
      <c r="M12" s="138"/>
      <c r="N12" s="137"/>
      <c r="O12" s="39"/>
      <c r="P12" s="137"/>
      <c r="Q12" s="39"/>
      <c r="R12" s="137"/>
      <c r="S12" s="139"/>
      <c r="T12" s="137"/>
    </row>
    <row r="13" spans="1:20" s="5" customFormat="1" ht="13.5">
      <c r="A13" s="39"/>
      <c r="B13" s="59"/>
      <c r="C13" s="59"/>
      <c r="D13" s="135"/>
      <c r="E13" s="136"/>
      <c r="F13" s="135"/>
      <c r="G13" s="137"/>
      <c r="H13" s="41"/>
      <c r="I13" s="137"/>
      <c r="J13" s="137"/>
      <c r="K13" s="88"/>
      <c r="L13" s="137"/>
      <c r="M13" s="88"/>
      <c r="N13" s="137"/>
      <c r="O13" s="39"/>
      <c r="P13" s="137"/>
      <c r="Q13" s="39"/>
      <c r="R13" s="137"/>
      <c r="S13" s="139"/>
      <c r="T13" s="137"/>
    </row>
    <row r="14" spans="6:11" ht="13.5" customHeight="1">
      <c r="F14" s="225"/>
      <c r="K14" s="88"/>
    </row>
    <row r="15" spans="6:11" ht="14.25">
      <c r="F15" s="140"/>
      <c r="K15" s="88"/>
    </row>
    <row r="16" ht="14.25">
      <c r="K16" s="88"/>
    </row>
    <row r="17" ht="14.25">
      <c r="K17" s="88"/>
    </row>
    <row r="18" ht="14.25">
      <c r="K18" s="88"/>
    </row>
    <row r="19" ht="14.25">
      <c r="K19" s="88"/>
    </row>
    <row r="20" ht="14.25">
      <c r="K20" s="88"/>
    </row>
    <row r="21" ht="14.25">
      <c r="K21" s="88"/>
    </row>
    <row r="22" ht="14.25">
      <c r="K22" s="88"/>
    </row>
    <row r="23" ht="14.25">
      <c r="K23" s="88"/>
    </row>
    <row r="24" ht="14.25">
      <c r="K24" s="88"/>
    </row>
    <row r="25" spans="2:11" ht="14.25">
      <c r="B25" s="11"/>
      <c r="C25" s="11"/>
      <c r="K25" s="88"/>
    </row>
    <row r="26" spans="2:11" ht="14.25">
      <c r="B26" s="11"/>
      <c r="C26" s="11"/>
      <c r="K26" s="88"/>
    </row>
    <row r="27" ht="14.25">
      <c r="K27" s="88"/>
    </row>
    <row r="28" ht="14.25">
      <c r="K28" s="88"/>
    </row>
    <row r="29" ht="14.25">
      <c r="K29" s="88"/>
    </row>
    <row r="30" ht="14.25">
      <c r="K30" s="88"/>
    </row>
    <row r="31" ht="14.25">
      <c r="K31" s="88"/>
    </row>
    <row r="32" ht="14.25">
      <c r="K32" s="88"/>
    </row>
    <row r="33" ht="14.25">
      <c r="K33" s="88"/>
    </row>
    <row r="34" ht="14.25">
      <c r="K34" s="88"/>
    </row>
    <row r="35" ht="14.25">
      <c r="K35" s="88"/>
    </row>
    <row r="36" ht="14.25">
      <c r="K36" s="88"/>
    </row>
  </sheetData>
  <sheetProtection/>
  <mergeCells count="9">
    <mergeCell ref="A1:I1"/>
    <mergeCell ref="D3:G3"/>
    <mergeCell ref="H3:I3"/>
    <mergeCell ref="K3:N3"/>
    <mergeCell ref="K1:T1"/>
    <mergeCell ref="O3:R3"/>
    <mergeCell ref="S3:T3"/>
    <mergeCell ref="B3:B6"/>
    <mergeCell ref="C3: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구&amp;R&amp;"Times New Roman,보통" &amp;12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2011-12-27T11:12:23Z</cp:lastPrinted>
  <dcterms:created xsi:type="dcterms:W3CDTF">1999-04-03T01:04:21Z</dcterms:created>
  <dcterms:modified xsi:type="dcterms:W3CDTF">2012-03-14T00:56:11Z</dcterms:modified>
  <cp:category/>
  <cp:version/>
  <cp:contentType/>
  <cp:contentStatus/>
</cp:coreProperties>
</file>