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30" windowWidth="19320" windowHeight="6030" tabRatio="826" firstSheet="1" activeTab="9"/>
  </bookViews>
  <sheets>
    <sheet name="----" sheetId="1" state="veryHidden" r:id="rId1"/>
    <sheet name="1.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" sheetId="8" r:id="rId8"/>
    <sheet name="8.하수사용료부과" sheetId="9" r:id="rId9"/>
    <sheet name="9.하수관거" sheetId="10" r:id="rId10"/>
  </sheets>
  <definedNames>
    <definedName name="aaa">#REF!</definedName>
    <definedName name="_xlnm.Print_Area" localSheetId="7">'7.하수도인구및보급율'!$A$1:$J$14</definedName>
  </definedNames>
  <calcPr fullCalcOnLoad="1"/>
</workbook>
</file>

<file path=xl/sharedStrings.xml><?xml version="1.0" encoding="utf-8"?>
<sst xmlns="http://schemas.openxmlformats.org/spreadsheetml/2006/main" count="786" uniqueCount="324">
  <si>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</si>
  <si>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</si>
  <si>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</si>
  <si>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</si>
  <si>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</si>
  <si>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</si>
  <si>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</si>
  <si>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</si>
  <si>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</si>
  <si>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</si>
  <si>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</si>
  <si>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</si>
  <si>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</si>
  <si>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</si>
  <si>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</si>
  <si>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</si>
  <si>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</si>
  <si>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</si>
  <si>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</si>
  <si>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</si>
  <si>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</si>
  <si>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</si>
  <si>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</si>
  <si>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</si>
  <si>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</si>
  <si>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가정용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</si>
  <si>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</si>
  <si>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</si>
  <si>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</si>
  <si>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</si>
  <si>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</si>
  <si>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</si>
  <si>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</si>
  <si>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</si>
  <si>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</si>
  <si>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</si>
  <si>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</si>
  <si>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</si>
  <si>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</si>
  <si>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</si>
  <si>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</si>
  <si>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</si>
  <si>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</si>
  <si>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</si>
  <si>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</si>
  <si>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</si>
  <si>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</si>
  <si>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</si>
  <si>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</si>
  <si>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</si>
  <si>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</si>
  <si>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</si>
  <si>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</si>
  <si>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</si>
  <si>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</si>
  <si>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</si>
  <si>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</si>
  <si>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</si>
  <si>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</si>
  <si>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</si>
  <si>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</si>
  <si>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</si>
  <si>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</si>
  <si>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</si>
  <si>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</si>
  <si>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단위 : 천원</t>
  </si>
  <si>
    <t>Eup Myeon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</si>
  <si>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</si>
  <si>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</si>
  <si>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</si>
  <si>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</si>
  <si>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</si>
  <si>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</si>
  <si>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-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</si>
  <si>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</si>
  <si>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</si>
  <si>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</si>
  <si>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</si>
  <si>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</si>
  <si>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</si>
  <si>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</si>
  <si>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</si>
  <si>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</si>
  <si>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</si>
  <si>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</si>
  <si>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1. 용도별 전력사용량</t>
  </si>
  <si>
    <t>ELECTRIC POWER CONSUMPTION BY USE</t>
  </si>
  <si>
    <t>단위 : MWh</t>
  </si>
  <si>
    <t>Unit : MWh</t>
  </si>
  <si>
    <t>가정용</t>
  </si>
  <si>
    <t>산    업    용      Industry</t>
  </si>
  <si>
    <t>월   별</t>
  </si>
  <si>
    <t>점유율</t>
  </si>
  <si>
    <t>소   계</t>
  </si>
  <si>
    <t>Agriculture,</t>
  </si>
  <si>
    <t>광   업</t>
  </si>
  <si>
    <t>Year &amp;</t>
  </si>
  <si>
    <t>(%)</t>
  </si>
  <si>
    <t>점유율(%)</t>
  </si>
  <si>
    <t>forestry and</t>
  </si>
  <si>
    <t>Manufac</t>
  </si>
  <si>
    <t>Month</t>
  </si>
  <si>
    <t>Percentage</t>
  </si>
  <si>
    <t>Sub-Total</t>
  </si>
  <si>
    <t>fishing</t>
  </si>
  <si>
    <t>1월</t>
  </si>
  <si>
    <t>자료 : 한국전력공사 장수지사</t>
  </si>
  <si>
    <t>2. 가스 공급량</t>
  </si>
  <si>
    <t>단위 : 개소</t>
  </si>
  <si>
    <t>Unit : place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</si>
  <si>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</si>
  <si>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</si>
  <si>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</si>
  <si>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</si>
  <si>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</si>
  <si>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</si>
  <si>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Amount sold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</si>
  <si>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</si>
  <si>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</si>
  <si>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</si>
  <si>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</si>
  <si>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</si>
  <si>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</si>
  <si>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</si>
  <si>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</si>
  <si>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</si>
  <si>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</si>
  <si>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</si>
  <si>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</si>
  <si>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안전재난과</t>
  </si>
  <si>
    <t>3. 상 수 도</t>
  </si>
  <si>
    <t>PUBLIC WATER SERVICES</t>
  </si>
  <si>
    <t>단위 : 명, M/T, ℓ</t>
  </si>
  <si>
    <t>Unit:  person , M/T, ℓ</t>
  </si>
  <si>
    <t>연   별</t>
  </si>
  <si>
    <t>총인구</t>
  </si>
  <si>
    <t>시설용량(㎥/일)</t>
  </si>
  <si>
    <t>급  수  량(㎥/일)</t>
  </si>
  <si>
    <t>1일 1인당급수량(ℓ)</t>
  </si>
  <si>
    <t>급 수 전 수</t>
  </si>
  <si>
    <t>읍면별</t>
  </si>
  <si>
    <t>(명)</t>
  </si>
  <si>
    <t>Year &amp;</t>
  </si>
  <si>
    <t>Water supply amount</t>
  </si>
  <si>
    <t xml:space="preserve">Number of </t>
  </si>
  <si>
    <t>Population</t>
  </si>
  <si>
    <t>faucets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</si>
  <si>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</si>
  <si>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</si>
  <si>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</si>
  <si>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</si>
  <si>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</si>
  <si>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</si>
  <si>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</si>
  <si>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</si>
  <si>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4. 상 수 도 관</t>
  </si>
  <si>
    <t>PUBLIC WATER PIPE</t>
  </si>
  <si>
    <t>연   별</t>
  </si>
  <si>
    <t>도수관    Water Pipe</t>
  </si>
  <si>
    <t>송수관    Water Pipe</t>
  </si>
  <si>
    <t>배수관</t>
  </si>
  <si>
    <t>Conduit Pipe</t>
  </si>
  <si>
    <t>급      수     관     Water Service Pipe</t>
  </si>
  <si>
    <t>읍면별</t>
  </si>
  <si>
    <t>Year &amp;</t>
  </si>
  <si>
    <t>Sub</t>
  </si>
  <si>
    <t>Steel</t>
  </si>
  <si>
    <t>Cast iron</t>
  </si>
  <si>
    <t>Galvanized</t>
  </si>
  <si>
    <t>Total</t>
  </si>
  <si>
    <t>pipe</t>
  </si>
  <si>
    <t>Pipe</t>
  </si>
  <si>
    <t>Others</t>
  </si>
  <si>
    <t>steel  pipe</t>
  </si>
  <si>
    <t>Plastic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</si>
  <si>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</si>
  <si>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</si>
  <si>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</si>
  <si>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</si>
  <si>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</si>
  <si>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</si>
  <si>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</si>
  <si>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</si>
  <si>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5. 급수 사용량</t>
  </si>
  <si>
    <t>CONSUMPTION OF WATER  SUPPLIED</t>
  </si>
  <si>
    <t>단위 :  ㎥</t>
  </si>
  <si>
    <t>Unit : ㎥</t>
  </si>
  <si>
    <t>공  공  용</t>
  </si>
  <si>
    <t>일  반  용</t>
  </si>
  <si>
    <t>욕  탕  용</t>
  </si>
  <si>
    <t>기  타</t>
  </si>
  <si>
    <t>Domestic</t>
  </si>
  <si>
    <t>Public</t>
  </si>
  <si>
    <t>General</t>
  </si>
  <si>
    <t>Public bath</t>
  </si>
  <si>
    <t xml:space="preserve"> Others</t>
  </si>
  <si>
    <t>6. 급수사용료 부과</t>
  </si>
  <si>
    <t>CHARGES FOR WATER CONSUMPTION</t>
  </si>
  <si>
    <t>Unit : 1,000  won</t>
  </si>
  <si>
    <t>공 공 용</t>
  </si>
  <si>
    <t>욕  탕  용</t>
  </si>
  <si>
    <t>하수도</t>
  </si>
  <si>
    <t>연별</t>
  </si>
  <si>
    <t>보급률(%)</t>
  </si>
  <si>
    <t>Population of Benefiting from Sewage</t>
  </si>
  <si>
    <t>Year</t>
  </si>
  <si>
    <t>Total</t>
  </si>
  <si>
    <t>Mechanic</t>
  </si>
  <si>
    <t>Biological</t>
  </si>
  <si>
    <t>Advanced</t>
  </si>
  <si>
    <t>rate of</t>
  </si>
  <si>
    <t>Population</t>
  </si>
  <si>
    <t>Sewage</t>
  </si>
  <si>
    <t>8. 하수사용료 부과</t>
  </si>
  <si>
    <t>CHARGES FOR USE OF SEWAGE FACILITIES</t>
  </si>
  <si>
    <t>단위 : 백만원</t>
  </si>
  <si>
    <t>Unit : million won</t>
  </si>
  <si>
    <t>업종별 하수사용료       Charges for Use of Sewage Facilities</t>
  </si>
  <si>
    <t>하수도 처리 비용분석          Cost of Sewage Disposal</t>
  </si>
  <si>
    <t>일반용</t>
  </si>
  <si>
    <t>산업용</t>
  </si>
  <si>
    <t xml:space="preserve">연간부과량 </t>
  </si>
  <si>
    <t>부과액</t>
  </si>
  <si>
    <t>평균단가(원/톤)</t>
  </si>
  <si>
    <t>처리비용</t>
  </si>
  <si>
    <t>처리원가(원/톤)</t>
  </si>
  <si>
    <t>연별</t>
  </si>
  <si>
    <t>(천톤) (A)</t>
  </si>
  <si>
    <t>(백만원) (B)</t>
  </si>
  <si>
    <t>(백만원) (D)</t>
  </si>
  <si>
    <t>Expense of</t>
  </si>
  <si>
    <t>Year</t>
  </si>
  <si>
    <t>Average of</t>
  </si>
  <si>
    <t>Sewage</t>
  </si>
  <si>
    <t>Cost of Sewage</t>
  </si>
  <si>
    <t>Amounts</t>
  </si>
  <si>
    <t>Treatment</t>
  </si>
  <si>
    <t>Actual rate of</t>
  </si>
  <si>
    <t>General</t>
  </si>
  <si>
    <t>industrial</t>
  </si>
  <si>
    <t>(Million won)</t>
  </si>
  <si>
    <t>(won/ton)</t>
  </si>
  <si>
    <t>benefit &amp; cost</t>
  </si>
  <si>
    <t>-</t>
  </si>
  <si>
    <t>9. 하 수 관 거</t>
  </si>
  <si>
    <t>SEWAGE  PIPE</t>
  </si>
  <si>
    <t>하 수 관 거(속)</t>
  </si>
  <si>
    <t>SEWAGE  PIPE(Cont'd)</t>
  </si>
  <si>
    <t>단위 : ㎢, m, 개</t>
  </si>
  <si>
    <t>Unite : ㎢, m, each</t>
  </si>
  <si>
    <t>연별
읍면별
Year &amp;
Eup Myeon</t>
  </si>
  <si>
    <t>계획연장</t>
  </si>
  <si>
    <t>시설연장</t>
  </si>
  <si>
    <t>보급률</t>
  </si>
  <si>
    <t>합류식(m)</t>
  </si>
  <si>
    <t>합류식(m)   Unclassified pipe</t>
  </si>
  <si>
    <t>분류식(m)   Classified pipe</t>
  </si>
  <si>
    <t>맨홀</t>
  </si>
  <si>
    <t>토실·토구</t>
  </si>
  <si>
    <t>(m)</t>
  </si>
  <si>
    <t>(%)</t>
  </si>
  <si>
    <t>계획면적</t>
  </si>
  <si>
    <t>암거   Culvert</t>
  </si>
  <si>
    <t>개거</t>
  </si>
  <si>
    <t>오수관거   Sewage Pipe Line</t>
  </si>
  <si>
    <t>우수관거</t>
  </si>
  <si>
    <t>Rain Water Pipe Line</t>
  </si>
  <si>
    <t>(㎢)</t>
  </si>
  <si>
    <t>Constr</t>
  </si>
  <si>
    <t>암거  Culvert</t>
  </si>
  <si>
    <t xml:space="preserve">Storm &amp; </t>
  </si>
  <si>
    <t>Sewer</t>
  </si>
  <si>
    <t>Plann-ed</t>
  </si>
  <si>
    <t>Planned</t>
  </si>
  <si>
    <t>ucted</t>
  </si>
  <si>
    <t>Constr ucted</t>
  </si>
  <si>
    <t>사각형</t>
  </si>
  <si>
    <t>House inlet</t>
  </si>
  <si>
    <t>outlet</t>
  </si>
  <si>
    <t xml:space="preserve"> area</t>
  </si>
  <si>
    <t>length</t>
  </si>
  <si>
    <t>ucted length</t>
  </si>
  <si>
    <t>quadra-ngle</t>
  </si>
  <si>
    <t>(Nu-mbers)</t>
  </si>
  <si>
    <t>-</t>
  </si>
  <si>
    <t>욕탕용</t>
  </si>
  <si>
    <t xml:space="preserve"> Bath house</t>
  </si>
  <si>
    <t>Number of selling stores</t>
  </si>
  <si>
    <t>Number of selling stores</t>
  </si>
  <si>
    <t>(1000 tons)</t>
  </si>
  <si>
    <t>Total Volume charged</t>
  </si>
  <si>
    <t>for the Usage of</t>
  </si>
  <si>
    <t>Amount</t>
  </si>
  <si>
    <t>charged</t>
  </si>
  <si>
    <t>for usage</t>
  </si>
  <si>
    <t>비처리인구</t>
  </si>
  <si>
    <t>Non-serviced</t>
  </si>
  <si>
    <t>처리대상인구</t>
  </si>
  <si>
    <t xml:space="preserve"> population</t>
  </si>
  <si>
    <t>Object</t>
  </si>
  <si>
    <t>for treatment</t>
  </si>
  <si>
    <t>물리적(1차)</t>
  </si>
  <si>
    <t>총인구(명)</t>
  </si>
  <si>
    <t>(A)</t>
  </si>
  <si>
    <t>(B)</t>
  </si>
  <si>
    <t>(C=A+B)</t>
  </si>
  <si>
    <t>(d1)</t>
  </si>
  <si>
    <t>(d2)</t>
  </si>
  <si>
    <t>(d3)</t>
  </si>
  <si>
    <t>생물학적(2차)</t>
  </si>
  <si>
    <t>고도(3차)</t>
  </si>
  <si>
    <t>하수 종말처리인구(명)</t>
  </si>
  <si>
    <t>단위 : 명, %</t>
  </si>
  <si>
    <t>Unit:  person, %</t>
  </si>
  <si>
    <t>Distribution</t>
  </si>
  <si>
    <t>d=d1+d2+d3</t>
  </si>
  <si>
    <t>7. 하수도 인구 및 보급률</t>
  </si>
  <si>
    <t>SEWAGE POPULATION AND DISTRIBUTION RATE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</si>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</sst>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0.0_);[Red]\(0.0\)"/>
    <numFmt numFmtId="188" formatCode="#,##0_ "/>
    <numFmt numFmtId="189" formatCode="0.0_ "/>
    <numFmt numFmtId="190" formatCode="0_);[Red]\(0\)"/>
    <numFmt numFmtId="191" formatCode="#,##0_);[Red]\(#,##0\)"/>
    <numFmt numFmtId="192" formatCode="#,##0.0_);[Red]\(#,##0.0\)"/>
    <numFmt numFmtId="193" formatCode="#,##0.00_);[Red]\(#,##0.00\)"/>
    <numFmt numFmtId="194" formatCode="0_ 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\-"/>
    <numFmt numFmtId="198" formatCode="_-* #,##0.00_-;\-* #,##0.0_-;_-* &quot;-&quot;_-;_-@_-"/>
    <numFmt numFmtId="199" formatCode="#,##0.0_ "/>
    <numFmt numFmtId="200" formatCode="#,##0;[Red]#,##0"/>
    <numFmt numFmtId="201" formatCode="0.00_ "/>
  </numFmts>
  <fonts count="6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color indexed="10"/>
      <name val="새굴림"/>
      <family val="1"/>
    </font>
    <font>
      <sz val="9"/>
      <color indexed="10"/>
      <name val="새굴림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새굴림"/>
      <family val="1"/>
    </font>
    <font>
      <b/>
      <sz val="9"/>
      <color theme="1"/>
      <name val="새굴림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183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2" applyNumberFormat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7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3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5" fillId="28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3" fontId="21" fillId="0" borderId="11" xfId="0" applyNumberFormat="1" applyFont="1" applyBorder="1" applyAlignment="1">
      <alignment/>
    </xf>
    <xf numFmtId="185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12" xfId="89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5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176" fontId="21" fillId="0" borderId="16" xfId="89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185" fontId="21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176" fontId="21" fillId="0" borderId="13" xfId="89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5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85" fontId="21" fillId="0" borderId="23" xfId="0" applyNumberFormat="1" applyFont="1" applyBorder="1" applyAlignment="1">
      <alignment horizontal="center" vertical="center"/>
    </xf>
    <xf numFmtId="185" fontId="21" fillId="0" borderId="25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3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 horizontal="right"/>
    </xf>
    <xf numFmtId="177" fontId="23" fillId="0" borderId="0" xfId="0" applyNumberFormat="1" applyFont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91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185" fontId="21" fillId="0" borderId="27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190" fontId="21" fillId="0" borderId="0" xfId="0" applyNumberFormat="1" applyFont="1" applyBorder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190" fontId="21" fillId="0" borderId="21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 shrinkToFit="1"/>
    </xf>
    <xf numFmtId="190" fontId="21" fillId="0" borderId="16" xfId="0" applyNumberFormat="1" applyFont="1" applyBorder="1" applyAlignment="1">
      <alignment horizontal="center" vertical="center" shrinkToFit="1"/>
    </xf>
    <xf numFmtId="190" fontId="21" fillId="0" borderId="21" xfId="0" applyNumberFormat="1" applyFont="1" applyBorder="1" applyAlignment="1">
      <alignment horizontal="center" vertical="center" shrinkToFit="1"/>
    </xf>
    <xf numFmtId="190" fontId="21" fillId="0" borderId="0" xfId="0" applyNumberFormat="1" applyFont="1" applyBorder="1" applyAlignment="1">
      <alignment horizontal="center" vertical="center" shrinkToFit="1"/>
    </xf>
    <xf numFmtId="190" fontId="21" fillId="0" borderId="17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 quotePrefix="1">
      <alignment horizontal="center" vertical="center"/>
    </xf>
    <xf numFmtId="190" fontId="21" fillId="0" borderId="23" xfId="0" applyNumberFormat="1" applyFont="1" applyBorder="1" applyAlignment="1">
      <alignment horizontal="center" vertical="center" shrinkToFit="1"/>
    </xf>
    <xf numFmtId="190" fontId="21" fillId="0" borderId="13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>
      <alignment horizontal="center" vertical="center" shrinkToFit="1"/>
    </xf>
    <xf numFmtId="190" fontId="21" fillId="0" borderId="24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3" fontId="21" fillId="0" borderId="11" xfId="0" applyNumberFormat="1" applyFont="1" applyBorder="1" applyAlignment="1">
      <alignment horizontal="centerContinuous"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31" xfId="0" applyFont="1" applyBorder="1" applyAlignment="1">
      <alignment horizontal="center" vertical="center"/>
    </xf>
    <xf numFmtId="0" fontId="21" fillId="0" borderId="16" xfId="88" applyNumberFormat="1" applyFont="1" applyBorder="1" applyAlignment="1">
      <alignment horizontal="center" vertical="center"/>
    </xf>
    <xf numFmtId="191" fontId="22" fillId="0" borderId="11" xfId="88" applyNumberFormat="1" applyFont="1" applyBorder="1" applyAlignment="1" applyProtection="1">
      <alignment horizontal="center" vertical="center"/>
      <protection locked="0"/>
    </xf>
    <xf numFmtId="191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90" fontId="21" fillId="0" borderId="27" xfId="0" applyNumberFormat="1" applyFont="1" applyBorder="1" applyAlignment="1">
      <alignment horizontal="center" vertical="center" shrinkToFit="1"/>
    </xf>
    <xf numFmtId="0" fontId="26" fillId="0" borderId="0" xfId="94" applyFont="1" applyFill="1">
      <alignment/>
      <protection/>
    </xf>
    <xf numFmtId="194" fontId="21" fillId="0" borderId="16" xfId="88" applyNumberFormat="1" applyFont="1" applyBorder="1" applyAlignment="1">
      <alignment horizontal="center" vertical="center"/>
    </xf>
    <xf numFmtId="0" fontId="22" fillId="0" borderId="11" xfId="88" applyNumberFormat="1" applyFont="1" applyBorder="1" applyAlignment="1">
      <alignment horizontal="center" vertical="center"/>
    </xf>
    <xf numFmtId="0" fontId="26" fillId="0" borderId="0" xfId="94" applyFont="1" applyFill="1" applyBorder="1" applyAlignment="1" applyProtection="1">
      <alignment horizontal="left"/>
      <protection/>
    </xf>
    <xf numFmtId="0" fontId="26" fillId="0" borderId="0" xfId="94" applyFont="1" applyFill="1" applyProtection="1">
      <alignment/>
      <protection/>
    </xf>
    <xf numFmtId="0" fontId="26" fillId="0" borderId="0" xfId="94" applyFont="1" applyFill="1" applyAlignment="1" applyProtection="1">
      <alignment horizontal="right"/>
      <protection/>
    </xf>
    <xf numFmtId="0" fontId="21" fillId="0" borderId="11" xfId="94" applyFont="1" applyFill="1" applyBorder="1">
      <alignment/>
      <protection/>
    </xf>
    <xf numFmtId="0" fontId="21" fillId="0" borderId="0" xfId="94" applyFont="1" applyFill="1" applyBorder="1">
      <alignment/>
      <protection/>
    </xf>
    <xf numFmtId="0" fontId="21" fillId="0" borderId="11" xfId="94" applyFont="1" applyFill="1" applyBorder="1" applyAlignment="1">
      <alignment horizontal="right"/>
      <protection/>
    </xf>
    <xf numFmtId="0" fontId="21" fillId="0" borderId="0" xfId="94" applyFont="1" applyFill="1">
      <alignment/>
      <protection/>
    </xf>
    <xf numFmtId="0" fontId="21" fillId="0" borderId="0" xfId="94" applyFont="1" applyFill="1" applyAlignment="1">
      <alignment vertical="center"/>
      <protection/>
    </xf>
    <xf numFmtId="0" fontId="21" fillId="0" borderId="3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2" fillId="0" borderId="0" xfId="94" applyFont="1" applyFill="1">
      <alignment/>
      <protection/>
    </xf>
    <xf numFmtId="188" fontId="22" fillId="0" borderId="11" xfId="74" applyNumberFormat="1" applyFont="1" applyFill="1" applyBorder="1" applyAlignment="1" applyProtection="1">
      <alignment horizontal="center" vertical="center"/>
      <protection locked="0"/>
    </xf>
    <xf numFmtId="0" fontId="22" fillId="0" borderId="11" xfId="74" applyNumberFormat="1" applyFont="1" applyFill="1" applyBorder="1" applyAlignment="1" applyProtection="1">
      <alignment horizontal="center" vertical="center"/>
      <protection locked="0"/>
    </xf>
    <xf numFmtId="0" fontId="26" fillId="0" borderId="0" xfId="94" applyFont="1" applyFill="1" applyAlignment="1">
      <alignment horizontal="center" vertical="center"/>
      <protection/>
    </xf>
    <xf numFmtId="0" fontId="21" fillId="0" borderId="11" xfId="0" applyNumberFormat="1" applyFont="1" applyBorder="1" applyAlignment="1" applyProtection="1">
      <alignment horizontal="centerContinuous"/>
      <protection locked="0"/>
    </xf>
    <xf numFmtId="194" fontId="22" fillId="0" borderId="16" xfId="88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85" fontId="21" fillId="0" borderId="14" xfId="0" applyNumberFormat="1" applyFont="1" applyBorder="1" applyAlignment="1">
      <alignment horizontal="center" vertical="center"/>
    </xf>
    <xf numFmtId="0" fontId="22" fillId="0" borderId="16" xfId="94" applyFont="1" applyFill="1" applyBorder="1">
      <alignment/>
      <protection/>
    </xf>
    <xf numFmtId="0" fontId="22" fillId="0" borderId="17" xfId="94" applyFont="1" applyFill="1" applyBorder="1">
      <alignment/>
      <protection/>
    </xf>
    <xf numFmtId="0" fontId="22" fillId="0" borderId="27" xfId="94" applyFont="1" applyFill="1" applyBorder="1">
      <alignment/>
      <protection/>
    </xf>
    <xf numFmtId="0" fontId="25" fillId="0" borderId="13" xfId="0" applyFont="1" applyBorder="1" applyAlignment="1">
      <alignment horizontal="center" vertical="center" wrapText="1"/>
    </xf>
    <xf numFmtId="0" fontId="22" fillId="0" borderId="36" xfId="94" applyFont="1" applyFill="1" applyBorder="1">
      <alignment/>
      <protection/>
    </xf>
    <xf numFmtId="0" fontId="25" fillId="0" borderId="36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/>
    </xf>
    <xf numFmtId="197" fontId="21" fillId="0" borderId="0" xfId="0" applyNumberFormat="1" applyFont="1" applyBorder="1" applyAlignment="1">
      <alignment horizontal="center" vertical="center"/>
    </xf>
    <xf numFmtId="197" fontId="23" fillId="0" borderId="0" xfId="0" applyNumberFormat="1" applyFont="1" applyBorder="1" applyAlignment="1">
      <alignment/>
    </xf>
    <xf numFmtId="192" fontId="21" fillId="0" borderId="0" xfId="88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quotePrefix="1">
      <alignment horizontal="center" vertical="center"/>
    </xf>
    <xf numFmtId="191" fontId="21" fillId="0" borderId="27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>
      <alignment horizontal="center" vertical="center"/>
    </xf>
    <xf numFmtId="191" fontId="21" fillId="0" borderId="0" xfId="88" applyNumberFormat="1" applyFont="1" applyBorder="1" applyAlignment="1" applyProtection="1">
      <alignment horizontal="center" vertical="center"/>
      <protection locked="0"/>
    </xf>
    <xf numFmtId="193" fontId="21" fillId="0" borderId="0" xfId="88" applyNumberFormat="1" applyFont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applyProtection="1" quotePrefix="1">
      <alignment horizontal="center" vertical="center"/>
      <protection locked="0"/>
    </xf>
    <xf numFmtId="193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0" xfId="74" applyNumberFormat="1" applyFont="1" applyFill="1" applyBorder="1" applyAlignment="1" applyProtection="1">
      <alignment horizontal="center" vertical="center"/>
      <protection/>
    </xf>
    <xf numFmtId="188" fontId="21" fillId="0" borderId="0" xfId="74" applyNumberFormat="1" applyFont="1" applyFill="1" applyBorder="1" applyAlignment="1" applyProtection="1">
      <alignment horizontal="center" vertical="center"/>
      <protection locked="0"/>
    </xf>
    <xf numFmtId="0" fontId="21" fillId="0" borderId="0" xfId="74" applyNumberFormat="1" applyFont="1" applyFill="1" applyBorder="1" applyAlignment="1" applyProtection="1">
      <alignment horizontal="center" vertical="center"/>
      <protection locked="0"/>
    </xf>
    <xf numFmtId="0" fontId="21" fillId="0" borderId="0" xfId="88" applyNumberFormat="1" applyFont="1" applyBorder="1" applyAlignment="1">
      <alignment horizontal="center" vertical="center"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22" fillId="0" borderId="0" xfId="74" applyNumberFormat="1" applyFont="1" applyFill="1" applyBorder="1" applyAlignment="1" applyProtection="1">
      <alignment horizontal="center" vertical="center"/>
      <protection locked="0"/>
    </xf>
    <xf numFmtId="0" fontId="27" fillId="0" borderId="11" xfId="94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188" fontId="22" fillId="0" borderId="11" xfId="74" applyNumberFormat="1" applyFont="1" applyFill="1" applyBorder="1" applyAlignment="1" applyProtection="1">
      <alignment horizontal="center" vertical="center"/>
      <protection/>
    </xf>
    <xf numFmtId="194" fontId="21" fillId="0" borderId="0" xfId="94" applyNumberFormat="1" applyFont="1" applyFill="1" applyBorder="1" applyAlignment="1">
      <alignment horizontal="center" vertical="center"/>
      <protection/>
    </xf>
    <xf numFmtId="0" fontId="26" fillId="0" borderId="0" xfId="94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188" fontId="21" fillId="0" borderId="0" xfId="72" applyNumberFormat="1" applyFont="1" applyBorder="1" applyAlignment="1" quotePrefix="1">
      <alignment horizontal="center" vertical="center"/>
    </xf>
    <xf numFmtId="188" fontId="21" fillId="0" borderId="0" xfId="72" applyNumberFormat="1" applyFont="1" applyBorder="1" applyAlignment="1">
      <alignment horizontal="center" vertical="center"/>
    </xf>
    <xf numFmtId="188" fontId="22" fillId="0" borderId="0" xfId="72" applyNumberFormat="1" applyFont="1" applyBorder="1" applyAlignment="1" quotePrefix="1">
      <alignment horizontal="center" vertical="center"/>
    </xf>
    <xf numFmtId="188" fontId="21" fillId="0" borderId="11" xfId="72" applyNumberFormat="1" applyFont="1" applyBorder="1" applyAlignment="1">
      <alignment horizontal="center" vertical="center"/>
    </xf>
    <xf numFmtId="199" fontId="21" fillId="0" borderId="0" xfId="72" applyNumberFormat="1" applyFont="1" applyBorder="1" applyAlignment="1">
      <alignment horizontal="center" vertical="center"/>
    </xf>
    <xf numFmtId="0" fontId="22" fillId="0" borderId="26" xfId="88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89" fontId="22" fillId="0" borderId="0" xfId="0" applyNumberFormat="1" applyFont="1" applyBorder="1" applyAlignment="1">
      <alignment horizontal="center" vertical="center"/>
    </xf>
    <xf numFmtId="188" fontId="22" fillId="0" borderId="0" xfId="0" applyNumberFormat="1" applyFont="1" applyBorder="1" applyAlignment="1">
      <alignment/>
    </xf>
    <xf numFmtId="188" fontId="21" fillId="0" borderId="0" xfId="72" applyNumberFormat="1" applyFont="1" applyFill="1" applyBorder="1" applyAlignment="1">
      <alignment horizontal="center" vertical="center"/>
    </xf>
    <xf numFmtId="41" fontId="21" fillId="0" borderId="0" xfId="72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 wrapText="1" shrinkToFit="1"/>
    </xf>
    <xf numFmtId="197" fontId="21" fillId="0" borderId="0" xfId="0" applyNumberFormat="1" applyFont="1" applyFill="1" applyBorder="1" applyAlignment="1" applyProtection="1">
      <alignment horizontal="center" vertical="center"/>
      <protection locked="0"/>
    </xf>
    <xf numFmtId="189" fontId="21" fillId="0" borderId="0" xfId="88" applyNumberFormat="1" applyFont="1" applyBorder="1" applyAlignment="1">
      <alignment horizontal="center" vertical="center"/>
    </xf>
    <xf numFmtId="188" fontId="22" fillId="0" borderId="0" xfId="72" applyNumberFormat="1" applyFont="1" applyFill="1" applyBorder="1" applyAlignment="1">
      <alignment horizontal="center" vertical="center"/>
    </xf>
    <xf numFmtId="188" fontId="21" fillId="0" borderId="42" xfId="72" applyNumberFormat="1" applyFont="1" applyFill="1" applyBorder="1" applyAlignment="1">
      <alignment horizontal="center" vertical="center"/>
    </xf>
    <xf numFmtId="191" fontId="22" fillId="35" borderId="0" xfId="0" applyNumberFormat="1" applyFont="1" applyFill="1" applyBorder="1" applyAlignment="1">
      <alignment horizontal="center" vertical="center"/>
    </xf>
    <xf numFmtId="191" fontId="21" fillId="35" borderId="27" xfId="0" applyNumberFormat="1" applyFont="1" applyFill="1" applyBorder="1" applyAlignment="1" quotePrefix="1">
      <alignment horizontal="center" vertical="center"/>
    </xf>
    <xf numFmtId="191" fontId="21" fillId="35" borderId="0" xfId="0" applyNumberFormat="1" applyFont="1" applyFill="1" applyBorder="1" applyAlignment="1" quotePrefix="1">
      <alignment horizontal="center" vertical="center"/>
    </xf>
    <xf numFmtId="189" fontId="21" fillId="35" borderId="0" xfId="0" applyNumberFormat="1" applyFont="1" applyFill="1" applyBorder="1" applyAlignment="1" quotePrefix="1">
      <alignment horizontal="center" vertical="center"/>
    </xf>
    <xf numFmtId="191" fontId="21" fillId="35" borderId="0" xfId="0" applyNumberFormat="1" applyFont="1" applyFill="1" applyBorder="1" applyAlignment="1">
      <alignment horizontal="center" vertical="center"/>
    </xf>
    <xf numFmtId="191" fontId="21" fillId="35" borderId="0" xfId="72" applyNumberFormat="1" applyFont="1" applyFill="1" applyBorder="1" applyAlignment="1" applyProtection="1">
      <alignment horizontal="center" vertical="center"/>
      <protection locked="0"/>
    </xf>
    <xf numFmtId="191" fontId="21" fillId="35" borderId="0" xfId="0" applyNumberFormat="1" applyFont="1" applyFill="1" applyBorder="1" applyAlignment="1" applyProtection="1">
      <alignment horizontal="center" vertical="center"/>
      <protection locked="0"/>
    </xf>
    <xf numFmtId="191" fontId="21" fillId="35" borderId="42" xfId="72" applyNumberFormat="1" applyFont="1" applyFill="1" applyBorder="1" applyAlignment="1" applyProtection="1">
      <alignment horizontal="center" vertical="center"/>
      <protection locked="0"/>
    </xf>
    <xf numFmtId="191" fontId="21" fillId="35" borderId="11" xfId="72" applyNumberFormat="1" applyFont="1" applyFill="1" applyBorder="1" applyAlignment="1" applyProtection="1">
      <alignment horizontal="center" vertical="center"/>
      <protection locked="0"/>
    </xf>
    <xf numFmtId="189" fontId="21" fillId="35" borderId="11" xfId="0" applyNumberFormat="1" applyFont="1" applyFill="1" applyBorder="1" applyAlignment="1" quotePrefix="1">
      <alignment horizontal="center" vertical="center"/>
    </xf>
    <xf numFmtId="188" fontId="21" fillId="0" borderId="11" xfId="72" applyNumberFormat="1" applyFont="1" applyFill="1" applyBorder="1" applyAlignment="1" quotePrefix="1">
      <alignment horizontal="center" vertical="center"/>
    </xf>
    <xf numFmtId="200" fontId="21" fillId="0" borderId="0" xfId="72" applyNumberFormat="1" applyFont="1" applyBorder="1" applyAlignment="1">
      <alignment horizontal="center" vertical="center"/>
    </xf>
    <xf numFmtId="200" fontId="25" fillId="0" borderId="0" xfId="72" applyNumberFormat="1" applyFont="1" applyFill="1" applyBorder="1" applyAlignment="1">
      <alignment horizontal="center" vertical="center"/>
    </xf>
    <xf numFmtId="197" fontId="22" fillId="0" borderId="11" xfId="0" applyNumberFormat="1" applyFont="1" applyFill="1" applyBorder="1" applyAlignment="1" applyProtection="1">
      <alignment horizontal="center" vertical="center"/>
      <protection locked="0"/>
    </xf>
    <xf numFmtId="194" fontId="22" fillId="0" borderId="0" xfId="0" applyNumberFormat="1" applyFont="1" applyBorder="1" applyAlignment="1" quotePrefix="1">
      <alignment horizontal="center" vertical="center"/>
    </xf>
    <xf numFmtId="194" fontId="22" fillId="0" borderId="0" xfId="88" applyNumberFormat="1" applyFont="1" applyBorder="1" applyAlignment="1">
      <alignment horizontal="center" vertical="center"/>
    </xf>
    <xf numFmtId="194" fontId="24" fillId="0" borderId="0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188" fontId="21" fillId="0" borderId="0" xfId="72" applyNumberFormat="1" applyFont="1" applyFill="1" applyBorder="1" applyAlignment="1">
      <alignment/>
    </xf>
    <xf numFmtId="188" fontId="21" fillId="0" borderId="0" xfId="72" applyNumberFormat="1" applyFont="1" applyBorder="1" applyAlignment="1">
      <alignment/>
    </xf>
    <xf numFmtId="191" fontId="21" fillId="0" borderId="11" xfId="91" applyNumberFormat="1" applyFont="1" applyFill="1" applyBorder="1" applyAlignment="1" applyProtection="1" quotePrefix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191" fontId="21" fillId="0" borderId="11" xfId="0" applyNumberFormat="1" applyFont="1" applyFill="1" applyBorder="1" applyAlignment="1" applyProtection="1">
      <alignment horizontal="center" vertical="center"/>
      <protection locked="0"/>
    </xf>
    <xf numFmtId="193" fontId="22" fillId="0" borderId="11" xfId="0" applyNumberFormat="1" applyFont="1" applyBorder="1" applyAlignment="1" applyProtection="1" quotePrefix="1">
      <alignment horizontal="center" vertical="center"/>
      <protection locked="0"/>
    </xf>
    <xf numFmtId="189" fontId="21" fillId="0" borderId="0" xfId="0" applyNumberFormat="1" applyFont="1" applyFill="1" applyBorder="1" applyAlignment="1">
      <alignment horizontal="center" vertical="center"/>
    </xf>
    <xf numFmtId="3" fontId="21" fillId="0" borderId="0" xfId="72" applyNumberFormat="1" applyFont="1" applyFill="1" applyBorder="1" applyAlignment="1">
      <alignment horizontal="center" vertical="center"/>
    </xf>
    <xf numFmtId="188" fontId="21" fillId="0" borderId="27" xfId="72" applyNumberFormat="1" applyFont="1" applyBorder="1" applyAlignment="1" quotePrefix="1">
      <alignment horizontal="center" vertical="center"/>
    </xf>
    <xf numFmtId="194" fontId="21" fillId="0" borderId="0" xfId="0" applyNumberFormat="1" applyFont="1" applyBorder="1" applyAlignment="1" quotePrefix="1">
      <alignment horizontal="center" vertical="center"/>
    </xf>
    <xf numFmtId="194" fontId="21" fillId="0" borderId="0" xfId="88" applyNumberFormat="1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4" fontId="23" fillId="0" borderId="0" xfId="0" applyNumberFormat="1" applyFont="1" applyBorder="1" applyAlignment="1">
      <alignment/>
    </xf>
    <xf numFmtId="19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5" borderId="0" xfId="0" applyNumberFormat="1" applyFont="1" applyFill="1" applyBorder="1" applyAlignment="1" quotePrefix="1">
      <alignment horizontal="center" vertical="center"/>
    </xf>
    <xf numFmtId="199" fontId="21" fillId="0" borderId="0" xfId="7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191" fontId="21" fillId="0" borderId="0" xfId="88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Fill="1" applyAlignment="1">
      <alignment/>
    </xf>
    <xf numFmtId="0" fontId="22" fillId="0" borderId="27" xfId="94" applyFont="1" applyFill="1" applyBorder="1" applyAlignment="1">
      <alignment horizontal="center"/>
      <protection/>
    </xf>
    <xf numFmtId="0" fontId="21" fillId="0" borderId="39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185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66" fillId="0" borderId="16" xfId="0" applyFont="1" applyBorder="1" applyAlignment="1">
      <alignment horizontal="center" vertical="center"/>
    </xf>
    <xf numFmtId="188" fontId="66" fillId="0" borderId="27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88" fontId="66" fillId="0" borderId="0" xfId="0" applyNumberFormat="1" applyFont="1" applyBorder="1" applyAlignment="1">
      <alignment horizontal="center" vertical="center"/>
    </xf>
    <xf numFmtId="201" fontId="66" fillId="0" borderId="0" xfId="0" applyNumberFormat="1" applyFont="1" applyBorder="1" applyAlignment="1">
      <alignment horizontal="center" vertical="center"/>
    </xf>
    <xf numFmtId="189" fontId="66" fillId="0" borderId="0" xfId="0" applyNumberFormat="1" applyFont="1" applyBorder="1" applyAlignment="1">
      <alignment horizontal="center" vertical="center"/>
    </xf>
    <xf numFmtId="188" fontId="66" fillId="0" borderId="0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188" fontId="67" fillId="0" borderId="27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88" fontId="67" fillId="0" borderId="0" xfId="0" applyNumberFormat="1" applyFont="1" applyBorder="1" applyAlignment="1">
      <alignment horizontal="center" vertical="center"/>
    </xf>
    <xf numFmtId="201" fontId="67" fillId="0" borderId="0" xfId="0" applyNumberFormat="1" applyFont="1" applyBorder="1" applyAlignment="1">
      <alignment horizontal="center" vertical="center"/>
    </xf>
    <xf numFmtId="189" fontId="67" fillId="0" borderId="0" xfId="0" applyNumberFormat="1" applyFont="1" applyBorder="1" applyAlignment="1">
      <alignment horizontal="center" vertical="center"/>
    </xf>
    <xf numFmtId="188" fontId="67" fillId="0" borderId="0" xfId="0" applyNumberFormat="1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88" fontId="66" fillId="0" borderId="42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88" fontId="66" fillId="0" borderId="11" xfId="0" applyNumberFormat="1" applyFont="1" applyBorder="1" applyAlignment="1">
      <alignment horizontal="center" vertical="center"/>
    </xf>
    <xf numFmtId="201" fontId="66" fillId="0" borderId="11" xfId="0" applyNumberFormat="1" applyFont="1" applyBorder="1" applyAlignment="1">
      <alignment horizontal="center" vertical="center"/>
    </xf>
    <xf numFmtId="188" fontId="66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192" fontId="21" fillId="0" borderId="0" xfId="0" applyNumberFormat="1" applyFont="1" applyFill="1" applyBorder="1" applyAlignment="1" quotePrefix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94" fontId="23" fillId="0" borderId="0" xfId="0" applyNumberFormat="1" applyFont="1" applyAlignment="1">
      <alignment/>
    </xf>
    <xf numFmtId="191" fontId="21" fillId="0" borderId="42" xfId="91" applyNumberFormat="1" applyFont="1" applyFill="1" applyBorder="1" applyAlignment="1" quotePrefix="1">
      <alignment horizontal="center" vertical="center"/>
    </xf>
    <xf numFmtId="191" fontId="21" fillId="0" borderId="0" xfId="91" applyNumberFormat="1" applyFont="1" applyFill="1" applyBorder="1" applyAlignment="1" quotePrefix="1">
      <alignment horizontal="center" vertical="center"/>
    </xf>
    <xf numFmtId="191" fontId="21" fillId="0" borderId="27" xfId="91" applyNumberFormat="1" applyFont="1" applyFill="1" applyBorder="1" applyAlignment="1" quotePrefix="1">
      <alignment horizontal="center" vertical="center"/>
    </xf>
    <xf numFmtId="191" fontId="22" fillId="0" borderId="0" xfId="91" applyNumberFormat="1" applyFont="1" applyFill="1" applyBorder="1" applyAlignment="1" quotePrefix="1">
      <alignment horizontal="center" vertical="center"/>
    </xf>
    <xf numFmtId="191" fontId="21" fillId="0" borderId="0" xfId="91" applyNumberFormat="1" applyFont="1" applyFill="1" applyBorder="1" applyAlignment="1">
      <alignment horizontal="center" vertical="center"/>
    </xf>
    <xf numFmtId="191" fontId="22" fillId="0" borderId="27" xfId="91" applyNumberFormat="1" applyFont="1" applyFill="1" applyBorder="1" applyAlignment="1" quotePrefix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194" fontId="21" fillId="0" borderId="11" xfId="72" applyNumberFormat="1" applyFont="1" applyFill="1" applyBorder="1" applyAlignment="1">
      <alignment horizontal="center" vertical="center"/>
    </xf>
    <xf numFmtId="194" fontId="21" fillId="0" borderId="0" xfId="72" applyNumberFormat="1" applyFont="1" applyFill="1" applyBorder="1" applyAlignment="1">
      <alignment horizontal="center" vertical="center"/>
    </xf>
    <xf numFmtId="188" fontId="22" fillId="0" borderId="0" xfId="72" applyNumberFormat="1" applyFont="1" applyFill="1" applyBorder="1" applyAlignment="1" quotePrefix="1">
      <alignment horizontal="center" vertical="center"/>
    </xf>
    <xf numFmtId="191" fontId="21" fillId="35" borderId="27" xfId="72" applyNumberFormat="1" applyFont="1" applyFill="1" applyBorder="1" applyAlignment="1" applyProtection="1">
      <alignment horizontal="center" vertical="center"/>
      <protection locked="0"/>
    </xf>
    <xf numFmtId="192" fontId="22" fillId="0" borderId="0" xfId="0" applyNumberFormat="1" applyFont="1" applyFill="1" applyBorder="1" applyAlignment="1" quotePrefix="1">
      <alignment horizontal="center" vertical="center"/>
    </xf>
    <xf numFmtId="0" fontId="21" fillId="0" borderId="11" xfId="0" applyFont="1" applyBorder="1" applyAlignment="1">
      <alignment/>
    </xf>
    <xf numFmtId="0" fontId="22" fillId="0" borderId="16" xfId="0" applyFont="1" applyBorder="1" applyAlignment="1" quotePrefix="1">
      <alignment horizontal="center" vertical="center"/>
    </xf>
    <xf numFmtId="176" fontId="21" fillId="0" borderId="16" xfId="87" applyFont="1" applyBorder="1" applyAlignment="1" quotePrefix="1">
      <alignment horizontal="center" vertical="center" wrapText="1"/>
    </xf>
    <xf numFmtId="176" fontId="21" fillId="0" borderId="16" xfId="87" applyFont="1" applyBorder="1" applyAlignment="1">
      <alignment horizontal="center" vertical="center"/>
    </xf>
    <xf numFmtId="176" fontId="21" fillId="0" borderId="16" xfId="87" applyFont="1" applyBorder="1" applyAlignment="1" quotePrefix="1">
      <alignment horizontal="center" vertical="center"/>
    </xf>
    <xf numFmtId="176" fontId="21" fillId="0" borderId="26" xfId="87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3" fontId="21" fillId="0" borderId="27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3" fontId="21" fillId="0" borderId="3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2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/>
    </xf>
    <xf numFmtId="41" fontId="21" fillId="0" borderId="0" xfId="72" applyFont="1" applyBorder="1" applyAlignment="1">
      <alignment/>
    </xf>
    <xf numFmtId="41" fontId="22" fillId="0" borderId="0" xfId="72" applyFont="1" applyBorder="1" applyAlignment="1">
      <alignment/>
    </xf>
    <xf numFmtId="200" fontId="21" fillId="0" borderId="0" xfId="72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 quotePrefix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191" fontId="21" fillId="0" borderId="0" xfId="0" applyNumberFormat="1" applyFont="1" applyFill="1" applyBorder="1" applyAlignment="1">
      <alignment horizontal="center" vertical="center"/>
    </xf>
    <xf numFmtId="191" fontId="22" fillId="0" borderId="0" xfId="0" applyNumberFormat="1" applyFont="1" applyFill="1" applyBorder="1" applyAlignment="1" quotePrefix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88" fontId="21" fillId="0" borderId="0" xfId="72" applyNumberFormat="1" applyFont="1" applyFill="1" applyBorder="1" applyAlignment="1" quotePrefix="1">
      <alignment horizontal="center" vertical="center"/>
    </xf>
    <xf numFmtId="191" fontId="21" fillId="0" borderId="0" xfId="0" applyNumberFormat="1" applyFont="1" applyFill="1" applyBorder="1" applyAlignment="1" applyProtection="1">
      <alignment horizontal="center" vertical="center"/>
      <protection locked="0"/>
    </xf>
    <xf numFmtId="188" fontId="21" fillId="0" borderId="0" xfId="72" applyNumberFormat="1" applyFont="1" applyFill="1" applyBorder="1" applyAlignment="1" applyProtection="1">
      <alignment horizontal="center" vertical="center"/>
      <protection locked="0"/>
    </xf>
    <xf numFmtId="188" fontId="21" fillId="0" borderId="11" xfId="72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5" xfId="0" applyFont="1" applyFill="1" applyBorder="1" applyAlignment="1" quotePrefix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1" fillId="0" borderId="4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197" fontId="21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>
      <alignment horizontal="left"/>
    </xf>
    <xf numFmtId="188" fontId="21" fillId="0" borderId="0" xfId="72" applyNumberFormat="1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2" xfId="94" applyFont="1" applyFill="1" applyBorder="1" applyAlignment="1">
      <alignment vertical="center"/>
      <protection/>
    </xf>
    <xf numFmtId="0" fontId="21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94" fontId="22" fillId="0" borderId="26" xfId="88" applyNumberFormat="1" applyFont="1" applyBorder="1" applyAlignment="1">
      <alignment horizontal="center" vertical="center"/>
    </xf>
    <xf numFmtId="0" fontId="21" fillId="0" borderId="36" xfId="94" applyFont="1" applyFill="1" applyBorder="1" applyAlignment="1">
      <alignment horizontal="center" vertical="center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93" fontId="22" fillId="0" borderId="0" xfId="88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 shrinkToFit="1"/>
    </xf>
    <xf numFmtId="0" fontId="25" fillId="0" borderId="4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192" fontId="21" fillId="35" borderId="0" xfId="0" applyNumberFormat="1" applyFont="1" applyFill="1" applyBorder="1" applyAlignment="1" quotePrefix="1">
      <alignment horizontal="center" vertical="center"/>
    </xf>
    <xf numFmtId="192" fontId="21" fillId="35" borderId="11" xfId="0" applyNumberFormat="1" applyFont="1" applyFill="1" applyBorder="1" applyAlignment="1" quotePrefix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Fill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/>
    </xf>
    <xf numFmtId="0" fontId="21" fillId="36" borderId="31" xfId="0" applyFont="1" applyFill="1" applyBorder="1" applyAlignment="1">
      <alignment horizontal="center" vertical="center"/>
    </xf>
    <xf numFmtId="0" fontId="21" fillId="36" borderId="35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 wrapText="1"/>
    </xf>
    <xf numFmtId="191" fontId="21" fillId="36" borderId="0" xfId="88" applyNumberFormat="1" applyFont="1" applyFill="1" applyBorder="1" applyAlignment="1" applyProtection="1">
      <alignment horizontal="center" vertical="center"/>
      <protection locked="0"/>
    </xf>
    <xf numFmtId="193" fontId="21" fillId="36" borderId="0" xfId="88" applyNumberFormat="1" applyFont="1" applyFill="1" applyBorder="1" applyAlignment="1" applyProtection="1">
      <alignment horizontal="center" vertical="center"/>
      <protection locked="0"/>
    </xf>
    <xf numFmtId="188" fontId="22" fillId="0" borderId="11" xfId="94" applyNumberFormat="1" applyFont="1" applyFill="1" applyBorder="1" applyAlignment="1">
      <alignment horizontal="center" vertical="center"/>
      <protection/>
    </xf>
    <xf numFmtId="194" fontId="22" fillId="0" borderId="11" xfId="94" applyNumberFormat="1" applyFont="1" applyFill="1" applyBorder="1" applyAlignment="1">
      <alignment horizontal="center" vertical="center"/>
      <protection/>
    </xf>
    <xf numFmtId="188" fontId="27" fillId="0" borderId="11" xfId="94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0" fontId="21" fillId="0" borderId="48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14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9" fillId="0" borderId="0" xfId="94" applyFont="1" applyFill="1" applyAlignment="1">
      <alignment horizontal="center" vertical="center"/>
      <protection/>
    </xf>
    <xf numFmtId="0" fontId="21" fillId="0" borderId="5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197" fontId="21" fillId="0" borderId="0" xfId="72" applyNumberFormat="1" applyFont="1" applyFill="1" applyBorder="1" applyAlignment="1">
      <alignment horizontal="center" vertical="center"/>
    </xf>
    <xf numFmtId="197" fontId="21" fillId="0" borderId="11" xfId="72" applyNumberFormat="1" applyFont="1" applyFill="1" applyBorder="1" applyAlignment="1">
      <alignment horizontal="center" vertical="center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 - Style1 2" xfId="50"/>
    <cellStyle name="Normal_A" xfId="51"/>
    <cellStyle name="Percent [2]" xfId="52"/>
    <cellStyle name="Standard_laroux" xfId="53"/>
    <cellStyle name="W?rung [0]_laroux" xfId="54"/>
    <cellStyle name="W?rung_laroux" xfId="55"/>
    <cellStyle name="강조색1" xfId="56"/>
    <cellStyle name="강조색2" xfId="57"/>
    <cellStyle name="강조색3" xfId="58"/>
    <cellStyle name="강조색4" xfId="59"/>
    <cellStyle name="강조색5" xfId="60"/>
    <cellStyle name="강조색6" xfId="61"/>
    <cellStyle name="경고문" xfId="62"/>
    <cellStyle name="계산" xfId="63"/>
    <cellStyle name="나쁨" xfId="64"/>
    <cellStyle name="메모" xfId="65"/>
    <cellStyle name="Percent" xfId="66"/>
    <cellStyle name="보통" xfId="67"/>
    <cellStyle name="설명 텍스트" xfId="68"/>
    <cellStyle name="셀 확인" xfId="69"/>
    <cellStyle name="Comma" xfId="70"/>
    <cellStyle name="Comma [0]" xfId="71"/>
    <cellStyle name="쉼표 [0] 2" xfId="72"/>
    <cellStyle name="쉼표 [0] 3 3" xfId="73"/>
    <cellStyle name="쉼표 [0]_08-전기가스" xfId="74"/>
    <cellStyle name="연결된 셀" xfId="75"/>
    <cellStyle name="Followed Hyperlink" xfId="76"/>
    <cellStyle name="요약" xfId="77"/>
    <cellStyle name="입력" xfId="78"/>
    <cellStyle name="제목" xfId="79"/>
    <cellStyle name="제목 1" xfId="80"/>
    <cellStyle name="제목 2" xfId="81"/>
    <cellStyle name="제목 3" xfId="82"/>
    <cellStyle name="제목 4" xfId="83"/>
    <cellStyle name="좋음" xfId="84"/>
    <cellStyle name="출력" xfId="85"/>
    <cellStyle name="콤마 [0]_(월초P)" xfId="86"/>
    <cellStyle name="콤마 [0]_10.수입실적" xfId="87"/>
    <cellStyle name="콤마 [0]_2. 행정구역" xfId="88"/>
    <cellStyle name="콤마 [0]_해안선및도서" xfId="89"/>
    <cellStyle name="콤마_1" xfId="90"/>
    <cellStyle name="콤마_2. 행정구역" xfId="91"/>
    <cellStyle name="Currency" xfId="92"/>
    <cellStyle name="Currency [0]" xfId="93"/>
    <cellStyle name="표준_08-전기가스" xfId="94"/>
    <cellStyle name="Hyperlink" xfId="95"/>
  </cellStyles>
  <dxfs count="4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85" zoomScaleNormal="85" zoomScaleSheetLayoutView="100" zoomScalePageLayoutView="0" workbookViewId="0" topLeftCell="A1">
      <pane xSplit="1" ySplit="7" topLeftCell="J11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S23" sqref="S23"/>
    </sheetView>
  </sheetViews>
  <sheetFormatPr defaultColWidth="8.88671875" defaultRowHeight="13.5"/>
  <cols>
    <col min="1" max="1" width="14.5546875" style="42" customWidth="1"/>
    <col min="2" max="5" width="16.77734375" style="44" customWidth="1"/>
    <col min="6" max="6" width="2.77734375" style="44" customWidth="1"/>
    <col min="7" max="7" width="11.99609375" style="52" customWidth="1"/>
    <col min="8" max="12" width="11.99609375" style="44" customWidth="1"/>
    <col min="13" max="13" width="14.5546875" style="44" customWidth="1"/>
    <col min="14" max="14" width="9.10546875" style="42" customWidth="1"/>
    <col min="15" max="20" width="9.10546875" style="41" customWidth="1"/>
    <col min="21" max="21" width="2.77734375" style="41" customWidth="1"/>
    <col min="22" max="28" width="9.6640625" style="41" customWidth="1"/>
    <col min="29" max="16384" width="8.88671875" style="41" customWidth="1"/>
  </cols>
  <sheetData>
    <row r="1" spans="1:28" s="2" customFormat="1" ht="45" customHeight="1">
      <c r="A1" s="378" t="s">
        <v>244</v>
      </c>
      <c r="B1" s="378"/>
      <c r="C1" s="378"/>
      <c r="D1" s="378"/>
      <c r="E1" s="378"/>
      <c r="F1" s="117"/>
      <c r="G1" s="379" t="s">
        <v>245</v>
      </c>
      <c r="H1" s="404"/>
      <c r="I1" s="404"/>
      <c r="J1" s="404"/>
      <c r="K1" s="404"/>
      <c r="L1" s="404"/>
      <c r="M1" s="378" t="s">
        <v>246</v>
      </c>
      <c r="N1" s="378"/>
      <c r="O1" s="378"/>
      <c r="P1" s="378"/>
      <c r="Q1" s="378"/>
      <c r="R1" s="378"/>
      <c r="S1" s="378"/>
      <c r="T1" s="378"/>
      <c r="U1" s="289"/>
      <c r="V1" s="379" t="s">
        <v>247</v>
      </c>
      <c r="W1" s="404"/>
      <c r="X1" s="404"/>
      <c r="Y1" s="404"/>
      <c r="Z1" s="404"/>
      <c r="AA1" s="404"/>
      <c r="AB1" s="404"/>
    </row>
    <row r="2" spans="1:28" s="9" customFormat="1" ht="25.5" customHeight="1" thickBot="1">
      <c r="A2" s="279" t="s">
        <v>248</v>
      </c>
      <c r="B2" s="115"/>
      <c r="C2" s="79"/>
      <c r="D2" s="79"/>
      <c r="E2" s="79"/>
      <c r="F2" s="81"/>
      <c r="G2" s="80"/>
      <c r="H2" s="79"/>
      <c r="I2" s="3"/>
      <c r="J2" s="115"/>
      <c r="K2" s="79"/>
      <c r="L2" s="8" t="s">
        <v>249</v>
      </c>
      <c r="M2" s="279" t="s">
        <v>248</v>
      </c>
      <c r="O2" s="279"/>
      <c r="P2" s="279"/>
      <c r="Q2" s="279"/>
      <c r="R2" s="279"/>
      <c r="S2" s="279"/>
      <c r="T2" s="279"/>
      <c r="V2" s="279"/>
      <c r="W2" s="279"/>
      <c r="X2" s="279"/>
      <c r="Y2" s="279"/>
      <c r="Z2" s="279"/>
      <c r="AA2" s="279"/>
      <c r="AB2" s="8" t="s">
        <v>249</v>
      </c>
    </row>
    <row r="3" spans="1:28" s="9" customFormat="1" ht="16.5" customHeight="1" thickTop="1">
      <c r="A3" s="401" t="s">
        <v>250</v>
      </c>
      <c r="B3" s="86" t="s">
        <v>251</v>
      </c>
      <c r="C3" s="86" t="s">
        <v>252</v>
      </c>
      <c r="D3" s="86" t="s">
        <v>253</v>
      </c>
      <c r="E3" s="89" t="s">
        <v>254</v>
      </c>
      <c r="F3" s="88"/>
      <c r="G3" s="400" t="s">
        <v>255</v>
      </c>
      <c r="H3" s="400"/>
      <c r="I3" s="400"/>
      <c r="J3" s="400"/>
      <c r="K3" s="400"/>
      <c r="L3" s="400"/>
      <c r="M3" s="401" t="s">
        <v>250</v>
      </c>
      <c r="N3" s="405" t="s">
        <v>256</v>
      </c>
      <c r="O3" s="400"/>
      <c r="P3" s="400"/>
      <c r="Q3" s="400"/>
      <c r="R3" s="400"/>
      <c r="S3" s="400"/>
      <c r="T3" s="400"/>
      <c r="U3" s="118"/>
      <c r="V3" s="400" t="s">
        <v>256</v>
      </c>
      <c r="W3" s="400"/>
      <c r="X3" s="400"/>
      <c r="Y3" s="413"/>
      <c r="Z3" s="91" t="s">
        <v>257</v>
      </c>
      <c r="AA3" s="86" t="s">
        <v>42</v>
      </c>
      <c r="AB3" s="89" t="s">
        <v>258</v>
      </c>
    </row>
    <row r="4" spans="1:28" s="9" customFormat="1" ht="16.5" customHeight="1">
      <c r="A4" s="402"/>
      <c r="B4" s="91" t="s">
        <v>34</v>
      </c>
      <c r="C4" s="119" t="s">
        <v>259</v>
      </c>
      <c r="D4" s="119" t="s">
        <v>260</v>
      </c>
      <c r="E4" s="92" t="s">
        <v>261</v>
      </c>
      <c r="F4" s="88"/>
      <c r="G4" s="93" t="s">
        <v>251</v>
      </c>
      <c r="H4" s="87" t="s">
        <v>252</v>
      </c>
      <c r="I4" s="409" t="s">
        <v>262</v>
      </c>
      <c r="J4" s="410"/>
      <c r="K4" s="87" t="s">
        <v>263</v>
      </c>
      <c r="L4" s="92" t="s">
        <v>46</v>
      </c>
      <c r="M4" s="402"/>
      <c r="N4" s="93" t="s">
        <v>261</v>
      </c>
      <c r="O4" s="409" t="s">
        <v>264</v>
      </c>
      <c r="P4" s="411"/>
      <c r="Q4" s="411"/>
      <c r="R4" s="410"/>
      <c r="S4" s="406" t="s">
        <v>265</v>
      </c>
      <c r="T4" s="412"/>
      <c r="U4" s="88"/>
      <c r="V4" s="408" t="s">
        <v>266</v>
      </c>
      <c r="W4" s="412"/>
      <c r="X4" s="412"/>
      <c r="Y4" s="407"/>
      <c r="Z4" s="91" t="s">
        <v>39</v>
      </c>
      <c r="AA4" s="91" t="s">
        <v>39</v>
      </c>
      <c r="AB4" s="94" t="s">
        <v>39</v>
      </c>
    </row>
    <row r="5" spans="1:28" s="9" customFormat="1" ht="16.5" customHeight="1">
      <c r="A5" s="402"/>
      <c r="B5" s="107"/>
      <c r="C5" s="119"/>
      <c r="D5" s="119"/>
      <c r="E5" s="82" t="s">
        <v>267</v>
      </c>
      <c r="F5" s="56"/>
      <c r="G5" s="24"/>
      <c r="H5" s="56" t="s">
        <v>268</v>
      </c>
      <c r="I5" s="87" t="s">
        <v>48</v>
      </c>
      <c r="J5" s="87" t="s">
        <v>50</v>
      </c>
      <c r="K5" s="107"/>
      <c r="L5" s="120"/>
      <c r="M5" s="402"/>
      <c r="N5" s="90" t="s">
        <v>267</v>
      </c>
      <c r="O5" s="87" t="s">
        <v>52</v>
      </c>
      <c r="P5" s="87" t="s">
        <v>252</v>
      </c>
      <c r="Q5" s="406" t="s">
        <v>269</v>
      </c>
      <c r="R5" s="407"/>
      <c r="S5" s="87" t="s">
        <v>52</v>
      </c>
      <c r="T5" s="92" t="s">
        <v>252</v>
      </c>
      <c r="U5" s="88"/>
      <c r="V5" s="408" t="s">
        <v>269</v>
      </c>
      <c r="W5" s="407"/>
      <c r="X5" s="87" t="s">
        <v>44</v>
      </c>
      <c r="Y5" s="87" t="s">
        <v>46</v>
      </c>
      <c r="Z5" s="91"/>
      <c r="AA5" s="91" t="s">
        <v>270</v>
      </c>
      <c r="AB5" s="94" t="s">
        <v>271</v>
      </c>
    </row>
    <row r="6" spans="1:28" s="9" customFormat="1" ht="16.5" customHeight="1">
      <c r="A6" s="402"/>
      <c r="B6" s="119"/>
      <c r="C6" s="119"/>
      <c r="D6" s="91" t="s">
        <v>37</v>
      </c>
      <c r="E6" s="120" t="s">
        <v>272</v>
      </c>
      <c r="F6" s="118"/>
      <c r="G6" s="121" t="s">
        <v>273</v>
      </c>
      <c r="H6" s="107" t="s">
        <v>274</v>
      </c>
      <c r="I6" s="119"/>
      <c r="J6" s="119"/>
      <c r="K6" s="119"/>
      <c r="L6" s="82"/>
      <c r="M6" s="402"/>
      <c r="N6" s="120" t="s">
        <v>272</v>
      </c>
      <c r="O6" s="91" t="s">
        <v>273</v>
      </c>
      <c r="P6" s="91" t="s">
        <v>275</v>
      </c>
      <c r="Q6" s="87" t="s">
        <v>48</v>
      </c>
      <c r="R6" s="87" t="s">
        <v>50</v>
      </c>
      <c r="S6" s="91" t="s">
        <v>273</v>
      </c>
      <c r="T6" s="94" t="s">
        <v>268</v>
      </c>
      <c r="U6" s="88"/>
      <c r="V6" s="93" t="s">
        <v>276</v>
      </c>
      <c r="W6" s="87" t="s">
        <v>50</v>
      </c>
      <c r="X6" s="91"/>
      <c r="Y6" s="91"/>
      <c r="Z6" s="91" t="s">
        <v>40</v>
      </c>
      <c r="AA6" s="91" t="s">
        <v>277</v>
      </c>
      <c r="AB6" s="94" t="s">
        <v>278</v>
      </c>
    </row>
    <row r="7" spans="1:28" s="9" customFormat="1" ht="16.5" customHeight="1">
      <c r="A7" s="403"/>
      <c r="B7" s="109" t="s">
        <v>35</v>
      </c>
      <c r="C7" s="109" t="s">
        <v>36</v>
      </c>
      <c r="D7" s="109" t="s">
        <v>38</v>
      </c>
      <c r="E7" s="110" t="s">
        <v>279</v>
      </c>
      <c r="F7" s="88"/>
      <c r="G7" s="108" t="s">
        <v>280</v>
      </c>
      <c r="H7" s="109" t="s">
        <v>280</v>
      </c>
      <c r="I7" s="109" t="s">
        <v>49</v>
      </c>
      <c r="J7" s="109" t="s">
        <v>51</v>
      </c>
      <c r="K7" s="109" t="s">
        <v>45</v>
      </c>
      <c r="L7" s="110" t="s">
        <v>47</v>
      </c>
      <c r="M7" s="403"/>
      <c r="N7" s="109" t="s">
        <v>279</v>
      </c>
      <c r="O7" s="109" t="s">
        <v>280</v>
      </c>
      <c r="P7" s="109" t="s">
        <v>280</v>
      </c>
      <c r="Q7" s="109" t="s">
        <v>49</v>
      </c>
      <c r="R7" s="109" t="s">
        <v>51</v>
      </c>
      <c r="S7" s="109" t="s">
        <v>280</v>
      </c>
      <c r="T7" s="110" t="s">
        <v>281</v>
      </c>
      <c r="U7" s="88"/>
      <c r="V7" s="108" t="s">
        <v>282</v>
      </c>
      <c r="W7" s="109" t="s">
        <v>51</v>
      </c>
      <c r="X7" s="109" t="s">
        <v>45</v>
      </c>
      <c r="Y7" s="110" t="s">
        <v>47</v>
      </c>
      <c r="Z7" s="109" t="s">
        <v>41</v>
      </c>
      <c r="AA7" s="109" t="s">
        <v>283</v>
      </c>
      <c r="AB7" s="110" t="s">
        <v>43</v>
      </c>
    </row>
    <row r="8" spans="1:28" ht="34.5" customHeight="1">
      <c r="A8" s="97">
        <v>2010</v>
      </c>
      <c r="B8" s="139">
        <v>107027</v>
      </c>
      <c r="C8" s="50">
        <v>71507</v>
      </c>
      <c r="D8" s="50">
        <v>67</v>
      </c>
      <c r="E8" s="142">
        <v>0.431</v>
      </c>
      <c r="F8" s="50"/>
      <c r="G8" s="137" t="s">
        <v>284</v>
      </c>
      <c r="H8" s="50">
        <v>7898</v>
      </c>
      <c r="I8" s="137" t="s">
        <v>284</v>
      </c>
      <c r="J8" s="50">
        <v>724</v>
      </c>
      <c r="K8" s="195">
        <v>5534</v>
      </c>
      <c r="L8" s="195">
        <v>1640</v>
      </c>
      <c r="M8" s="97">
        <v>2010</v>
      </c>
      <c r="N8" s="181">
        <v>4.3</v>
      </c>
      <c r="O8" s="34">
        <v>69163</v>
      </c>
      <c r="P8" s="34">
        <v>39567</v>
      </c>
      <c r="Q8" s="137" t="s">
        <v>284</v>
      </c>
      <c r="R8" s="34">
        <v>39567</v>
      </c>
      <c r="S8" s="34">
        <v>37864</v>
      </c>
      <c r="T8" s="34">
        <v>24042</v>
      </c>
      <c r="U8" s="137"/>
      <c r="V8" s="137" t="s">
        <v>284</v>
      </c>
      <c r="W8" s="34">
        <v>14943</v>
      </c>
      <c r="X8" s="137" t="s">
        <v>284</v>
      </c>
      <c r="Y8" s="34">
        <v>9099</v>
      </c>
      <c r="Z8" s="34">
        <v>1154</v>
      </c>
      <c r="AA8" s="34">
        <v>1436</v>
      </c>
      <c r="AB8" s="34">
        <v>10</v>
      </c>
    </row>
    <row r="9" spans="1:28" s="214" customFormat="1" ht="34.5" customHeight="1">
      <c r="A9" s="97">
        <v>2011</v>
      </c>
      <c r="B9" s="210">
        <v>114925</v>
      </c>
      <c r="C9" s="159">
        <v>76207</v>
      </c>
      <c r="D9" s="211">
        <v>66</v>
      </c>
      <c r="E9" s="142">
        <v>0.4</v>
      </c>
      <c r="F9" s="211"/>
      <c r="G9" s="160">
        <v>7898</v>
      </c>
      <c r="H9" s="159">
        <v>7898</v>
      </c>
      <c r="I9" s="212" t="s">
        <v>284</v>
      </c>
      <c r="J9" s="211">
        <v>724</v>
      </c>
      <c r="K9" s="159">
        <v>5534</v>
      </c>
      <c r="L9" s="160">
        <v>1640</v>
      </c>
      <c r="M9" s="97">
        <v>2011</v>
      </c>
      <c r="N9" s="212">
        <v>4.3</v>
      </c>
      <c r="O9" s="159">
        <v>69163</v>
      </c>
      <c r="P9" s="159">
        <v>44267</v>
      </c>
      <c r="Q9" s="212" t="s">
        <v>284</v>
      </c>
      <c r="R9" s="159">
        <v>44267</v>
      </c>
      <c r="S9" s="159">
        <v>37864</v>
      </c>
      <c r="T9" s="159">
        <v>24042</v>
      </c>
      <c r="U9" s="212"/>
      <c r="V9" s="212" t="s">
        <v>284</v>
      </c>
      <c r="W9" s="159">
        <v>14943</v>
      </c>
      <c r="X9" s="160" t="s">
        <v>284</v>
      </c>
      <c r="Y9" s="159">
        <v>9099</v>
      </c>
      <c r="Z9" s="159">
        <v>1154</v>
      </c>
      <c r="AA9" s="159">
        <v>1436</v>
      </c>
      <c r="AB9" s="213">
        <v>10</v>
      </c>
    </row>
    <row r="10" spans="1:28" s="214" customFormat="1" ht="34.5" customHeight="1">
      <c r="A10" s="97">
        <v>2012</v>
      </c>
      <c r="B10" s="159">
        <v>126467</v>
      </c>
      <c r="C10" s="159">
        <v>98251</v>
      </c>
      <c r="D10" s="211">
        <v>77.7</v>
      </c>
      <c r="E10" s="142">
        <v>0.4</v>
      </c>
      <c r="F10" s="211"/>
      <c r="G10" s="159">
        <v>19440</v>
      </c>
      <c r="H10" s="159">
        <v>19440</v>
      </c>
      <c r="I10" s="135">
        <v>0</v>
      </c>
      <c r="J10" s="159">
        <v>3684</v>
      </c>
      <c r="K10" s="159">
        <v>5534</v>
      </c>
      <c r="L10" s="159">
        <v>10222</v>
      </c>
      <c r="M10" s="97">
        <v>2012</v>
      </c>
      <c r="N10" s="210">
        <v>13</v>
      </c>
      <c r="O10" s="159">
        <v>69163</v>
      </c>
      <c r="P10" s="159">
        <v>49541</v>
      </c>
      <c r="Q10" s="135">
        <v>0</v>
      </c>
      <c r="R10" s="159">
        <v>49541</v>
      </c>
      <c r="S10" s="159">
        <v>37864</v>
      </c>
      <c r="T10" s="159">
        <v>29270</v>
      </c>
      <c r="U10" s="212"/>
      <c r="V10" s="159">
        <v>62</v>
      </c>
      <c r="W10" s="159">
        <v>19661</v>
      </c>
      <c r="X10" s="135">
        <v>0</v>
      </c>
      <c r="Y10" s="159">
        <v>9547</v>
      </c>
      <c r="Z10" s="159">
        <v>1154</v>
      </c>
      <c r="AA10" s="159">
        <v>1436</v>
      </c>
      <c r="AB10" s="159">
        <v>10</v>
      </c>
    </row>
    <row r="11" spans="1:28" s="214" customFormat="1" ht="34.5" customHeight="1">
      <c r="A11" s="97">
        <v>2013</v>
      </c>
      <c r="B11" s="159">
        <v>126467</v>
      </c>
      <c r="C11" s="159">
        <v>100551</v>
      </c>
      <c r="D11" s="211">
        <v>79.5076976602592</v>
      </c>
      <c r="E11" s="142">
        <v>0.4</v>
      </c>
      <c r="F11" s="211"/>
      <c r="G11" s="159">
        <v>19440</v>
      </c>
      <c r="H11" s="159">
        <v>19440</v>
      </c>
      <c r="I11" s="135">
        <v>0</v>
      </c>
      <c r="J11" s="159">
        <v>3684</v>
      </c>
      <c r="K11" s="159">
        <v>5534</v>
      </c>
      <c r="L11" s="159">
        <v>10222</v>
      </c>
      <c r="M11" s="97">
        <v>2013</v>
      </c>
      <c r="N11" s="159">
        <v>13</v>
      </c>
      <c r="O11" s="159">
        <v>69163</v>
      </c>
      <c r="P11" s="159">
        <v>51341</v>
      </c>
      <c r="Q11" s="135">
        <v>0</v>
      </c>
      <c r="R11" s="159">
        <v>51341</v>
      </c>
      <c r="S11" s="159">
        <v>37864</v>
      </c>
      <c r="T11" s="159">
        <v>29770</v>
      </c>
      <c r="U11" s="212"/>
      <c r="V11" s="159">
        <v>62</v>
      </c>
      <c r="W11" s="159">
        <v>20161</v>
      </c>
      <c r="X11" s="135">
        <v>0</v>
      </c>
      <c r="Y11" s="159">
        <v>9547</v>
      </c>
      <c r="Z11" s="159">
        <v>1159</v>
      </c>
      <c r="AA11" s="159">
        <v>1436</v>
      </c>
      <c r="AB11" s="319">
        <v>8</v>
      </c>
    </row>
    <row r="12" spans="1:28" s="200" customFormat="1" ht="34.5" customHeight="1">
      <c r="A12" s="116">
        <v>2014</v>
      </c>
      <c r="B12" s="161">
        <v>126467</v>
      </c>
      <c r="C12" s="161">
        <v>107851</v>
      </c>
      <c r="D12" s="198">
        <v>85.3</v>
      </c>
      <c r="E12" s="175">
        <v>0.4</v>
      </c>
      <c r="F12" s="198"/>
      <c r="G12" s="161">
        <v>19440</v>
      </c>
      <c r="H12" s="161">
        <v>19440</v>
      </c>
      <c r="I12" s="135" t="s">
        <v>318</v>
      </c>
      <c r="J12" s="161">
        <v>3684</v>
      </c>
      <c r="K12" s="161">
        <v>5534</v>
      </c>
      <c r="L12" s="161">
        <v>10222</v>
      </c>
      <c r="M12" s="116">
        <v>2014</v>
      </c>
      <c r="N12" s="161">
        <v>21</v>
      </c>
      <c r="O12" s="161">
        <v>69163</v>
      </c>
      <c r="P12" s="161">
        <v>58641</v>
      </c>
      <c r="Q12" s="135" t="s">
        <v>318</v>
      </c>
      <c r="R12" s="161">
        <v>58641</v>
      </c>
      <c r="S12" s="161">
        <v>37864</v>
      </c>
      <c r="T12" s="161">
        <v>29770</v>
      </c>
      <c r="U12" s="199"/>
      <c r="V12" s="161">
        <v>62</v>
      </c>
      <c r="W12" s="161">
        <v>20161</v>
      </c>
      <c r="X12" s="135" t="s">
        <v>318</v>
      </c>
      <c r="Y12" s="161">
        <v>9547</v>
      </c>
      <c r="Z12" s="161">
        <v>1159</v>
      </c>
      <c r="AA12" s="161">
        <v>1881</v>
      </c>
      <c r="AB12" s="276">
        <v>10</v>
      </c>
    </row>
    <row r="13" spans="1:28" s="328" customFormat="1" ht="34.5" customHeight="1">
      <c r="A13" s="309" t="s">
        <v>147</v>
      </c>
      <c r="B13" s="306">
        <v>61916</v>
      </c>
      <c r="C13" s="306">
        <v>59229</v>
      </c>
      <c r="D13" s="306">
        <v>95.7</v>
      </c>
      <c r="E13" s="208">
        <v>0.2</v>
      </c>
      <c r="F13" s="316"/>
      <c r="G13" s="209">
        <v>3983</v>
      </c>
      <c r="H13" s="209">
        <v>3983</v>
      </c>
      <c r="I13" s="135" t="s">
        <v>318</v>
      </c>
      <c r="J13" s="316">
        <v>271</v>
      </c>
      <c r="K13" s="302">
        <v>2897</v>
      </c>
      <c r="L13" s="220">
        <v>815</v>
      </c>
      <c r="M13" s="309" t="s">
        <v>147</v>
      </c>
      <c r="N13" s="362">
        <v>2.3</v>
      </c>
      <c r="O13" s="196">
        <v>38987</v>
      </c>
      <c r="P13" s="196">
        <v>38329</v>
      </c>
      <c r="Q13" s="135" t="s">
        <v>318</v>
      </c>
      <c r="R13" s="196">
        <v>38329</v>
      </c>
      <c r="S13" s="316">
        <v>18946</v>
      </c>
      <c r="T13" s="316">
        <v>16917</v>
      </c>
      <c r="U13" s="316"/>
      <c r="V13" s="135" t="s">
        <v>318</v>
      </c>
      <c r="W13" s="316">
        <v>12451</v>
      </c>
      <c r="X13" s="135" t="s">
        <v>318</v>
      </c>
      <c r="Y13" s="316">
        <v>4466</v>
      </c>
      <c r="Z13" s="316">
        <v>637</v>
      </c>
      <c r="AA13" s="316">
        <v>1139</v>
      </c>
      <c r="AB13" s="316">
        <v>8</v>
      </c>
    </row>
    <row r="14" spans="1:28" s="328" customFormat="1" ht="34.5" customHeight="1">
      <c r="A14" s="309" t="s">
        <v>148</v>
      </c>
      <c r="B14" s="306">
        <v>2283</v>
      </c>
      <c r="C14" s="306">
        <v>2283</v>
      </c>
      <c r="D14" s="306">
        <v>100</v>
      </c>
      <c r="E14" s="208" t="s">
        <v>318</v>
      </c>
      <c r="F14" s="316"/>
      <c r="G14" s="209">
        <v>2283</v>
      </c>
      <c r="H14" s="209">
        <v>2283</v>
      </c>
      <c r="I14" s="135" t="s">
        <v>318</v>
      </c>
      <c r="J14" s="316">
        <v>968</v>
      </c>
      <c r="K14" s="135" t="s">
        <v>318</v>
      </c>
      <c r="L14" s="220">
        <v>1315</v>
      </c>
      <c r="M14" s="309" t="s">
        <v>148</v>
      </c>
      <c r="N14" s="362">
        <v>2.9</v>
      </c>
      <c r="O14" s="135" t="s">
        <v>318</v>
      </c>
      <c r="P14" s="135" t="s">
        <v>318</v>
      </c>
      <c r="Q14" s="135" t="s">
        <v>318</v>
      </c>
      <c r="R14" s="135" t="s">
        <v>318</v>
      </c>
      <c r="S14" s="135" t="s">
        <v>318</v>
      </c>
      <c r="T14" s="135" t="s">
        <v>318</v>
      </c>
      <c r="U14" s="316"/>
      <c r="V14" s="135" t="s">
        <v>318</v>
      </c>
      <c r="W14" s="135" t="s">
        <v>318</v>
      </c>
      <c r="X14" s="135" t="s">
        <v>318</v>
      </c>
      <c r="Y14" s="135" t="s">
        <v>318</v>
      </c>
      <c r="Z14" s="361" t="s">
        <v>318</v>
      </c>
      <c r="AA14" s="135" t="s">
        <v>318</v>
      </c>
      <c r="AB14" s="307" t="s">
        <v>318</v>
      </c>
    </row>
    <row r="15" spans="1:28" s="328" customFormat="1" ht="34.5" customHeight="1">
      <c r="A15" s="309" t="s">
        <v>149</v>
      </c>
      <c r="B15" s="306">
        <v>3093</v>
      </c>
      <c r="C15" s="306">
        <v>3093</v>
      </c>
      <c r="D15" s="306">
        <v>100</v>
      </c>
      <c r="E15" s="208" t="s">
        <v>318</v>
      </c>
      <c r="F15" s="316"/>
      <c r="G15" s="209">
        <v>3093</v>
      </c>
      <c r="H15" s="209">
        <v>3093</v>
      </c>
      <c r="I15" s="135" t="s">
        <v>318</v>
      </c>
      <c r="J15" s="316">
        <v>1269</v>
      </c>
      <c r="K15" s="135" t="s">
        <v>318</v>
      </c>
      <c r="L15" s="220">
        <v>1824</v>
      </c>
      <c r="M15" s="309" t="s">
        <v>149</v>
      </c>
      <c r="N15" s="362">
        <v>1.1</v>
      </c>
      <c r="O15" s="135" t="s">
        <v>318</v>
      </c>
      <c r="P15" s="135" t="s">
        <v>318</v>
      </c>
      <c r="Q15" s="135" t="s">
        <v>318</v>
      </c>
      <c r="R15" s="135" t="s">
        <v>318</v>
      </c>
      <c r="S15" s="135" t="s">
        <v>318</v>
      </c>
      <c r="T15" s="135" t="s">
        <v>318</v>
      </c>
      <c r="U15" s="316"/>
      <c r="V15" s="135" t="s">
        <v>318</v>
      </c>
      <c r="W15" s="135" t="s">
        <v>318</v>
      </c>
      <c r="X15" s="135" t="s">
        <v>318</v>
      </c>
      <c r="Y15" s="135" t="s">
        <v>318</v>
      </c>
      <c r="Z15" s="361" t="s">
        <v>318</v>
      </c>
      <c r="AA15" s="135" t="s">
        <v>318</v>
      </c>
      <c r="AB15" s="307" t="s">
        <v>318</v>
      </c>
    </row>
    <row r="16" spans="1:28" s="328" customFormat="1" ht="34.5" customHeight="1">
      <c r="A16" s="309" t="s">
        <v>150</v>
      </c>
      <c r="B16" s="306">
        <v>56899</v>
      </c>
      <c r="C16" s="306">
        <v>40970</v>
      </c>
      <c r="D16" s="306">
        <v>72</v>
      </c>
      <c r="E16" s="208">
        <v>0.2</v>
      </c>
      <c r="F16" s="316"/>
      <c r="G16" s="209">
        <v>7805</v>
      </c>
      <c r="H16" s="209">
        <v>7805</v>
      </c>
      <c r="I16" s="135" t="s">
        <v>318</v>
      </c>
      <c r="J16" s="316">
        <v>517</v>
      </c>
      <c r="K16" s="302">
        <v>2637</v>
      </c>
      <c r="L16" s="339">
        <v>4651</v>
      </c>
      <c r="M16" s="309" t="s">
        <v>150</v>
      </c>
      <c r="N16" s="362">
        <v>5.2</v>
      </c>
      <c r="O16" s="196">
        <v>30176</v>
      </c>
      <c r="P16" s="196">
        <v>20312</v>
      </c>
      <c r="Q16" s="135" t="s">
        <v>318</v>
      </c>
      <c r="R16" s="196">
        <v>20312</v>
      </c>
      <c r="S16" s="316">
        <v>18918</v>
      </c>
      <c r="T16" s="316">
        <v>12853</v>
      </c>
      <c r="U16" s="316"/>
      <c r="V16" s="220">
        <v>62</v>
      </c>
      <c r="W16" s="316">
        <v>7710</v>
      </c>
      <c r="X16" s="135" t="s">
        <v>284</v>
      </c>
      <c r="Y16" s="316">
        <v>5081</v>
      </c>
      <c r="Z16" s="361">
        <v>522</v>
      </c>
      <c r="AA16" s="316">
        <v>742</v>
      </c>
      <c r="AB16" s="316">
        <v>2</v>
      </c>
    </row>
    <row r="17" spans="1:28" s="328" customFormat="1" ht="34.5" customHeight="1">
      <c r="A17" s="309" t="s">
        <v>151</v>
      </c>
      <c r="B17" s="306">
        <v>2276</v>
      </c>
      <c r="C17" s="306">
        <v>2276</v>
      </c>
      <c r="D17" s="306">
        <v>100</v>
      </c>
      <c r="E17" s="208" t="s">
        <v>318</v>
      </c>
      <c r="F17" s="316"/>
      <c r="G17" s="209">
        <v>2276</v>
      </c>
      <c r="H17" s="209">
        <v>2276</v>
      </c>
      <c r="I17" s="135" t="s">
        <v>318</v>
      </c>
      <c r="J17" s="316">
        <v>659</v>
      </c>
      <c r="K17" s="135" t="s">
        <v>318</v>
      </c>
      <c r="L17" s="339">
        <v>1617</v>
      </c>
      <c r="M17" s="309" t="s">
        <v>151</v>
      </c>
      <c r="N17" s="362">
        <v>1.5</v>
      </c>
      <c r="O17" s="135" t="s">
        <v>318</v>
      </c>
      <c r="P17" s="135" t="s">
        <v>318</v>
      </c>
      <c r="Q17" s="135" t="s">
        <v>318</v>
      </c>
      <c r="R17" s="135" t="s">
        <v>318</v>
      </c>
      <c r="S17" s="135" t="s">
        <v>318</v>
      </c>
      <c r="T17" s="135" t="s">
        <v>318</v>
      </c>
      <c r="U17" s="316"/>
      <c r="V17" s="135" t="s">
        <v>318</v>
      </c>
      <c r="W17" s="135" t="s">
        <v>318</v>
      </c>
      <c r="X17" s="135" t="s">
        <v>318</v>
      </c>
      <c r="Y17" s="135" t="s">
        <v>318</v>
      </c>
      <c r="Z17" s="361" t="s">
        <v>318</v>
      </c>
      <c r="AA17" s="135" t="s">
        <v>318</v>
      </c>
      <c r="AB17" s="307" t="s">
        <v>318</v>
      </c>
    </row>
    <row r="18" spans="1:28" s="328" customFormat="1" ht="34.5" customHeight="1">
      <c r="A18" s="309" t="s">
        <v>152</v>
      </c>
      <c r="B18" s="135" t="s">
        <v>318</v>
      </c>
      <c r="C18" s="135" t="s">
        <v>318</v>
      </c>
      <c r="D18" s="135" t="s">
        <v>318</v>
      </c>
      <c r="E18" s="316" t="s">
        <v>318</v>
      </c>
      <c r="F18" s="135"/>
      <c r="G18" s="135" t="s">
        <v>318</v>
      </c>
      <c r="H18" s="135" t="s">
        <v>318</v>
      </c>
      <c r="I18" s="135" t="s">
        <v>318</v>
      </c>
      <c r="J18" s="361" t="s">
        <v>318</v>
      </c>
      <c r="K18" s="135" t="s">
        <v>318</v>
      </c>
      <c r="L18" s="307" t="s">
        <v>318</v>
      </c>
      <c r="M18" s="309" t="s">
        <v>152</v>
      </c>
      <c r="N18" s="363" t="s">
        <v>318</v>
      </c>
      <c r="O18" s="135" t="s">
        <v>318</v>
      </c>
      <c r="P18" s="135" t="s">
        <v>318</v>
      </c>
      <c r="Q18" s="135" t="s">
        <v>318</v>
      </c>
      <c r="R18" s="135" t="s">
        <v>318</v>
      </c>
      <c r="S18" s="135" t="s">
        <v>318</v>
      </c>
      <c r="T18" s="135" t="s">
        <v>318</v>
      </c>
      <c r="U18" s="316"/>
      <c r="V18" s="135" t="s">
        <v>318</v>
      </c>
      <c r="W18" s="135" t="s">
        <v>318</v>
      </c>
      <c r="X18" s="135" t="s">
        <v>318</v>
      </c>
      <c r="Y18" s="135" t="s">
        <v>318</v>
      </c>
      <c r="Z18" s="361" t="s">
        <v>318</v>
      </c>
      <c r="AA18" s="135" t="s">
        <v>318</v>
      </c>
      <c r="AB18" s="307" t="s">
        <v>318</v>
      </c>
    </row>
    <row r="19" spans="1:28" s="328" customFormat="1" ht="34.5" customHeight="1" thickBot="1">
      <c r="A19" s="179" t="s">
        <v>153</v>
      </c>
      <c r="B19" s="162" t="s">
        <v>318</v>
      </c>
      <c r="C19" s="162" t="s">
        <v>318</v>
      </c>
      <c r="D19" s="162" t="s">
        <v>318</v>
      </c>
      <c r="E19" s="162" t="s">
        <v>318</v>
      </c>
      <c r="F19" s="52"/>
      <c r="G19" s="162" t="s">
        <v>318</v>
      </c>
      <c r="H19" s="162" t="s">
        <v>318</v>
      </c>
      <c r="I19" s="162" t="s">
        <v>318</v>
      </c>
      <c r="J19" s="162" t="s">
        <v>318</v>
      </c>
      <c r="K19" s="162" t="s">
        <v>318</v>
      </c>
      <c r="L19" s="322" t="s">
        <v>318</v>
      </c>
      <c r="M19" s="179" t="s">
        <v>153</v>
      </c>
      <c r="N19" s="162" t="s">
        <v>318</v>
      </c>
      <c r="O19" s="162" t="s">
        <v>318</v>
      </c>
      <c r="P19" s="162" t="s">
        <v>318</v>
      </c>
      <c r="Q19" s="162" t="s">
        <v>318</v>
      </c>
      <c r="R19" s="162" t="s">
        <v>318</v>
      </c>
      <c r="S19" s="162" t="s">
        <v>318</v>
      </c>
      <c r="T19" s="162" t="s">
        <v>318</v>
      </c>
      <c r="U19" s="316"/>
      <c r="V19" s="162" t="s">
        <v>318</v>
      </c>
      <c r="W19" s="162" t="s">
        <v>318</v>
      </c>
      <c r="X19" s="162" t="s">
        <v>318</v>
      </c>
      <c r="Y19" s="162" t="s">
        <v>318</v>
      </c>
      <c r="Z19" s="162" t="s">
        <v>318</v>
      </c>
      <c r="AA19" s="162" t="s">
        <v>318</v>
      </c>
      <c r="AB19" s="322" t="s">
        <v>318</v>
      </c>
    </row>
    <row r="20" spans="1:13" ht="14.25" thickTop="1">
      <c r="A20" s="222" t="s">
        <v>154</v>
      </c>
      <c r="M20" s="222" t="s">
        <v>154</v>
      </c>
    </row>
  </sheetData>
  <sheetProtection/>
  <mergeCells count="15">
    <mergeCell ref="A1:E1"/>
    <mergeCell ref="M1:T1"/>
    <mergeCell ref="V4:Y4"/>
    <mergeCell ref="V3:Y3"/>
    <mergeCell ref="G1:L1"/>
    <mergeCell ref="A3:A7"/>
    <mergeCell ref="M3:M7"/>
    <mergeCell ref="V1:AB1"/>
    <mergeCell ref="G3:L3"/>
    <mergeCell ref="N3:T3"/>
    <mergeCell ref="Q5:R5"/>
    <mergeCell ref="V5:W5"/>
    <mergeCell ref="I4:J4"/>
    <mergeCell ref="O4:R4"/>
    <mergeCell ref="S4:T4"/>
  </mergeCells>
  <conditionalFormatting sqref="R13 O13:P13 O16:P16 R16">
    <cfRule type="expression" priority="1" dxfId="2" stopIfTrue="1">
      <formula>OR($A13="전국",RIGHT($A13,3)="광역시",RIGHT($A13,3)="특별시",RIGHT($A13,1)="도")</formula>
    </cfRule>
    <cfRule type="expression" priority="2" dxfId="3" stopIfTrue="1">
      <formula>OR($A13="시부",$A13="군부",$A13="제주시",$A13="서귀포시")</formula>
    </cfRule>
  </conditionalFormatting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2"/>
  <sheetViews>
    <sheetView zoomScale="85" zoomScaleNormal="85" zoomScalePageLayoutView="0" workbookViewId="0" topLeftCell="A5">
      <selection activeCell="Q12" sqref="Q12:Q23"/>
    </sheetView>
  </sheetViews>
  <sheetFormatPr defaultColWidth="8.88671875" defaultRowHeight="13.5"/>
  <cols>
    <col min="1" max="1" width="9.77734375" style="254" customWidth="1"/>
    <col min="2" max="2" width="8.77734375" style="255" customWidth="1"/>
    <col min="3" max="3" width="8.77734375" style="256" customWidth="1"/>
    <col min="4" max="9" width="8.77734375" style="255" customWidth="1"/>
    <col min="10" max="10" width="2.77734375" style="257" customWidth="1"/>
    <col min="11" max="11" width="8.77734375" style="37" customWidth="1"/>
    <col min="12" max="12" width="8.77734375" style="43" customWidth="1"/>
    <col min="13" max="13" width="8.77734375" style="37" customWidth="1"/>
    <col min="14" max="14" width="8.77734375" style="43" customWidth="1"/>
    <col min="15" max="15" width="8.77734375" style="255" customWidth="1"/>
    <col min="16" max="16" width="8.77734375" style="43" customWidth="1"/>
    <col min="17" max="17" width="8.77734375" style="255" customWidth="1"/>
    <col min="18" max="18" width="8.77734375" style="43" customWidth="1"/>
    <col min="19" max="16384" width="8.88671875" style="253" customWidth="1"/>
  </cols>
  <sheetData>
    <row r="1" spans="1:256" s="2" customFormat="1" ht="45" customHeight="1">
      <c r="A1" s="378" t="s">
        <v>85</v>
      </c>
      <c r="B1" s="378"/>
      <c r="C1" s="378"/>
      <c r="D1" s="378"/>
      <c r="E1" s="378"/>
      <c r="F1" s="378"/>
      <c r="G1" s="378"/>
      <c r="H1" s="378"/>
      <c r="I1" s="378"/>
      <c r="J1" s="1"/>
      <c r="K1" s="379" t="s">
        <v>86</v>
      </c>
      <c r="L1" s="379"/>
      <c r="M1" s="379"/>
      <c r="N1" s="379"/>
      <c r="O1" s="379"/>
      <c r="P1" s="379"/>
      <c r="Q1" s="379"/>
      <c r="R1" s="379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</row>
    <row r="2" spans="1:256" s="9" customFormat="1" ht="25.5" customHeight="1" thickBot="1">
      <c r="A2" s="225" t="s">
        <v>87</v>
      </c>
      <c r="B2" s="226"/>
      <c r="C2" s="227"/>
      <c r="D2" s="228"/>
      <c r="E2" s="226"/>
      <c r="F2" s="226"/>
      <c r="G2" s="226"/>
      <c r="H2" s="226"/>
      <c r="I2" s="226"/>
      <c r="J2" s="229"/>
      <c r="K2" s="6"/>
      <c r="L2" s="7"/>
      <c r="M2" s="6"/>
      <c r="N2" s="7"/>
      <c r="O2" s="226"/>
      <c r="P2" s="7"/>
      <c r="Q2" s="226"/>
      <c r="R2" s="8" t="s">
        <v>88</v>
      </c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</row>
    <row r="3" spans="1:256" s="9" customFormat="1" ht="16.5" customHeight="1" thickTop="1">
      <c r="A3" s="10" t="s">
        <v>54</v>
      </c>
      <c r="B3" s="11" t="s">
        <v>53</v>
      </c>
      <c r="C3" s="125"/>
      <c r="D3" s="11" t="s">
        <v>89</v>
      </c>
      <c r="E3" s="13"/>
      <c r="F3" s="11" t="s">
        <v>0</v>
      </c>
      <c r="G3" s="14"/>
      <c r="H3" s="11" t="s">
        <v>1</v>
      </c>
      <c r="I3" s="15"/>
      <c r="J3" s="11"/>
      <c r="K3" s="380" t="s">
        <v>90</v>
      </c>
      <c r="L3" s="380"/>
      <c r="M3" s="380"/>
      <c r="N3" s="380"/>
      <c r="O3" s="380"/>
      <c r="P3" s="380"/>
      <c r="Q3" s="380"/>
      <c r="R3" s="380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  <c r="IV3" s="227"/>
    </row>
    <row r="4" spans="1:256" s="9" customFormat="1" ht="16.5" customHeight="1">
      <c r="A4" s="16" t="s">
        <v>91</v>
      </c>
      <c r="B4" s="17"/>
      <c r="C4" s="18" t="s">
        <v>92</v>
      </c>
      <c r="D4" s="19"/>
      <c r="E4" s="18" t="s">
        <v>92</v>
      </c>
      <c r="F4" s="19"/>
      <c r="G4" s="18" t="s">
        <v>92</v>
      </c>
      <c r="H4" s="19"/>
      <c r="I4" s="11" t="s">
        <v>92</v>
      </c>
      <c r="J4" s="11"/>
      <c r="K4" s="20" t="s">
        <v>93</v>
      </c>
      <c r="L4" s="21"/>
      <c r="M4" s="20" t="s">
        <v>2</v>
      </c>
      <c r="N4" s="22" t="s">
        <v>94</v>
      </c>
      <c r="O4" s="20" t="s">
        <v>95</v>
      </c>
      <c r="P4" s="21"/>
      <c r="Q4" s="20" t="s">
        <v>3</v>
      </c>
      <c r="R4" s="23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  <c r="IV4" s="227"/>
    </row>
    <row r="5" spans="1:256" s="9" customFormat="1" ht="16.5" customHeight="1">
      <c r="A5" s="24" t="s">
        <v>96</v>
      </c>
      <c r="B5" s="17"/>
      <c r="C5" s="18" t="s">
        <v>97</v>
      </c>
      <c r="D5" s="19"/>
      <c r="E5" s="18" t="s">
        <v>97</v>
      </c>
      <c r="F5" s="19"/>
      <c r="G5" s="18" t="s">
        <v>97</v>
      </c>
      <c r="H5" s="19"/>
      <c r="I5" s="11" t="s">
        <v>97</v>
      </c>
      <c r="J5" s="11"/>
      <c r="K5" s="24"/>
      <c r="L5" s="25" t="s">
        <v>98</v>
      </c>
      <c r="M5" s="11" t="s">
        <v>99</v>
      </c>
      <c r="N5" s="25" t="s">
        <v>98</v>
      </c>
      <c r="O5" s="19"/>
      <c r="P5" s="25" t="s">
        <v>98</v>
      </c>
      <c r="Q5" s="11" t="s">
        <v>100</v>
      </c>
      <c r="R5" s="26" t="s">
        <v>98</v>
      </c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  <c r="IV5" s="227"/>
    </row>
    <row r="6" spans="1:256" s="9" customFormat="1" ht="16.5" customHeight="1">
      <c r="A6" s="27" t="s">
        <v>101</v>
      </c>
      <c r="B6" s="28" t="s">
        <v>4</v>
      </c>
      <c r="C6" s="12" t="s">
        <v>102</v>
      </c>
      <c r="D6" s="29" t="s">
        <v>5</v>
      </c>
      <c r="E6" s="12" t="s">
        <v>102</v>
      </c>
      <c r="F6" s="13" t="s">
        <v>6</v>
      </c>
      <c r="G6" s="12" t="s">
        <v>102</v>
      </c>
      <c r="H6" s="13" t="s">
        <v>7</v>
      </c>
      <c r="I6" s="30" t="s">
        <v>102</v>
      </c>
      <c r="J6" s="11"/>
      <c r="K6" s="31" t="s">
        <v>103</v>
      </c>
      <c r="L6" s="32" t="s">
        <v>102</v>
      </c>
      <c r="M6" s="31" t="s">
        <v>104</v>
      </c>
      <c r="N6" s="32" t="s">
        <v>102</v>
      </c>
      <c r="O6" s="13" t="s">
        <v>8</v>
      </c>
      <c r="P6" s="12" t="s">
        <v>102</v>
      </c>
      <c r="Q6" s="28" t="s">
        <v>9</v>
      </c>
      <c r="R6" s="33" t="s">
        <v>102</v>
      </c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</row>
    <row r="7" spans="1:18" s="56" customFormat="1" ht="29.25" customHeight="1">
      <c r="A7" s="35">
        <v>2010</v>
      </c>
      <c r="B7" s="160">
        <v>162132</v>
      </c>
      <c r="C7" s="160">
        <v>100</v>
      </c>
      <c r="D7" s="160">
        <v>23308</v>
      </c>
      <c r="E7" s="163">
        <v>14.4</v>
      </c>
      <c r="F7" s="160">
        <v>15396</v>
      </c>
      <c r="G7" s="163">
        <v>9.5</v>
      </c>
      <c r="H7" s="160">
        <v>75607</v>
      </c>
      <c r="I7" s="163">
        <v>46.6</v>
      </c>
      <c r="J7" s="160"/>
      <c r="K7" s="160">
        <v>47821</v>
      </c>
      <c r="L7" s="163">
        <v>29.5</v>
      </c>
      <c r="M7" s="160">
        <v>24470</v>
      </c>
      <c r="N7" s="163">
        <v>51.2</v>
      </c>
      <c r="O7" s="160">
        <v>3034</v>
      </c>
      <c r="P7" s="163">
        <v>6.3</v>
      </c>
      <c r="Q7" s="160">
        <v>20317</v>
      </c>
      <c r="R7" s="163">
        <v>42.5</v>
      </c>
    </row>
    <row r="8" spans="1:18" s="56" customFormat="1" ht="29.25" customHeight="1">
      <c r="A8" s="35">
        <v>2011</v>
      </c>
      <c r="B8" s="177">
        <v>168125</v>
      </c>
      <c r="C8" s="160">
        <v>100</v>
      </c>
      <c r="D8" s="177">
        <v>23661</v>
      </c>
      <c r="E8" s="217">
        <v>14.07</v>
      </c>
      <c r="F8" s="177">
        <v>16546</v>
      </c>
      <c r="G8" s="163">
        <v>9.84</v>
      </c>
      <c r="H8" s="177">
        <v>74965</v>
      </c>
      <c r="I8" s="163">
        <v>44.59</v>
      </c>
      <c r="J8" s="160"/>
      <c r="K8" s="177">
        <v>52953</v>
      </c>
      <c r="L8" s="163">
        <v>31.5</v>
      </c>
      <c r="M8" s="177">
        <v>28005</v>
      </c>
      <c r="N8" s="163">
        <v>52.89</v>
      </c>
      <c r="O8" s="177">
        <v>3439</v>
      </c>
      <c r="P8" s="163">
        <v>6.49</v>
      </c>
      <c r="Q8" s="177">
        <v>21509</v>
      </c>
      <c r="R8" s="163">
        <v>40.62</v>
      </c>
    </row>
    <row r="9" spans="1:18" s="56" customFormat="1" ht="29.25" customHeight="1">
      <c r="A9" s="35">
        <v>2012</v>
      </c>
      <c r="B9" s="177">
        <v>171434</v>
      </c>
      <c r="C9" s="160">
        <v>100</v>
      </c>
      <c r="D9" s="177">
        <v>23838</v>
      </c>
      <c r="E9" s="217">
        <v>13.905059673110351</v>
      </c>
      <c r="F9" s="177">
        <v>17158</v>
      </c>
      <c r="G9" s="163">
        <v>10.008516396980763</v>
      </c>
      <c r="H9" s="177">
        <v>75148</v>
      </c>
      <c r="I9" s="163">
        <v>43.83494522673448</v>
      </c>
      <c r="J9" s="160"/>
      <c r="K9" s="177">
        <v>55290</v>
      </c>
      <c r="L9" s="163">
        <v>32.2514787031744</v>
      </c>
      <c r="M9" s="177">
        <v>32440</v>
      </c>
      <c r="N9" s="163">
        <v>58.672454331705545</v>
      </c>
      <c r="O9" s="177">
        <v>2471</v>
      </c>
      <c r="P9" s="163">
        <v>4.4691625972146864</v>
      </c>
      <c r="Q9" s="177">
        <v>20379</v>
      </c>
      <c r="R9" s="163">
        <v>36.85838307107976</v>
      </c>
    </row>
    <row r="10" spans="1:18" s="56" customFormat="1" ht="29.25" customHeight="1">
      <c r="A10" s="230">
        <v>2013</v>
      </c>
      <c r="B10" s="231">
        <v>179637</v>
      </c>
      <c r="C10" s="232">
        <v>100</v>
      </c>
      <c r="D10" s="233">
        <v>23752</v>
      </c>
      <c r="E10" s="234">
        <v>13.222220366628257</v>
      </c>
      <c r="F10" s="233">
        <v>18340</v>
      </c>
      <c r="G10" s="234">
        <v>10.209478002861326</v>
      </c>
      <c r="H10" s="233">
        <v>74518</v>
      </c>
      <c r="I10" s="234">
        <v>41.48254535535552</v>
      </c>
      <c r="J10" s="235"/>
      <c r="K10" s="236">
        <v>63027</v>
      </c>
      <c r="L10" s="234">
        <v>35.08575627515489</v>
      </c>
      <c r="M10" s="233">
        <v>38697</v>
      </c>
      <c r="N10" s="234">
        <v>61.39749631110476</v>
      </c>
      <c r="O10" s="233">
        <v>1272</v>
      </c>
      <c r="P10" s="234">
        <v>2.0181826836117853</v>
      </c>
      <c r="Q10" s="233">
        <v>23058</v>
      </c>
      <c r="R10" s="234">
        <v>36.58432100528345</v>
      </c>
    </row>
    <row r="11" spans="1:18" s="140" customFormat="1" ht="29.25" customHeight="1">
      <c r="A11" s="237">
        <v>2014</v>
      </c>
      <c r="B11" s="238">
        <f>SUM(D11,F11,H11,K11)</f>
        <v>187793</v>
      </c>
      <c r="C11" s="239">
        <v>100</v>
      </c>
      <c r="D11" s="240">
        <f>SUM(D12:D23)</f>
        <v>23773</v>
      </c>
      <c r="E11" s="241">
        <f>D11/B11*100</f>
        <v>12.659151299569208</v>
      </c>
      <c r="F11" s="240">
        <f>SUM(F12:F23)</f>
        <v>18972</v>
      </c>
      <c r="G11" s="241">
        <f>F11/B11*100</f>
        <v>10.102612983444539</v>
      </c>
      <c r="H11" s="240">
        <f>SUM(H12:H23)</f>
        <v>72477</v>
      </c>
      <c r="I11" s="241">
        <f>H11/B11*100</f>
        <v>38.59409030155543</v>
      </c>
      <c r="J11" s="242"/>
      <c r="K11" s="243">
        <f>SUM(M11,O11,Q11)</f>
        <v>72571</v>
      </c>
      <c r="L11" s="241">
        <f>K11/B11*100</f>
        <v>38.64414541543082</v>
      </c>
      <c r="M11" s="240">
        <f>SUM(M12:M23)</f>
        <v>44716</v>
      </c>
      <c r="N11" s="241">
        <f>M11/K11*100</f>
        <v>61.61689931239751</v>
      </c>
      <c r="O11" s="240">
        <f>SUM(O12:O23)</f>
        <v>1291</v>
      </c>
      <c r="P11" s="241">
        <f>O11/K11*100</f>
        <v>1.7789475134695678</v>
      </c>
      <c r="Q11" s="240">
        <f>SUM(Q12:Q23)</f>
        <v>26564</v>
      </c>
      <c r="R11" s="241">
        <f>Q11/K11*100</f>
        <v>36.60415317413292</v>
      </c>
    </row>
    <row r="12" spans="1:18" s="141" customFormat="1" ht="29.25" customHeight="1">
      <c r="A12" s="244" t="s">
        <v>105</v>
      </c>
      <c r="B12" s="231">
        <f>SUM(D12,F12,H12,K12)</f>
        <v>21376</v>
      </c>
      <c r="C12" s="232">
        <v>100</v>
      </c>
      <c r="D12" s="236">
        <v>2076</v>
      </c>
      <c r="E12" s="234">
        <f aca="true" t="shared" si="0" ref="E12:E23">D12/B12*100</f>
        <v>9.71182634730539</v>
      </c>
      <c r="F12" s="236">
        <v>2331</v>
      </c>
      <c r="G12" s="234">
        <f aca="true" t="shared" si="1" ref="G12:G23">F12/B12*100</f>
        <v>10.904752994011977</v>
      </c>
      <c r="H12" s="236">
        <v>9151</v>
      </c>
      <c r="I12" s="234">
        <f aca="true" t="shared" si="2" ref="I12:I23">H12/B12*100</f>
        <v>42.809693113772454</v>
      </c>
      <c r="J12" s="245"/>
      <c r="K12" s="236">
        <f aca="true" t="shared" si="3" ref="K12:K23">SUM(M12,O12,Q12)</f>
        <v>7818</v>
      </c>
      <c r="L12" s="234">
        <f aca="true" t="shared" si="4" ref="L12:L23">K12/B12*100</f>
        <v>36.57372754491018</v>
      </c>
      <c r="M12" s="236">
        <v>5477</v>
      </c>
      <c r="N12" s="234">
        <f aca="true" t="shared" si="5" ref="N12:N23">M12/K12*100</f>
        <v>70.05628037861345</v>
      </c>
      <c r="O12" s="236">
        <v>111</v>
      </c>
      <c r="P12" s="234">
        <f aca="true" t="shared" si="6" ref="P12:P23">O12/K12*100</f>
        <v>1.419800460475825</v>
      </c>
      <c r="Q12" s="236">
        <v>2230</v>
      </c>
      <c r="R12" s="234">
        <f aca="true" t="shared" si="7" ref="R12:R23">Q12/K12*100</f>
        <v>28.523919160910722</v>
      </c>
    </row>
    <row r="13" spans="1:18" s="141" customFormat="1" ht="29.25" customHeight="1">
      <c r="A13" s="230" t="s">
        <v>74</v>
      </c>
      <c r="B13" s="231">
        <f aca="true" t="shared" si="8" ref="B13:B23">SUM(D13,F13,H13,K13)</f>
        <v>20957</v>
      </c>
      <c r="C13" s="232">
        <v>100</v>
      </c>
      <c r="D13" s="233">
        <v>2172</v>
      </c>
      <c r="E13" s="234">
        <f t="shared" si="0"/>
        <v>10.364078828076538</v>
      </c>
      <c r="F13" s="233">
        <v>2218</v>
      </c>
      <c r="G13" s="234">
        <f t="shared" si="1"/>
        <v>10.583575893496207</v>
      </c>
      <c r="H13" s="233">
        <v>9063</v>
      </c>
      <c r="I13" s="234">
        <f t="shared" si="2"/>
        <v>43.24569356300997</v>
      </c>
      <c r="J13" s="232"/>
      <c r="K13" s="236">
        <f t="shared" si="3"/>
        <v>7504</v>
      </c>
      <c r="L13" s="234">
        <f t="shared" si="4"/>
        <v>35.80665171541728</v>
      </c>
      <c r="M13" s="233">
        <v>5278</v>
      </c>
      <c r="N13" s="234">
        <f t="shared" si="5"/>
        <v>70.33582089552239</v>
      </c>
      <c r="O13" s="233">
        <v>116</v>
      </c>
      <c r="P13" s="234">
        <f t="shared" si="6"/>
        <v>1.5458422174840085</v>
      </c>
      <c r="Q13" s="233">
        <v>2110</v>
      </c>
      <c r="R13" s="234">
        <f t="shared" si="7"/>
        <v>28.118336886993607</v>
      </c>
    </row>
    <row r="14" spans="1:18" s="141" customFormat="1" ht="29.25" customHeight="1">
      <c r="A14" s="230" t="s">
        <v>75</v>
      </c>
      <c r="B14" s="231">
        <f t="shared" si="8"/>
        <v>17881</v>
      </c>
      <c r="C14" s="232">
        <v>100</v>
      </c>
      <c r="D14" s="233">
        <v>1885</v>
      </c>
      <c r="E14" s="234">
        <f t="shared" si="0"/>
        <v>10.5419160002237</v>
      </c>
      <c r="F14" s="233">
        <v>1908</v>
      </c>
      <c r="G14" s="234">
        <f t="shared" si="1"/>
        <v>10.670544153011576</v>
      </c>
      <c r="H14" s="233">
        <v>7434</v>
      </c>
      <c r="I14" s="234">
        <f t="shared" si="2"/>
        <v>41.57485599239416</v>
      </c>
      <c r="J14" s="232"/>
      <c r="K14" s="236">
        <f t="shared" si="3"/>
        <v>6654</v>
      </c>
      <c r="L14" s="234">
        <f t="shared" si="4"/>
        <v>37.21268385437056</v>
      </c>
      <c r="M14" s="233">
        <v>4410</v>
      </c>
      <c r="N14" s="234">
        <f t="shared" si="5"/>
        <v>66.27592425608655</v>
      </c>
      <c r="O14" s="233">
        <v>116</v>
      </c>
      <c r="P14" s="234">
        <f t="shared" si="6"/>
        <v>1.743312293357379</v>
      </c>
      <c r="Q14" s="233">
        <v>2128</v>
      </c>
      <c r="R14" s="234">
        <f t="shared" si="7"/>
        <v>31.980763450556054</v>
      </c>
    </row>
    <row r="15" spans="1:18" s="141" customFormat="1" ht="29.25" customHeight="1">
      <c r="A15" s="230" t="s">
        <v>76</v>
      </c>
      <c r="B15" s="231">
        <f t="shared" si="8"/>
        <v>16474</v>
      </c>
      <c r="C15" s="232">
        <v>100</v>
      </c>
      <c r="D15" s="233">
        <v>1996</v>
      </c>
      <c r="E15" s="234">
        <f t="shared" si="0"/>
        <v>12.116061672939177</v>
      </c>
      <c r="F15" s="233">
        <v>1628</v>
      </c>
      <c r="G15" s="234">
        <f t="shared" si="1"/>
        <v>9.882238679130753</v>
      </c>
      <c r="H15" s="233">
        <v>6860</v>
      </c>
      <c r="I15" s="234">
        <f t="shared" si="2"/>
        <v>41.64137428675488</v>
      </c>
      <c r="J15" s="232"/>
      <c r="K15" s="236">
        <f t="shared" si="3"/>
        <v>5990</v>
      </c>
      <c r="L15" s="234">
        <f t="shared" si="4"/>
        <v>36.360325361175185</v>
      </c>
      <c r="M15" s="233">
        <v>3667</v>
      </c>
      <c r="N15" s="234">
        <f t="shared" si="5"/>
        <v>61.2186978297162</v>
      </c>
      <c r="O15" s="233">
        <v>127</v>
      </c>
      <c r="P15" s="234">
        <f t="shared" si="6"/>
        <v>2.1202003338898163</v>
      </c>
      <c r="Q15" s="233">
        <v>2196</v>
      </c>
      <c r="R15" s="234">
        <f t="shared" si="7"/>
        <v>36.66110183639399</v>
      </c>
    </row>
    <row r="16" spans="1:18" s="141" customFormat="1" ht="29.25" customHeight="1">
      <c r="A16" s="230" t="s">
        <v>77</v>
      </c>
      <c r="B16" s="231">
        <f t="shared" si="8"/>
        <v>13550</v>
      </c>
      <c r="C16" s="232">
        <v>100</v>
      </c>
      <c r="D16" s="233">
        <v>1944</v>
      </c>
      <c r="E16" s="234">
        <f t="shared" si="0"/>
        <v>14.346863468634686</v>
      </c>
      <c r="F16" s="233">
        <v>1261</v>
      </c>
      <c r="G16" s="234">
        <f t="shared" si="1"/>
        <v>9.306273062730627</v>
      </c>
      <c r="H16" s="233">
        <v>5402</v>
      </c>
      <c r="I16" s="234">
        <f t="shared" si="2"/>
        <v>39.867158671586715</v>
      </c>
      <c r="J16" s="232"/>
      <c r="K16" s="236">
        <f t="shared" si="3"/>
        <v>4943</v>
      </c>
      <c r="L16" s="234">
        <f t="shared" si="4"/>
        <v>36.479704797047965</v>
      </c>
      <c r="M16" s="233">
        <v>2786</v>
      </c>
      <c r="N16" s="234">
        <f t="shared" si="5"/>
        <v>56.362532874772405</v>
      </c>
      <c r="O16" s="233">
        <v>95</v>
      </c>
      <c r="P16" s="234">
        <f t="shared" si="6"/>
        <v>1.9219097713938902</v>
      </c>
      <c r="Q16" s="233">
        <v>2062</v>
      </c>
      <c r="R16" s="234">
        <f t="shared" si="7"/>
        <v>41.7155573538337</v>
      </c>
    </row>
    <row r="17" spans="1:18" s="141" customFormat="1" ht="29.25" customHeight="1">
      <c r="A17" s="230" t="s">
        <v>78</v>
      </c>
      <c r="B17" s="231">
        <f t="shared" si="8"/>
        <v>11678</v>
      </c>
      <c r="C17" s="232">
        <v>100</v>
      </c>
      <c r="D17" s="233">
        <v>1908</v>
      </c>
      <c r="E17" s="234">
        <f t="shared" si="0"/>
        <v>16.33841411200548</v>
      </c>
      <c r="F17" s="233">
        <v>1123</v>
      </c>
      <c r="G17" s="234">
        <f t="shared" si="1"/>
        <v>9.616372666552492</v>
      </c>
      <c r="H17" s="233">
        <v>4124</v>
      </c>
      <c r="I17" s="234">
        <f t="shared" si="2"/>
        <v>35.31426614146258</v>
      </c>
      <c r="J17" s="232"/>
      <c r="K17" s="236">
        <f t="shared" si="3"/>
        <v>4523</v>
      </c>
      <c r="L17" s="234">
        <f t="shared" si="4"/>
        <v>38.73094707997945</v>
      </c>
      <c r="M17" s="233">
        <v>2234</v>
      </c>
      <c r="N17" s="234">
        <f t="shared" si="5"/>
        <v>49.39199646252487</v>
      </c>
      <c r="O17" s="233">
        <v>105</v>
      </c>
      <c r="P17" s="234">
        <f t="shared" si="6"/>
        <v>2.321468052177758</v>
      </c>
      <c r="Q17" s="233">
        <v>2184</v>
      </c>
      <c r="R17" s="234">
        <f t="shared" si="7"/>
        <v>48.28653548529737</v>
      </c>
    </row>
    <row r="18" spans="1:18" s="141" customFormat="1" ht="29.25" customHeight="1">
      <c r="A18" s="230" t="s">
        <v>79</v>
      </c>
      <c r="B18" s="231">
        <f t="shared" si="8"/>
        <v>11764</v>
      </c>
      <c r="C18" s="232">
        <v>100</v>
      </c>
      <c r="D18" s="233">
        <v>1811</v>
      </c>
      <c r="E18" s="234">
        <f t="shared" si="0"/>
        <v>15.394423665419927</v>
      </c>
      <c r="F18" s="233">
        <v>1617</v>
      </c>
      <c r="G18" s="234">
        <f t="shared" si="1"/>
        <v>13.745324719483168</v>
      </c>
      <c r="H18" s="233">
        <v>3963</v>
      </c>
      <c r="I18" s="234">
        <f t="shared" si="2"/>
        <v>33.68752125127508</v>
      </c>
      <c r="J18" s="232"/>
      <c r="K18" s="236">
        <f t="shared" si="3"/>
        <v>4373</v>
      </c>
      <c r="L18" s="234">
        <f t="shared" si="4"/>
        <v>37.172730363821834</v>
      </c>
      <c r="M18" s="233">
        <v>1983</v>
      </c>
      <c r="N18" s="234">
        <f t="shared" si="5"/>
        <v>45.34644408872627</v>
      </c>
      <c r="O18" s="233">
        <v>112</v>
      </c>
      <c r="P18" s="234">
        <f t="shared" si="6"/>
        <v>2.5611708209467183</v>
      </c>
      <c r="Q18" s="233">
        <v>2278</v>
      </c>
      <c r="R18" s="234">
        <f t="shared" si="7"/>
        <v>52.09238509032701</v>
      </c>
    </row>
    <row r="19" spans="1:18" s="141" customFormat="1" ht="29.25" customHeight="1">
      <c r="A19" s="230" t="s">
        <v>80</v>
      </c>
      <c r="B19" s="231">
        <f t="shared" si="8"/>
        <v>11833</v>
      </c>
      <c r="C19" s="232">
        <v>100</v>
      </c>
      <c r="D19" s="233">
        <v>1991</v>
      </c>
      <c r="E19" s="234">
        <f t="shared" si="0"/>
        <v>16.825826079607875</v>
      </c>
      <c r="F19" s="233">
        <v>1125</v>
      </c>
      <c r="G19" s="234">
        <f t="shared" si="1"/>
        <v>9.507310065072256</v>
      </c>
      <c r="H19" s="233">
        <v>4165</v>
      </c>
      <c r="I19" s="234">
        <f t="shared" si="2"/>
        <v>35.19817459646751</v>
      </c>
      <c r="J19" s="232"/>
      <c r="K19" s="236">
        <f t="shared" si="3"/>
        <v>4552</v>
      </c>
      <c r="L19" s="234">
        <f t="shared" si="4"/>
        <v>38.468689258852365</v>
      </c>
      <c r="M19" s="233">
        <v>2362</v>
      </c>
      <c r="N19" s="234">
        <f t="shared" si="5"/>
        <v>51.88927943760984</v>
      </c>
      <c r="O19" s="233">
        <v>82</v>
      </c>
      <c r="P19" s="234">
        <f t="shared" si="6"/>
        <v>1.8014059753954303</v>
      </c>
      <c r="Q19" s="233">
        <v>2108</v>
      </c>
      <c r="R19" s="234">
        <f t="shared" si="7"/>
        <v>46.309314586994724</v>
      </c>
    </row>
    <row r="20" spans="1:18" s="141" customFormat="1" ht="29.25" customHeight="1">
      <c r="A20" s="230" t="s">
        <v>81</v>
      </c>
      <c r="B20" s="231">
        <f t="shared" si="8"/>
        <v>12160</v>
      </c>
      <c r="C20" s="232">
        <v>100</v>
      </c>
      <c r="D20" s="233">
        <v>1973</v>
      </c>
      <c r="E20" s="234">
        <f t="shared" si="0"/>
        <v>16.22532894736842</v>
      </c>
      <c r="F20" s="233">
        <v>1075</v>
      </c>
      <c r="G20" s="234">
        <f t="shared" si="1"/>
        <v>8.84046052631579</v>
      </c>
      <c r="H20" s="233">
        <v>4260</v>
      </c>
      <c r="I20" s="234">
        <f t="shared" si="2"/>
        <v>35.03289473684211</v>
      </c>
      <c r="J20" s="232"/>
      <c r="K20" s="236">
        <f t="shared" si="3"/>
        <v>4852</v>
      </c>
      <c r="L20" s="234">
        <f t="shared" si="4"/>
        <v>39.901315789473685</v>
      </c>
      <c r="M20" s="233">
        <v>2796</v>
      </c>
      <c r="N20" s="234">
        <f t="shared" si="5"/>
        <v>57.62572135201979</v>
      </c>
      <c r="O20" s="233">
        <v>100</v>
      </c>
      <c r="P20" s="234">
        <f t="shared" si="6"/>
        <v>2.061005770816158</v>
      </c>
      <c r="Q20" s="233">
        <v>1956</v>
      </c>
      <c r="R20" s="234">
        <f t="shared" si="7"/>
        <v>40.31327287716406</v>
      </c>
    </row>
    <row r="21" spans="1:18" s="141" customFormat="1" ht="29.25" customHeight="1">
      <c r="A21" s="230" t="s">
        <v>82</v>
      </c>
      <c r="B21" s="231">
        <f t="shared" si="8"/>
        <v>12911</v>
      </c>
      <c r="C21" s="232">
        <v>100</v>
      </c>
      <c r="D21" s="233">
        <v>1878</v>
      </c>
      <c r="E21" s="234">
        <f t="shared" si="0"/>
        <v>14.54573619394315</v>
      </c>
      <c r="F21" s="233">
        <v>1122</v>
      </c>
      <c r="G21" s="234">
        <f t="shared" si="1"/>
        <v>8.690264115870189</v>
      </c>
      <c r="H21" s="233">
        <v>4481</v>
      </c>
      <c r="I21" s="234">
        <f t="shared" si="2"/>
        <v>34.70683912942452</v>
      </c>
      <c r="J21" s="232"/>
      <c r="K21" s="236">
        <f t="shared" si="3"/>
        <v>5430</v>
      </c>
      <c r="L21" s="234">
        <f t="shared" si="4"/>
        <v>42.05716056076214</v>
      </c>
      <c r="M21" s="233">
        <v>3039</v>
      </c>
      <c r="N21" s="234">
        <f t="shared" si="5"/>
        <v>55.966850828729285</v>
      </c>
      <c r="O21" s="233">
        <v>104</v>
      </c>
      <c r="P21" s="234">
        <f t="shared" si="6"/>
        <v>1.9152854511970532</v>
      </c>
      <c r="Q21" s="233">
        <v>2287</v>
      </c>
      <c r="R21" s="234">
        <f t="shared" si="7"/>
        <v>42.117863720073665</v>
      </c>
    </row>
    <row r="22" spans="1:18" s="141" customFormat="1" ht="29.25" customHeight="1">
      <c r="A22" s="230" t="s">
        <v>83</v>
      </c>
      <c r="B22" s="231">
        <f t="shared" si="8"/>
        <v>16801</v>
      </c>
      <c r="C22" s="232">
        <v>100</v>
      </c>
      <c r="D22" s="233">
        <v>2068</v>
      </c>
      <c r="E22" s="234">
        <f t="shared" si="0"/>
        <v>12.308791143384322</v>
      </c>
      <c r="F22" s="233">
        <v>1506</v>
      </c>
      <c r="G22" s="234">
        <f t="shared" si="1"/>
        <v>8.963752157609665</v>
      </c>
      <c r="H22" s="233">
        <v>5935</v>
      </c>
      <c r="I22" s="234">
        <f t="shared" si="2"/>
        <v>35.325278257246595</v>
      </c>
      <c r="J22" s="232"/>
      <c r="K22" s="236">
        <f t="shared" si="3"/>
        <v>7292</v>
      </c>
      <c r="L22" s="234">
        <f t="shared" si="4"/>
        <v>43.40217844175942</v>
      </c>
      <c r="M22" s="233">
        <v>4666</v>
      </c>
      <c r="N22" s="234">
        <f t="shared" si="5"/>
        <v>63.987931980252334</v>
      </c>
      <c r="O22" s="233">
        <v>112</v>
      </c>
      <c r="P22" s="234">
        <f t="shared" si="6"/>
        <v>1.5359297860669225</v>
      </c>
      <c r="Q22" s="233">
        <v>2514</v>
      </c>
      <c r="R22" s="234">
        <f t="shared" si="7"/>
        <v>34.47613823368075</v>
      </c>
    </row>
    <row r="23" spans="1:18" s="141" customFormat="1" ht="29.25" customHeight="1" thickBot="1">
      <c r="A23" s="246" t="s">
        <v>84</v>
      </c>
      <c r="B23" s="247">
        <f t="shared" si="8"/>
        <v>20408</v>
      </c>
      <c r="C23" s="248">
        <v>100</v>
      </c>
      <c r="D23" s="249">
        <v>2071</v>
      </c>
      <c r="E23" s="250">
        <f t="shared" si="0"/>
        <v>10.14798118384947</v>
      </c>
      <c r="F23" s="249">
        <v>2058</v>
      </c>
      <c r="G23" s="250">
        <f t="shared" si="1"/>
        <v>10.084280674245393</v>
      </c>
      <c r="H23" s="249">
        <v>7639</v>
      </c>
      <c r="I23" s="250">
        <f t="shared" si="2"/>
        <v>37.43139945119561</v>
      </c>
      <c r="J23" s="232"/>
      <c r="K23" s="251">
        <f t="shared" si="3"/>
        <v>8640</v>
      </c>
      <c r="L23" s="250">
        <f t="shared" si="4"/>
        <v>42.336338690709525</v>
      </c>
      <c r="M23" s="249">
        <v>6018</v>
      </c>
      <c r="N23" s="250">
        <f t="shared" si="5"/>
        <v>69.65277777777777</v>
      </c>
      <c r="O23" s="249">
        <v>111</v>
      </c>
      <c r="P23" s="250">
        <f t="shared" si="6"/>
        <v>1.284722222222222</v>
      </c>
      <c r="Q23" s="249">
        <v>2511</v>
      </c>
      <c r="R23" s="250">
        <f t="shared" si="7"/>
        <v>29.062500000000004</v>
      </c>
    </row>
    <row r="24" spans="1:18" ht="12" customHeight="1" thickTop="1">
      <c r="A24" s="252" t="s">
        <v>106</v>
      </c>
      <c r="B24" s="37"/>
      <c r="C24" s="38"/>
      <c r="D24" s="37"/>
      <c r="E24" s="39"/>
      <c r="F24" s="37"/>
      <c r="G24" s="39"/>
      <c r="H24" s="37"/>
      <c r="I24" s="39"/>
      <c r="J24" s="40"/>
      <c r="L24" s="39"/>
      <c r="N24" s="39"/>
      <c r="O24" s="37"/>
      <c r="P24" s="39"/>
      <c r="Q24" s="37"/>
      <c r="R24" s="39"/>
    </row>
    <row r="25" spans="2:18" ht="15.75" customHeight="1">
      <c r="B25" s="37"/>
      <c r="C25" s="38"/>
      <c r="D25" s="37"/>
      <c r="E25" s="39"/>
      <c r="F25" s="37"/>
      <c r="G25" s="39"/>
      <c r="H25" s="37"/>
      <c r="I25" s="39"/>
      <c r="J25" s="40"/>
      <c r="L25" s="39"/>
      <c r="N25" s="39"/>
      <c r="O25" s="37"/>
      <c r="P25" s="39"/>
      <c r="Q25" s="37"/>
      <c r="R25" s="39"/>
    </row>
    <row r="26" spans="2:18" ht="13.5">
      <c r="B26" s="37"/>
      <c r="C26" s="38"/>
      <c r="D26" s="37"/>
      <c r="E26" s="39"/>
      <c r="F26" s="37"/>
      <c r="G26" s="39"/>
      <c r="H26" s="37"/>
      <c r="I26" s="39"/>
      <c r="J26" s="40"/>
      <c r="L26" s="39"/>
      <c r="N26" s="39"/>
      <c r="O26" s="37"/>
      <c r="P26" s="39"/>
      <c r="Q26" s="37"/>
      <c r="R26" s="39"/>
    </row>
    <row r="27" spans="2:18" ht="13.5">
      <c r="B27" s="37"/>
      <c r="C27" s="38"/>
      <c r="D27" s="37"/>
      <c r="E27" s="39"/>
      <c r="F27" s="37"/>
      <c r="G27" s="39"/>
      <c r="H27" s="37"/>
      <c r="I27" s="39"/>
      <c r="J27" s="40"/>
      <c r="L27" s="39"/>
      <c r="N27" s="39"/>
      <c r="O27" s="37"/>
      <c r="P27" s="39"/>
      <c r="Q27" s="37"/>
      <c r="R27" s="39"/>
    </row>
    <row r="28" spans="2:18" ht="13.5">
      <c r="B28" s="37"/>
      <c r="C28" s="38"/>
      <c r="D28" s="37"/>
      <c r="E28" s="39"/>
      <c r="F28" s="37"/>
      <c r="G28" s="39"/>
      <c r="H28" s="37"/>
      <c r="I28" s="39"/>
      <c r="J28" s="40"/>
      <c r="L28" s="39"/>
      <c r="N28" s="39"/>
      <c r="O28" s="37"/>
      <c r="P28" s="39"/>
      <c r="Q28" s="37"/>
      <c r="R28" s="39"/>
    </row>
    <row r="29" spans="2:18" ht="13.5">
      <c r="B29" s="37"/>
      <c r="C29" s="38"/>
      <c r="D29" s="37"/>
      <c r="E29" s="39"/>
      <c r="F29" s="37"/>
      <c r="G29" s="39"/>
      <c r="H29" s="37"/>
      <c r="I29" s="39"/>
      <c r="J29" s="40"/>
      <c r="L29" s="39"/>
      <c r="N29" s="39"/>
      <c r="O29" s="37"/>
      <c r="P29" s="39"/>
      <c r="Q29" s="37"/>
      <c r="R29" s="39"/>
    </row>
    <row r="30" spans="2:18" ht="13.5">
      <c r="B30" s="37"/>
      <c r="C30" s="38"/>
      <c r="D30" s="37"/>
      <c r="E30" s="39"/>
      <c r="F30" s="37"/>
      <c r="G30" s="39"/>
      <c r="H30" s="37"/>
      <c r="I30" s="39"/>
      <c r="J30" s="40"/>
      <c r="L30" s="39"/>
      <c r="N30" s="39"/>
      <c r="O30" s="37"/>
      <c r="P30" s="39"/>
      <c r="Q30" s="37"/>
      <c r="R30" s="39"/>
    </row>
    <row r="31" spans="2:18" ht="13.5">
      <c r="B31" s="37"/>
      <c r="C31" s="38"/>
      <c r="D31" s="37"/>
      <c r="E31" s="43"/>
      <c r="F31" s="37"/>
      <c r="G31" s="43"/>
      <c r="H31" s="37"/>
      <c r="I31" s="39"/>
      <c r="J31" s="40"/>
      <c r="L31" s="39"/>
      <c r="N31" s="39"/>
      <c r="O31" s="37"/>
      <c r="P31" s="39"/>
      <c r="Q31" s="37"/>
      <c r="R31" s="39"/>
    </row>
    <row r="32" spans="2:18" ht="13.5">
      <c r="B32" s="37"/>
      <c r="C32" s="38"/>
      <c r="D32" s="37"/>
      <c r="E32" s="43"/>
      <c r="F32" s="37"/>
      <c r="G32" s="43"/>
      <c r="H32" s="37"/>
      <c r="I32" s="39"/>
      <c r="J32" s="40"/>
      <c r="L32" s="39"/>
      <c r="N32" s="39"/>
      <c r="O32" s="37"/>
      <c r="P32" s="39"/>
      <c r="Q32" s="37"/>
      <c r="R32" s="39"/>
    </row>
    <row r="33" spans="2:18" ht="13.5">
      <c r="B33" s="37"/>
      <c r="C33" s="38"/>
      <c r="D33" s="37"/>
      <c r="E33" s="43"/>
      <c r="F33" s="37"/>
      <c r="G33" s="43"/>
      <c r="H33" s="37"/>
      <c r="I33" s="39"/>
      <c r="J33" s="40"/>
      <c r="L33" s="39"/>
      <c r="N33" s="39"/>
      <c r="O33" s="37"/>
      <c r="P33" s="39"/>
      <c r="Q33" s="37"/>
      <c r="R33" s="39"/>
    </row>
    <row r="34" spans="5:18" ht="13.5">
      <c r="E34" s="43"/>
      <c r="G34" s="43"/>
      <c r="I34" s="39"/>
      <c r="J34" s="40"/>
      <c r="L34" s="39"/>
      <c r="N34" s="39"/>
      <c r="P34" s="39"/>
      <c r="R34" s="39"/>
    </row>
    <row r="35" spans="5:16" ht="13.5">
      <c r="E35" s="43"/>
      <c r="G35" s="43"/>
      <c r="I35" s="39"/>
      <c r="J35" s="40"/>
      <c r="L35" s="39"/>
      <c r="N35" s="39"/>
      <c r="P35" s="39"/>
    </row>
    <row r="36" spans="5:16" ht="13.5">
      <c r="E36" s="43"/>
      <c r="G36" s="43"/>
      <c r="I36" s="43"/>
      <c r="J36" s="46"/>
      <c r="L36" s="39"/>
      <c r="N36" s="39"/>
      <c r="P36" s="39"/>
    </row>
    <row r="37" spans="5:16" ht="13.5">
      <c r="E37" s="43"/>
      <c r="G37" s="43"/>
      <c r="I37" s="43"/>
      <c r="J37" s="46"/>
      <c r="L37" s="39"/>
      <c r="N37" s="39"/>
      <c r="P37" s="39"/>
    </row>
    <row r="38" spans="5:16" ht="13.5">
      <c r="E38" s="43"/>
      <c r="G38" s="43"/>
      <c r="I38" s="43"/>
      <c r="J38" s="46"/>
      <c r="L38" s="39"/>
      <c r="N38" s="39"/>
      <c r="P38" s="39"/>
    </row>
    <row r="39" spans="5:16" ht="13.5">
      <c r="E39" s="43"/>
      <c r="G39" s="43"/>
      <c r="I39" s="43"/>
      <c r="J39" s="46"/>
      <c r="L39" s="39"/>
      <c r="N39" s="39"/>
      <c r="P39" s="39"/>
    </row>
    <row r="40" spans="5:16" ht="13.5">
      <c r="E40" s="43"/>
      <c r="G40" s="43"/>
      <c r="I40" s="43"/>
      <c r="J40" s="46"/>
      <c r="L40" s="39"/>
      <c r="N40" s="39"/>
      <c r="P40" s="39"/>
    </row>
    <row r="41" spans="5:14" ht="13.5">
      <c r="E41" s="43"/>
      <c r="G41" s="43"/>
      <c r="I41" s="43"/>
      <c r="J41" s="46"/>
      <c r="L41" s="39"/>
      <c r="N41" s="39"/>
    </row>
    <row r="42" spans="5:14" ht="13.5">
      <c r="E42" s="43"/>
      <c r="G42" s="43"/>
      <c r="I42" s="43"/>
      <c r="J42" s="46"/>
      <c r="L42" s="39"/>
      <c r="N42" s="39"/>
    </row>
    <row r="43" spans="5:14" ht="13.5">
      <c r="E43" s="43"/>
      <c r="G43" s="43"/>
      <c r="I43" s="43"/>
      <c r="J43" s="46"/>
      <c r="L43" s="39"/>
      <c r="N43" s="39"/>
    </row>
    <row r="44" spans="5:14" ht="13.5">
      <c r="E44" s="43"/>
      <c r="G44" s="43"/>
      <c r="I44" s="43"/>
      <c r="J44" s="46"/>
      <c r="L44" s="39"/>
      <c r="N44" s="39"/>
    </row>
    <row r="45" spans="5:14" ht="13.5">
      <c r="E45" s="43"/>
      <c r="G45" s="43"/>
      <c r="I45" s="43"/>
      <c r="J45" s="46"/>
      <c r="L45" s="39"/>
      <c r="N45" s="39"/>
    </row>
    <row r="46" spans="5:14" ht="13.5">
      <c r="E46" s="43"/>
      <c r="G46" s="43"/>
      <c r="I46" s="43"/>
      <c r="J46" s="46"/>
      <c r="L46" s="39"/>
      <c r="N46" s="39"/>
    </row>
    <row r="47" spans="5:14" ht="13.5">
      <c r="E47" s="43"/>
      <c r="G47" s="43"/>
      <c r="I47" s="43"/>
      <c r="J47" s="46"/>
      <c r="L47" s="39"/>
      <c r="N47" s="39"/>
    </row>
    <row r="48" spans="5:14" ht="13.5">
      <c r="E48" s="43"/>
      <c r="G48" s="43"/>
      <c r="I48" s="43"/>
      <c r="J48" s="46"/>
      <c r="L48" s="39"/>
      <c r="N48" s="39"/>
    </row>
    <row r="49" spans="5:14" ht="13.5">
      <c r="E49" s="43"/>
      <c r="G49" s="43"/>
      <c r="I49" s="43"/>
      <c r="J49" s="46"/>
      <c r="L49" s="39"/>
      <c r="N49" s="39"/>
    </row>
    <row r="50" spans="5:10" ht="13.5">
      <c r="E50" s="43"/>
      <c r="G50" s="43"/>
      <c r="I50" s="43"/>
      <c r="J50" s="46"/>
    </row>
    <row r="51" spans="5:10" ht="13.5">
      <c r="E51" s="43"/>
      <c r="G51" s="43"/>
      <c r="I51" s="43"/>
      <c r="J51" s="46"/>
    </row>
    <row r="52" spans="5:10" ht="13.5">
      <c r="E52" s="43"/>
      <c r="G52" s="43"/>
      <c r="I52" s="43"/>
      <c r="J52" s="46"/>
    </row>
    <row r="53" spans="5:10" ht="13.5">
      <c r="E53" s="43"/>
      <c r="G53" s="43"/>
      <c r="I53" s="43"/>
      <c r="J53" s="46"/>
    </row>
    <row r="54" spans="5:10" ht="13.5">
      <c r="E54" s="43"/>
      <c r="G54" s="43"/>
      <c r="I54" s="43"/>
      <c r="J54" s="46"/>
    </row>
    <row r="55" spans="5:10" ht="13.5">
      <c r="E55" s="43"/>
      <c r="G55" s="43"/>
      <c r="I55" s="43"/>
      <c r="J55" s="46"/>
    </row>
    <row r="56" spans="5:10" ht="13.5">
      <c r="E56" s="43"/>
      <c r="G56" s="43"/>
      <c r="I56" s="43"/>
      <c r="J56" s="46"/>
    </row>
    <row r="57" spans="5:10" ht="13.5">
      <c r="E57" s="43"/>
      <c r="G57" s="43"/>
      <c r="I57" s="43"/>
      <c r="J57" s="46"/>
    </row>
    <row r="58" spans="5:10" ht="13.5">
      <c r="E58" s="43"/>
      <c r="G58" s="43"/>
      <c r="I58" s="43"/>
      <c r="J58" s="46"/>
    </row>
    <row r="59" spans="5:10" ht="13.5">
      <c r="E59" s="43"/>
      <c r="G59" s="43"/>
      <c r="I59" s="43"/>
      <c r="J59" s="46"/>
    </row>
    <row r="60" spans="5:10" ht="13.5">
      <c r="E60" s="43"/>
      <c r="G60" s="43"/>
      <c r="I60" s="43"/>
      <c r="J60" s="46"/>
    </row>
    <row r="61" spans="5:10" ht="13.5">
      <c r="E61" s="43"/>
      <c r="G61" s="43"/>
      <c r="I61" s="43"/>
      <c r="J61" s="46"/>
    </row>
    <row r="62" spans="5:10" ht="13.5">
      <c r="E62" s="43"/>
      <c r="G62" s="43"/>
      <c r="I62" s="43"/>
      <c r="J62" s="46"/>
    </row>
    <row r="63" spans="5:10" ht="13.5">
      <c r="E63" s="43"/>
      <c r="G63" s="43"/>
      <c r="I63" s="43"/>
      <c r="J63" s="46"/>
    </row>
    <row r="64" spans="5:10" ht="13.5">
      <c r="E64" s="43"/>
      <c r="G64" s="43"/>
      <c r="I64" s="43"/>
      <c r="J64" s="46"/>
    </row>
    <row r="65" spans="5:10" ht="13.5">
      <c r="E65" s="43"/>
      <c r="G65" s="43"/>
      <c r="I65" s="43"/>
      <c r="J65" s="46"/>
    </row>
    <row r="66" spans="5:10" ht="13.5">
      <c r="E66" s="43"/>
      <c r="G66" s="43"/>
      <c r="I66" s="43"/>
      <c r="J66" s="46"/>
    </row>
    <row r="67" spans="5:10" ht="13.5">
      <c r="E67" s="43"/>
      <c r="G67" s="43"/>
      <c r="I67" s="43"/>
      <c r="J67" s="46"/>
    </row>
    <row r="68" spans="5:10" ht="13.5">
      <c r="E68" s="43"/>
      <c r="G68" s="43"/>
      <c r="I68" s="43"/>
      <c r="J68" s="46"/>
    </row>
    <row r="69" spans="5:10" ht="13.5">
      <c r="E69" s="43"/>
      <c r="G69" s="43"/>
      <c r="I69" s="43"/>
      <c r="J69" s="46"/>
    </row>
    <row r="70" spans="5:10" ht="13.5">
      <c r="E70" s="43"/>
      <c r="G70" s="43"/>
      <c r="I70" s="43"/>
      <c r="J70" s="46"/>
    </row>
    <row r="71" spans="5:10" ht="13.5">
      <c r="E71" s="43"/>
      <c r="G71" s="43"/>
      <c r="I71" s="43"/>
      <c r="J71" s="46"/>
    </row>
    <row r="72" spans="5:10" ht="13.5">
      <c r="E72" s="43"/>
      <c r="G72" s="43"/>
      <c r="I72" s="43"/>
      <c r="J72" s="46"/>
    </row>
    <row r="73" spans="5:10" ht="13.5">
      <c r="E73" s="43"/>
      <c r="G73" s="43"/>
      <c r="I73" s="43"/>
      <c r="J73" s="46"/>
    </row>
    <row r="74" spans="5:10" ht="13.5">
      <c r="E74" s="43"/>
      <c r="G74" s="43"/>
      <c r="I74" s="43"/>
      <c r="J74" s="46"/>
    </row>
    <row r="75" spans="5:10" ht="13.5">
      <c r="E75" s="43"/>
      <c r="G75" s="43"/>
      <c r="I75" s="43"/>
      <c r="J75" s="46"/>
    </row>
    <row r="76" spans="5:10" ht="13.5">
      <c r="E76" s="43"/>
      <c r="G76" s="43"/>
      <c r="I76" s="43"/>
      <c r="J76" s="46"/>
    </row>
    <row r="77" spans="5:10" ht="13.5">
      <c r="E77" s="43"/>
      <c r="G77" s="43"/>
      <c r="I77" s="43"/>
      <c r="J77" s="46"/>
    </row>
    <row r="78" spans="5:10" ht="13.5">
      <c r="E78" s="43"/>
      <c r="G78" s="43"/>
      <c r="I78" s="43"/>
      <c r="J78" s="46"/>
    </row>
    <row r="79" spans="5:10" ht="13.5">
      <c r="E79" s="43"/>
      <c r="G79" s="43"/>
      <c r="I79" s="43"/>
      <c r="J79" s="46"/>
    </row>
    <row r="80" spans="5:10" ht="13.5">
      <c r="E80" s="43"/>
      <c r="G80" s="43"/>
      <c r="I80" s="43"/>
      <c r="J80" s="46"/>
    </row>
    <row r="81" spans="5:10" ht="13.5">
      <c r="E81" s="43"/>
      <c r="G81" s="43"/>
      <c r="I81" s="43"/>
      <c r="J81" s="46"/>
    </row>
    <row r="82" spans="5:10" ht="13.5">
      <c r="E82" s="43"/>
      <c r="G82" s="43"/>
      <c r="I82" s="43"/>
      <c r="J82" s="46"/>
    </row>
    <row r="83" spans="5:10" ht="13.5">
      <c r="E83" s="43"/>
      <c r="G83" s="43"/>
      <c r="I83" s="43"/>
      <c r="J83" s="46"/>
    </row>
    <row r="84" spans="5:10" ht="13.5">
      <c r="E84" s="43"/>
      <c r="G84" s="43"/>
      <c r="I84" s="43"/>
      <c r="J84" s="46"/>
    </row>
    <row r="85" spans="5:10" ht="13.5">
      <c r="E85" s="43"/>
      <c r="G85" s="43"/>
      <c r="I85" s="43"/>
      <c r="J85" s="46"/>
    </row>
    <row r="86" spans="5:10" ht="13.5">
      <c r="E86" s="43"/>
      <c r="G86" s="43"/>
      <c r="I86" s="43"/>
      <c r="J86" s="46"/>
    </row>
    <row r="87" spans="5:10" ht="13.5">
      <c r="E87" s="43"/>
      <c r="G87" s="43"/>
      <c r="I87" s="43"/>
      <c r="J87" s="46"/>
    </row>
    <row r="88" spans="5:10" ht="13.5">
      <c r="E88" s="43"/>
      <c r="G88" s="43"/>
      <c r="I88" s="43"/>
      <c r="J88" s="46"/>
    </row>
    <row r="89" spans="5:10" ht="13.5">
      <c r="E89" s="43"/>
      <c r="G89" s="43"/>
      <c r="I89" s="43"/>
      <c r="J89" s="46"/>
    </row>
    <row r="90" spans="5:10" ht="13.5">
      <c r="E90" s="43"/>
      <c r="G90" s="43"/>
      <c r="I90" s="43"/>
      <c r="J90" s="46"/>
    </row>
    <row r="91" spans="5:10" ht="13.5">
      <c r="E91" s="43"/>
      <c r="G91" s="43"/>
      <c r="I91" s="43"/>
      <c r="J91" s="46"/>
    </row>
    <row r="92" spans="5:10" ht="13.5">
      <c r="E92" s="43"/>
      <c r="G92" s="43"/>
      <c r="I92" s="43"/>
      <c r="J92" s="46"/>
    </row>
    <row r="93" spans="5:10" ht="13.5">
      <c r="E93" s="43"/>
      <c r="G93" s="43"/>
      <c r="I93" s="43"/>
      <c r="J93" s="46"/>
    </row>
    <row r="94" spans="5:10" ht="13.5">
      <c r="E94" s="43"/>
      <c r="G94" s="43"/>
      <c r="I94" s="43"/>
      <c r="J94" s="46"/>
    </row>
    <row r="95" spans="5:10" ht="13.5">
      <c r="E95" s="43"/>
      <c r="G95" s="43"/>
      <c r="I95" s="43"/>
      <c r="J95" s="46"/>
    </row>
    <row r="96" spans="5:10" ht="13.5">
      <c r="E96" s="43"/>
      <c r="G96" s="43"/>
      <c r="I96" s="43"/>
      <c r="J96" s="46"/>
    </row>
    <row r="97" spans="5:10" ht="13.5">
      <c r="E97" s="43"/>
      <c r="G97" s="43"/>
      <c r="I97" s="43"/>
      <c r="J97" s="46"/>
    </row>
    <row r="98" spans="5:10" ht="13.5">
      <c r="E98" s="43"/>
      <c r="G98" s="43"/>
      <c r="I98" s="43"/>
      <c r="J98" s="46"/>
    </row>
    <row r="99" spans="5:10" ht="13.5">
      <c r="E99" s="43"/>
      <c r="G99" s="43"/>
      <c r="I99" s="43"/>
      <c r="J99" s="46"/>
    </row>
    <row r="100" spans="5:10" ht="13.5">
      <c r="E100" s="43"/>
      <c r="G100" s="43"/>
      <c r="I100" s="43"/>
      <c r="J100" s="46"/>
    </row>
    <row r="101" spans="5:10" ht="13.5">
      <c r="E101" s="43"/>
      <c r="G101" s="43"/>
      <c r="I101" s="43"/>
      <c r="J101" s="46"/>
    </row>
    <row r="102" spans="5:10" ht="13.5">
      <c r="E102" s="43"/>
      <c r="G102" s="43"/>
      <c r="I102" s="43"/>
      <c r="J102" s="46"/>
    </row>
    <row r="103" spans="5:10" ht="13.5">
      <c r="E103" s="43"/>
      <c r="G103" s="43"/>
      <c r="I103" s="43"/>
      <c r="J103" s="46"/>
    </row>
    <row r="104" spans="5:10" ht="13.5">
      <c r="E104" s="43"/>
      <c r="G104" s="43"/>
      <c r="I104" s="43"/>
      <c r="J104" s="46"/>
    </row>
    <row r="105" spans="5:10" ht="13.5">
      <c r="E105" s="43"/>
      <c r="G105" s="43"/>
      <c r="I105" s="43"/>
      <c r="J105" s="46"/>
    </row>
    <row r="106" spans="5:10" ht="13.5">
      <c r="E106" s="43"/>
      <c r="G106" s="43"/>
      <c r="I106" s="43"/>
      <c r="J106" s="46"/>
    </row>
    <row r="107" spans="5:10" ht="13.5">
      <c r="E107" s="43"/>
      <c r="G107" s="43"/>
      <c r="I107" s="43"/>
      <c r="J107" s="46"/>
    </row>
    <row r="108" spans="5:10" ht="13.5">
      <c r="E108" s="43"/>
      <c r="G108" s="43"/>
      <c r="I108" s="43"/>
      <c r="J108" s="46"/>
    </row>
    <row r="109" spans="5:10" ht="13.5">
      <c r="E109" s="43"/>
      <c r="G109" s="43"/>
      <c r="I109" s="43"/>
      <c r="J109" s="46"/>
    </row>
    <row r="110" spans="5:10" ht="13.5">
      <c r="E110" s="43"/>
      <c r="G110" s="43"/>
      <c r="I110" s="43"/>
      <c r="J110" s="46"/>
    </row>
    <row r="111" spans="5:10" ht="13.5">
      <c r="E111" s="43"/>
      <c r="G111" s="43"/>
      <c r="I111" s="43"/>
      <c r="J111" s="46"/>
    </row>
    <row r="112" spans="5:10" ht="13.5">
      <c r="E112" s="43"/>
      <c r="G112" s="43"/>
      <c r="I112" s="43"/>
      <c r="J112" s="46"/>
    </row>
    <row r="113" spans="5:10" ht="13.5">
      <c r="E113" s="43"/>
      <c r="G113" s="43"/>
      <c r="I113" s="43"/>
      <c r="J113" s="46"/>
    </row>
    <row r="114" spans="5:10" ht="13.5">
      <c r="E114" s="43"/>
      <c r="G114" s="43"/>
      <c r="I114" s="43"/>
      <c r="J114" s="46"/>
    </row>
    <row r="115" spans="5:10" ht="13.5">
      <c r="E115" s="43"/>
      <c r="G115" s="43"/>
      <c r="I115" s="43"/>
      <c r="J115" s="46"/>
    </row>
    <row r="116" spans="5:10" ht="13.5">
      <c r="E116" s="43"/>
      <c r="G116" s="43"/>
      <c r="I116" s="43"/>
      <c r="J116" s="46"/>
    </row>
    <row r="117" spans="5:10" ht="13.5">
      <c r="E117" s="43"/>
      <c r="G117" s="43"/>
      <c r="I117" s="43"/>
      <c r="J117" s="46"/>
    </row>
    <row r="118" spans="5:10" ht="13.5">
      <c r="E118" s="43"/>
      <c r="G118" s="43"/>
      <c r="I118" s="43"/>
      <c r="J118" s="46"/>
    </row>
    <row r="119" spans="5:10" ht="13.5">
      <c r="E119" s="43"/>
      <c r="G119" s="43"/>
      <c r="I119" s="43"/>
      <c r="J119" s="46"/>
    </row>
    <row r="120" spans="5:10" ht="13.5">
      <c r="E120" s="43"/>
      <c r="G120" s="43"/>
      <c r="I120" s="43"/>
      <c r="J120" s="46"/>
    </row>
    <row r="121" spans="7:10" ht="13.5">
      <c r="G121" s="43"/>
      <c r="I121" s="43"/>
      <c r="J121" s="46"/>
    </row>
    <row r="122" spans="7:10" ht="13.5">
      <c r="G122" s="43"/>
      <c r="I122" s="43"/>
      <c r="J122" s="46"/>
    </row>
    <row r="123" spans="7:10" ht="13.5">
      <c r="G123" s="43"/>
      <c r="I123" s="43"/>
      <c r="J123" s="46"/>
    </row>
    <row r="124" spans="7:10" ht="13.5">
      <c r="G124" s="43"/>
      <c r="I124" s="43"/>
      <c r="J124" s="46"/>
    </row>
    <row r="125" spans="7:10" ht="13.5">
      <c r="G125" s="43"/>
      <c r="I125" s="43"/>
      <c r="J125" s="46"/>
    </row>
    <row r="126" spans="7:10" ht="13.5">
      <c r="G126" s="43"/>
      <c r="I126" s="43"/>
      <c r="J126" s="46"/>
    </row>
    <row r="127" spans="7:10" ht="13.5">
      <c r="G127" s="43"/>
      <c r="I127" s="43"/>
      <c r="J127" s="46"/>
    </row>
    <row r="128" spans="7:10" ht="13.5">
      <c r="G128" s="43"/>
      <c r="I128" s="43"/>
      <c r="J128" s="46"/>
    </row>
    <row r="129" spans="7:10" ht="13.5">
      <c r="G129" s="43"/>
      <c r="I129" s="43"/>
      <c r="J129" s="46"/>
    </row>
    <row r="130" spans="7:10" ht="13.5">
      <c r="G130" s="43"/>
      <c r="I130" s="43"/>
      <c r="J130" s="46"/>
    </row>
    <row r="131" spans="7:10" ht="13.5">
      <c r="G131" s="43"/>
      <c r="I131" s="43"/>
      <c r="J131" s="46"/>
    </row>
    <row r="132" spans="7:10" ht="13.5">
      <c r="G132" s="43"/>
      <c r="I132" s="43"/>
      <c r="J132" s="46"/>
    </row>
    <row r="133" spans="7:10" ht="13.5">
      <c r="G133" s="43"/>
      <c r="I133" s="43"/>
      <c r="J133" s="46"/>
    </row>
    <row r="134" spans="7:10" ht="13.5">
      <c r="G134" s="43"/>
      <c r="I134" s="43"/>
      <c r="J134" s="46"/>
    </row>
    <row r="135" spans="7:10" ht="13.5">
      <c r="G135" s="43"/>
      <c r="I135" s="43"/>
      <c r="J135" s="46"/>
    </row>
    <row r="136" spans="7:10" ht="13.5">
      <c r="G136" s="43"/>
      <c r="I136" s="43"/>
      <c r="J136" s="46"/>
    </row>
    <row r="137" spans="7:10" ht="13.5">
      <c r="G137" s="43"/>
      <c r="I137" s="43"/>
      <c r="J137" s="46"/>
    </row>
    <row r="138" spans="7:10" ht="13.5">
      <c r="G138" s="43"/>
      <c r="I138" s="43"/>
      <c r="J138" s="46"/>
    </row>
    <row r="139" spans="7:10" ht="13.5">
      <c r="G139" s="43"/>
      <c r="I139" s="43"/>
      <c r="J139" s="46"/>
    </row>
    <row r="140" spans="7:10" ht="13.5">
      <c r="G140" s="43"/>
      <c r="I140" s="43"/>
      <c r="J140" s="46"/>
    </row>
    <row r="141" spans="7:10" ht="13.5">
      <c r="G141" s="43"/>
      <c r="I141" s="43"/>
      <c r="J141" s="46"/>
    </row>
    <row r="142" spans="7:10" ht="13.5">
      <c r="G142" s="43"/>
      <c r="I142" s="43"/>
      <c r="J142" s="46"/>
    </row>
    <row r="143" spans="7:10" ht="13.5">
      <c r="G143" s="43"/>
      <c r="I143" s="43"/>
      <c r="J143" s="46"/>
    </row>
    <row r="144" spans="7:10" ht="13.5">
      <c r="G144" s="43"/>
      <c r="I144" s="43"/>
      <c r="J144" s="46"/>
    </row>
    <row r="145" spans="7:10" ht="13.5">
      <c r="G145" s="43"/>
      <c r="I145" s="43"/>
      <c r="J145" s="46"/>
    </row>
    <row r="146" spans="7:10" ht="13.5">
      <c r="G146" s="43"/>
      <c r="I146" s="43"/>
      <c r="J146" s="46"/>
    </row>
    <row r="147" spans="7:10" ht="13.5">
      <c r="G147" s="43"/>
      <c r="I147" s="43"/>
      <c r="J147" s="46"/>
    </row>
    <row r="148" spans="7:10" ht="13.5">
      <c r="G148" s="43"/>
      <c r="I148" s="43"/>
      <c r="J148" s="46"/>
    </row>
    <row r="149" spans="7:10" ht="13.5">
      <c r="G149" s="43"/>
      <c r="I149" s="43"/>
      <c r="J149" s="46"/>
    </row>
    <row r="150" spans="7:10" ht="13.5">
      <c r="G150" s="43"/>
      <c r="I150" s="43"/>
      <c r="J150" s="46"/>
    </row>
    <row r="151" spans="7:10" ht="13.5">
      <c r="G151" s="43"/>
      <c r="I151" s="43"/>
      <c r="J151" s="46"/>
    </row>
    <row r="152" spans="7:10" ht="13.5">
      <c r="G152" s="43"/>
      <c r="I152" s="43"/>
      <c r="J152" s="46"/>
    </row>
    <row r="153" spans="7:10" ht="13.5">
      <c r="G153" s="43"/>
      <c r="I153" s="43"/>
      <c r="J153" s="46"/>
    </row>
    <row r="154" spans="7:10" ht="13.5">
      <c r="G154" s="43"/>
      <c r="I154" s="43"/>
      <c r="J154" s="46"/>
    </row>
    <row r="155" spans="7:10" ht="13.5">
      <c r="G155" s="43"/>
      <c r="I155" s="43"/>
      <c r="J155" s="46"/>
    </row>
    <row r="156" spans="7:10" ht="13.5">
      <c r="G156" s="43"/>
      <c r="I156" s="43"/>
      <c r="J156" s="46"/>
    </row>
    <row r="157" spans="7:10" ht="13.5">
      <c r="G157" s="43"/>
      <c r="I157" s="43"/>
      <c r="J157" s="46"/>
    </row>
    <row r="158" spans="7:10" ht="13.5">
      <c r="G158" s="43"/>
      <c r="I158" s="43"/>
      <c r="J158" s="46"/>
    </row>
    <row r="159" spans="7:10" ht="13.5">
      <c r="G159" s="43"/>
      <c r="I159" s="43"/>
      <c r="J159" s="46"/>
    </row>
    <row r="160" spans="7:10" ht="13.5">
      <c r="G160" s="43"/>
      <c r="I160" s="43"/>
      <c r="J160" s="46"/>
    </row>
    <row r="161" spans="7:10" ht="13.5">
      <c r="G161" s="43"/>
      <c r="I161" s="43"/>
      <c r="J161" s="46"/>
    </row>
    <row r="162" spans="7:10" ht="13.5">
      <c r="G162" s="43"/>
      <c r="I162" s="43"/>
      <c r="J162" s="46"/>
    </row>
    <row r="163" spans="7:10" ht="13.5">
      <c r="G163" s="43"/>
      <c r="I163" s="43"/>
      <c r="J163" s="46"/>
    </row>
    <row r="164" spans="7:10" ht="13.5">
      <c r="G164" s="43"/>
      <c r="I164" s="43"/>
      <c r="J164" s="46"/>
    </row>
    <row r="165" spans="7:10" ht="13.5">
      <c r="G165" s="43"/>
      <c r="I165" s="43"/>
      <c r="J165" s="46"/>
    </row>
    <row r="166" spans="7:10" ht="13.5">
      <c r="G166" s="43"/>
      <c r="I166" s="43"/>
      <c r="J166" s="46"/>
    </row>
    <row r="167" spans="7:10" ht="13.5">
      <c r="G167" s="43"/>
      <c r="I167" s="43"/>
      <c r="J167" s="46"/>
    </row>
    <row r="168" spans="7:10" ht="13.5">
      <c r="G168" s="43"/>
      <c r="I168" s="43"/>
      <c r="J168" s="46"/>
    </row>
    <row r="169" spans="7:10" ht="13.5">
      <c r="G169" s="43"/>
      <c r="I169" s="43"/>
      <c r="J169" s="46"/>
    </row>
    <row r="170" spans="7:10" ht="13.5">
      <c r="G170" s="43"/>
      <c r="I170" s="43"/>
      <c r="J170" s="46"/>
    </row>
    <row r="171" spans="7:10" ht="13.5">
      <c r="G171" s="43"/>
      <c r="I171" s="43"/>
      <c r="J171" s="46"/>
    </row>
    <row r="172" spans="7:10" ht="13.5">
      <c r="G172" s="43"/>
      <c r="I172" s="43"/>
      <c r="J172" s="46"/>
    </row>
    <row r="173" spans="7:10" ht="13.5">
      <c r="G173" s="43"/>
      <c r="I173" s="43"/>
      <c r="J173" s="46"/>
    </row>
    <row r="174" spans="7:10" ht="13.5">
      <c r="G174" s="43"/>
      <c r="I174" s="43"/>
      <c r="J174" s="46"/>
    </row>
    <row r="175" spans="7:10" ht="13.5">
      <c r="G175" s="43"/>
      <c r="I175" s="43"/>
      <c r="J175" s="46"/>
    </row>
    <row r="176" spans="7:10" ht="13.5">
      <c r="G176" s="43"/>
      <c r="I176" s="43"/>
      <c r="J176" s="46"/>
    </row>
    <row r="177" spans="7:10" ht="13.5">
      <c r="G177" s="43"/>
      <c r="I177" s="43"/>
      <c r="J177" s="46"/>
    </row>
    <row r="178" spans="7:10" ht="13.5">
      <c r="G178" s="43"/>
      <c r="I178" s="43"/>
      <c r="J178" s="46"/>
    </row>
    <row r="179" spans="7:10" ht="13.5">
      <c r="G179" s="43"/>
      <c r="I179" s="43"/>
      <c r="J179" s="46"/>
    </row>
    <row r="180" spans="7:10" ht="13.5">
      <c r="G180" s="43"/>
      <c r="I180" s="43"/>
      <c r="J180" s="46"/>
    </row>
    <row r="181" spans="7:10" ht="13.5">
      <c r="G181" s="43"/>
      <c r="I181" s="43"/>
      <c r="J181" s="46"/>
    </row>
    <row r="182" spans="7:10" ht="13.5">
      <c r="G182" s="43"/>
      <c r="I182" s="43"/>
      <c r="J182" s="46"/>
    </row>
    <row r="183" spans="7:10" ht="13.5">
      <c r="G183" s="43"/>
      <c r="I183" s="43"/>
      <c r="J183" s="46"/>
    </row>
    <row r="184" spans="7:10" ht="13.5">
      <c r="G184" s="43"/>
      <c r="I184" s="43"/>
      <c r="J184" s="46"/>
    </row>
    <row r="185" spans="7:10" ht="13.5">
      <c r="G185" s="43"/>
      <c r="I185" s="43"/>
      <c r="J185" s="46"/>
    </row>
    <row r="186" spans="7:10" ht="13.5">
      <c r="G186" s="43"/>
      <c r="I186" s="43"/>
      <c r="J186" s="46"/>
    </row>
    <row r="187" spans="7:10" ht="13.5">
      <c r="G187" s="43"/>
      <c r="I187" s="43"/>
      <c r="J187" s="46"/>
    </row>
    <row r="188" spans="7:10" ht="13.5">
      <c r="G188" s="43"/>
      <c r="I188" s="43"/>
      <c r="J188" s="46"/>
    </row>
    <row r="189" spans="7:10" ht="13.5">
      <c r="G189" s="43"/>
      <c r="I189" s="43"/>
      <c r="J189" s="46"/>
    </row>
    <row r="190" spans="7:10" ht="13.5">
      <c r="G190" s="43"/>
      <c r="I190" s="43"/>
      <c r="J190" s="46"/>
    </row>
    <row r="191" spans="7:10" ht="13.5">
      <c r="G191" s="43"/>
      <c r="I191" s="43"/>
      <c r="J191" s="46"/>
    </row>
    <row r="192" spans="7:10" ht="13.5">
      <c r="G192" s="43"/>
      <c r="I192" s="43"/>
      <c r="J192" s="46"/>
    </row>
    <row r="193" spans="7:10" ht="13.5">
      <c r="G193" s="43"/>
      <c r="I193" s="43"/>
      <c r="J193" s="46"/>
    </row>
    <row r="194" spans="7:10" ht="13.5">
      <c r="G194" s="43"/>
      <c r="I194" s="43"/>
      <c r="J194" s="46"/>
    </row>
    <row r="195" spans="7:10" ht="13.5">
      <c r="G195" s="43"/>
      <c r="I195" s="43"/>
      <c r="J195" s="46"/>
    </row>
    <row r="196" spans="7:10" ht="13.5">
      <c r="G196" s="43"/>
      <c r="I196" s="43"/>
      <c r="J196" s="46"/>
    </row>
    <row r="197" spans="7:10" ht="13.5">
      <c r="G197" s="43"/>
      <c r="I197" s="43"/>
      <c r="J197" s="46"/>
    </row>
    <row r="198" spans="7:10" ht="13.5">
      <c r="G198" s="43"/>
      <c r="I198" s="43"/>
      <c r="J198" s="46"/>
    </row>
    <row r="199" spans="7:10" ht="13.5">
      <c r="G199" s="43"/>
      <c r="I199" s="43"/>
      <c r="J199" s="46"/>
    </row>
    <row r="200" spans="7:10" ht="13.5">
      <c r="G200" s="43"/>
      <c r="I200" s="43"/>
      <c r="J200" s="46"/>
    </row>
    <row r="201" spans="7:10" ht="13.5">
      <c r="G201" s="43"/>
      <c r="I201" s="43"/>
      <c r="J201" s="46"/>
    </row>
    <row r="202" spans="7:10" ht="13.5">
      <c r="G202" s="43"/>
      <c r="I202" s="43"/>
      <c r="J202" s="46"/>
    </row>
    <row r="203" spans="7:10" ht="13.5">
      <c r="G203" s="43"/>
      <c r="I203" s="43"/>
      <c r="J203" s="46"/>
    </row>
    <row r="204" spans="7:10" ht="13.5">
      <c r="G204" s="43"/>
      <c r="I204" s="43"/>
      <c r="J204" s="46"/>
    </row>
    <row r="205" spans="7:10" ht="13.5">
      <c r="G205" s="43"/>
      <c r="I205" s="43"/>
      <c r="J205" s="46"/>
    </row>
    <row r="206" spans="7:10" ht="13.5">
      <c r="G206" s="43"/>
      <c r="I206" s="43"/>
      <c r="J206" s="46"/>
    </row>
    <row r="207" spans="7:10" ht="13.5">
      <c r="G207" s="43"/>
      <c r="I207" s="43"/>
      <c r="J207" s="46"/>
    </row>
    <row r="208" spans="7:10" ht="13.5">
      <c r="G208" s="43"/>
      <c r="I208" s="43"/>
      <c r="J208" s="46"/>
    </row>
    <row r="209" spans="7:10" ht="13.5">
      <c r="G209" s="43"/>
      <c r="I209" s="43"/>
      <c r="J209" s="46"/>
    </row>
    <row r="210" spans="7:10" ht="13.5">
      <c r="G210" s="43"/>
      <c r="I210" s="43"/>
      <c r="J210" s="46"/>
    </row>
    <row r="211" spans="7:10" ht="13.5">
      <c r="G211" s="43"/>
      <c r="I211" s="43"/>
      <c r="J211" s="46"/>
    </row>
    <row r="212" spans="7:10" ht="13.5">
      <c r="G212" s="43"/>
      <c r="I212" s="43"/>
      <c r="J212" s="46"/>
    </row>
    <row r="213" spans="7:10" ht="13.5">
      <c r="G213" s="43"/>
      <c r="I213" s="43"/>
      <c r="J213" s="46"/>
    </row>
    <row r="214" spans="7:10" ht="13.5">
      <c r="G214" s="43"/>
      <c r="I214" s="43"/>
      <c r="J214" s="46"/>
    </row>
    <row r="215" spans="7:10" ht="13.5">
      <c r="G215" s="43"/>
      <c r="I215" s="43"/>
      <c r="J215" s="46"/>
    </row>
    <row r="216" spans="7:10" ht="13.5">
      <c r="G216" s="43"/>
      <c r="I216" s="43"/>
      <c r="J216" s="46"/>
    </row>
    <row r="217" spans="7:10" ht="13.5">
      <c r="G217" s="43"/>
      <c r="I217" s="43"/>
      <c r="J217" s="46"/>
    </row>
    <row r="218" spans="7:10" ht="13.5">
      <c r="G218" s="43"/>
      <c r="I218" s="43"/>
      <c r="J218" s="46"/>
    </row>
    <row r="219" spans="7:10" ht="13.5">
      <c r="G219" s="43"/>
      <c r="I219" s="43"/>
      <c r="J219" s="46"/>
    </row>
    <row r="220" spans="7:10" ht="13.5">
      <c r="G220" s="43"/>
      <c r="I220" s="43"/>
      <c r="J220" s="46"/>
    </row>
    <row r="221" ht="13.5">
      <c r="G221" s="43"/>
    </row>
    <row r="222" ht="13.5">
      <c r="G222" s="43"/>
    </row>
    <row r="223" ht="13.5">
      <c r="G223" s="43"/>
    </row>
    <row r="224" ht="13.5">
      <c r="G224" s="43"/>
    </row>
    <row r="225" ht="13.5">
      <c r="G225" s="43"/>
    </row>
    <row r="226" ht="13.5">
      <c r="G226" s="43"/>
    </row>
    <row r="227" ht="13.5">
      <c r="G227" s="43"/>
    </row>
    <row r="228" ht="13.5">
      <c r="G228" s="43"/>
    </row>
    <row r="229" ht="13.5">
      <c r="G229" s="43"/>
    </row>
    <row r="230" ht="13.5">
      <c r="G230" s="43"/>
    </row>
    <row r="231" ht="13.5">
      <c r="G231" s="43"/>
    </row>
    <row r="232" ht="13.5">
      <c r="G232" s="43"/>
    </row>
    <row r="233" ht="13.5">
      <c r="G233" s="43"/>
    </row>
    <row r="234" ht="13.5">
      <c r="G234" s="43"/>
    </row>
    <row r="235" ht="13.5">
      <c r="G235" s="43"/>
    </row>
    <row r="236" ht="13.5">
      <c r="G236" s="43"/>
    </row>
    <row r="237" ht="13.5">
      <c r="G237" s="43"/>
    </row>
    <row r="238" ht="13.5">
      <c r="G238" s="43"/>
    </row>
    <row r="239" ht="13.5">
      <c r="G239" s="43"/>
    </row>
    <row r="240" ht="13.5">
      <c r="G240" s="43"/>
    </row>
    <row r="241" ht="13.5">
      <c r="G241" s="43"/>
    </row>
    <row r="242" ht="13.5">
      <c r="G242" s="43"/>
    </row>
    <row r="243" ht="13.5">
      <c r="G243" s="43"/>
    </row>
    <row r="244" ht="13.5">
      <c r="G244" s="43"/>
    </row>
    <row r="245" ht="13.5">
      <c r="G245" s="43"/>
    </row>
    <row r="246" ht="13.5">
      <c r="G246" s="43"/>
    </row>
    <row r="247" ht="13.5">
      <c r="G247" s="43"/>
    </row>
    <row r="248" ht="13.5">
      <c r="G248" s="43"/>
    </row>
    <row r="249" ht="13.5">
      <c r="G249" s="43"/>
    </row>
    <row r="250" ht="13.5">
      <c r="G250" s="43"/>
    </row>
    <row r="251" ht="13.5">
      <c r="G251" s="43"/>
    </row>
    <row r="252" ht="13.5">
      <c r="G252" s="43"/>
    </row>
    <row r="253" ht="13.5">
      <c r="G253" s="43"/>
    </row>
    <row r="254" ht="13.5">
      <c r="G254" s="43"/>
    </row>
    <row r="255" ht="13.5">
      <c r="G255" s="43"/>
    </row>
    <row r="256" ht="13.5">
      <c r="G256" s="43"/>
    </row>
    <row r="257" ht="13.5">
      <c r="G257" s="43"/>
    </row>
    <row r="258" ht="13.5">
      <c r="G258" s="43"/>
    </row>
    <row r="259" ht="13.5">
      <c r="G259" s="43"/>
    </row>
    <row r="260" ht="13.5">
      <c r="G260" s="43"/>
    </row>
    <row r="261" ht="13.5">
      <c r="G261" s="43"/>
    </row>
    <row r="262" ht="13.5">
      <c r="G262" s="43"/>
    </row>
    <row r="263" ht="13.5">
      <c r="G263" s="43"/>
    </row>
    <row r="264" ht="13.5">
      <c r="G264" s="43"/>
    </row>
    <row r="265" ht="13.5">
      <c r="G265" s="43"/>
    </row>
    <row r="266" ht="13.5">
      <c r="G266" s="43"/>
    </row>
    <row r="267" ht="13.5">
      <c r="G267" s="43"/>
    </row>
    <row r="268" ht="13.5">
      <c r="G268" s="43"/>
    </row>
    <row r="269" ht="13.5">
      <c r="G269" s="43"/>
    </row>
    <row r="270" ht="13.5">
      <c r="G270" s="43"/>
    </row>
    <row r="271" ht="13.5">
      <c r="G271" s="43"/>
    </row>
    <row r="272" ht="13.5">
      <c r="G272" s="43"/>
    </row>
    <row r="273" ht="13.5">
      <c r="G273" s="43"/>
    </row>
    <row r="274" ht="13.5">
      <c r="G274" s="43"/>
    </row>
    <row r="275" ht="13.5">
      <c r="G275" s="43"/>
    </row>
    <row r="276" ht="13.5">
      <c r="G276" s="43"/>
    </row>
    <row r="277" ht="13.5">
      <c r="G277" s="43"/>
    </row>
    <row r="278" ht="13.5">
      <c r="G278" s="43"/>
    </row>
    <row r="279" ht="13.5">
      <c r="G279" s="43"/>
    </row>
    <row r="280" ht="13.5">
      <c r="G280" s="43"/>
    </row>
    <row r="281" ht="13.5">
      <c r="G281" s="43"/>
    </row>
    <row r="282" ht="13.5">
      <c r="G282" s="43"/>
    </row>
    <row r="283" ht="13.5">
      <c r="G283" s="43"/>
    </row>
    <row r="284" ht="13.5">
      <c r="G284" s="43"/>
    </row>
    <row r="285" ht="13.5">
      <c r="G285" s="43"/>
    </row>
    <row r="286" ht="13.5">
      <c r="G286" s="43"/>
    </row>
    <row r="287" ht="13.5">
      <c r="G287" s="43"/>
    </row>
    <row r="288" ht="13.5">
      <c r="G288" s="43"/>
    </row>
    <row r="289" ht="13.5">
      <c r="G289" s="43"/>
    </row>
    <row r="290" ht="13.5">
      <c r="G290" s="43"/>
    </row>
    <row r="291" ht="13.5">
      <c r="G291" s="43"/>
    </row>
    <row r="292" ht="13.5">
      <c r="G292" s="43"/>
    </row>
    <row r="293" ht="13.5">
      <c r="G293" s="43"/>
    </row>
    <row r="294" ht="13.5">
      <c r="G294" s="43"/>
    </row>
    <row r="295" ht="13.5">
      <c r="G295" s="43"/>
    </row>
    <row r="296" ht="13.5">
      <c r="G296" s="43"/>
    </row>
    <row r="297" ht="13.5">
      <c r="G297" s="43"/>
    </row>
    <row r="298" ht="13.5">
      <c r="G298" s="43"/>
    </row>
    <row r="299" ht="13.5">
      <c r="G299" s="43"/>
    </row>
    <row r="300" ht="13.5">
      <c r="G300" s="43"/>
    </row>
    <row r="301" ht="13.5">
      <c r="G301" s="43"/>
    </row>
    <row r="302" ht="13.5">
      <c r="G302" s="43"/>
    </row>
    <row r="303" ht="13.5">
      <c r="G303" s="43"/>
    </row>
    <row r="304" ht="13.5">
      <c r="G304" s="43"/>
    </row>
    <row r="305" ht="13.5">
      <c r="G305" s="43"/>
    </row>
    <row r="306" ht="13.5">
      <c r="G306" s="43"/>
    </row>
    <row r="307" ht="13.5">
      <c r="G307" s="43"/>
    </row>
    <row r="308" ht="13.5">
      <c r="G308" s="43"/>
    </row>
    <row r="309" ht="13.5">
      <c r="G309" s="43"/>
    </row>
    <row r="310" ht="13.5">
      <c r="G310" s="43"/>
    </row>
    <row r="311" ht="13.5">
      <c r="G311" s="43"/>
    </row>
    <row r="312" ht="13.5">
      <c r="G312" s="43"/>
    </row>
    <row r="313" ht="13.5">
      <c r="G313" s="43"/>
    </row>
    <row r="314" ht="13.5">
      <c r="G314" s="43"/>
    </row>
    <row r="315" ht="13.5">
      <c r="G315" s="43"/>
    </row>
    <row r="316" ht="13.5">
      <c r="G316" s="43"/>
    </row>
    <row r="317" ht="13.5">
      <c r="G317" s="43"/>
    </row>
    <row r="318" ht="13.5">
      <c r="G318" s="43"/>
    </row>
    <row r="319" ht="13.5">
      <c r="G319" s="43"/>
    </row>
    <row r="320" ht="13.5">
      <c r="G320" s="43"/>
    </row>
    <row r="321" ht="13.5">
      <c r="G321" s="43"/>
    </row>
    <row r="322" ht="13.5">
      <c r="G322" s="43"/>
    </row>
    <row r="323" ht="13.5">
      <c r="G323" s="43"/>
    </row>
    <row r="324" ht="13.5">
      <c r="G324" s="43"/>
    </row>
    <row r="325" ht="13.5">
      <c r="G325" s="43"/>
    </row>
    <row r="326" ht="13.5">
      <c r="G326" s="43"/>
    </row>
    <row r="327" ht="13.5">
      <c r="G327" s="43"/>
    </row>
    <row r="328" ht="13.5">
      <c r="G328" s="43"/>
    </row>
    <row r="329" ht="13.5">
      <c r="G329" s="43"/>
    </row>
    <row r="330" ht="13.5">
      <c r="G330" s="43"/>
    </row>
    <row r="331" ht="13.5">
      <c r="G331" s="43"/>
    </row>
    <row r="332" ht="13.5">
      <c r="G332" s="43"/>
    </row>
    <row r="333" ht="13.5">
      <c r="G333" s="43"/>
    </row>
    <row r="334" ht="13.5">
      <c r="G334" s="43"/>
    </row>
    <row r="335" ht="13.5">
      <c r="G335" s="43"/>
    </row>
    <row r="336" ht="13.5">
      <c r="G336" s="43"/>
    </row>
    <row r="337" ht="13.5">
      <c r="G337" s="43"/>
    </row>
    <row r="338" ht="13.5">
      <c r="G338" s="43"/>
    </row>
    <row r="339" ht="13.5">
      <c r="G339" s="43"/>
    </row>
    <row r="340" ht="13.5">
      <c r="G340" s="43"/>
    </row>
    <row r="341" ht="13.5">
      <c r="G341" s="43"/>
    </row>
    <row r="342" ht="13.5">
      <c r="G342" s="43"/>
    </row>
    <row r="343" ht="13.5">
      <c r="G343" s="43"/>
    </row>
    <row r="344" ht="13.5">
      <c r="G344" s="43"/>
    </row>
    <row r="345" ht="13.5">
      <c r="G345" s="43"/>
    </row>
    <row r="346" ht="13.5">
      <c r="G346" s="43"/>
    </row>
    <row r="347" ht="13.5">
      <c r="G347" s="43"/>
    </row>
    <row r="348" ht="13.5">
      <c r="G348" s="43"/>
    </row>
    <row r="349" ht="13.5">
      <c r="G349" s="43"/>
    </row>
    <row r="350" ht="13.5">
      <c r="G350" s="43"/>
    </row>
    <row r="351" ht="13.5">
      <c r="G351" s="43"/>
    </row>
    <row r="352" ht="13.5">
      <c r="G352" s="43"/>
    </row>
    <row r="353" ht="13.5">
      <c r="G353" s="43"/>
    </row>
    <row r="354" ht="13.5">
      <c r="G354" s="43"/>
    </row>
    <row r="355" ht="13.5">
      <c r="G355" s="43"/>
    </row>
    <row r="356" ht="13.5">
      <c r="G356" s="43"/>
    </row>
    <row r="357" ht="13.5">
      <c r="G357" s="43"/>
    </row>
    <row r="358" ht="13.5">
      <c r="G358" s="43"/>
    </row>
    <row r="359" ht="13.5">
      <c r="G359" s="43"/>
    </row>
    <row r="360" ht="13.5">
      <c r="G360" s="43"/>
    </row>
    <row r="361" ht="13.5">
      <c r="G361" s="43"/>
    </row>
    <row r="362" ht="13.5">
      <c r="G362" s="43"/>
    </row>
    <row r="363" ht="13.5">
      <c r="G363" s="43"/>
    </row>
    <row r="364" ht="13.5">
      <c r="G364" s="43"/>
    </row>
    <row r="365" ht="13.5">
      <c r="G365" s="43"/>
    </row>
    <row r="366" ht="13.5">
      <c r="G366" s="43"/>
    </row>
    <row r="367" ht="13.5">
      <c r="G367" s="43"/>
    </row>
    <row r="368" ht="13.5">
      <c r="G368" s="43"/>
    </row>
    <row r="369" ht="13.5">
      <c r="G369" s="43"/>
    </row>
    <row r="370" ht="13.5">
      <c r="G370" s="43"/>
    </row>
    <row r="371" ht="13.5">
      <c r="G371" s="43"/>
    </row>
    <row r="372" ht="13.5">
      <c r="G372" s="43"/>
    </row>
    <row r="373" ht="13.5">
      <c r="G373" s="43"/>
    </row>
    <row r="374" ht="13.5">
      <c r="G374" s="43"/>
    </row>
    <row r="375" ht="13.5">
      <c r="G375" s="43"/>
    </row>
    <row r="376" ht="13.5">
      <c r="G376" s="43"/>
    </row>
    <row r="377" ht="13.5">
      <c r="G377" s="43"/>
    </row>
    <row r="378" ht="13.5">
      <c r="G378" s="43"/>
    </row>
    <row r="379" ht="13.5">
      <c r="G379" s="43"/>
    </row>
    <row r="380" ht="13.5">
      <c r="G380" s="43"/>
    </row>
    <row r="381" ht="13.5">
      <c r="G381" s="43"/>
    </row>
    <row r="382" ht="13.5">
      <c r="G382" s="43"/>
    </row>
  </sheetData>
  <sheetProtection/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2" sqref="H12:H23"/>
    </sheetView>
  </sheetViews>
  <sheetFormatPr defaultColWidth="8.88671875" defaultRowHeight="13.5"/>
  <cols>
    <col min="1" max="1" width="9.77734375" style="42" customWidth="1"/>
    <col min="2" max="2" width="23.77734375" style="42" customWidth="1"/>
    <col min="3" max="4" width="23.77734375" style="41" customWidth="1"/>
    <col min="5" max="5" width="2.77734375" style="124" customWidth="1"/>
    <col min="6" max="8" width="23.3359375" style="41" customWidth="1"/>
    <col min="9" max="12" width="8.88671875" style="41" customWidth="1"/>
    <col min="13" max="13" width="9.77734375" style="41" customWidth="1"/>
    <col min="14" max="16384" width="8.88671875" style="41" customWidth="1"/>
  </cols>
  <sheetData>
    <row r="1" spans="1:8" s="122" customFormat="1" ht="45" customHeight="1">
      <c r="A1" s="378" t="s">
        <v>107</v>
      </c>
      <c r="B1" s="378"/>
      <c r="C1" s="378"/>
      <c r="D1" s="378"/>
      <c r="E1" s="289"/>
      <c r="F1" s="384" t="s">
        <v>67</v>
      </c>
      <c r="G1" s="384"/>
      <c r="H1" s="384"/>
    </row>
    <row r="2" spans="1:8" s="9" customFormat="1" ht="25.5" customHeight="1" thickBot="1">
      <c r="A2" s="290" t="s">
        <v>108</v>
      </c>
      <c r="B2" s="291"/>
      <c r="C2" s="292"/>
      <c r="D2" s="279"/>
      <c r="E2" s="293"/>
      <c r="F2" s="279"/>
      <c r="G2" s="279"/>
      <c r="H2" s="8" t="s">
        <v>109</v>
      </c>
    </row>
    <row r="3" spans="1:8" s="56" customFormat="1" ht="16.5" customHeight="1" thickTop="1">
      <c r="A3" s="10" t="s">
        <v>54</v>
      </c>
      <c r="B3" s="381" t="s">
        <v>110</v>
      </c>
      <c r="C3" s="382"/>
      <c r="D3" s="288" t="s">
        <v>111</v>
      </c>
      <c r="E3" s="11"/>
      <c r="F3" s="14" t="s">
        <v>68</v>
      </c>
      <c r="G3" s="381" t="s">
        <v>112</v>
      </c>
      <c r="H3" s="383"/>
    </row>
    <row r="4" spans="1:8" s="123" customFormat="1" ht="16.5" customHeight="1">
      <c r="A4" s="16" t="s">
        <v>113</v>
      </c>
      <c r="B4" s="25" t="s">
        <v>69</v>
      </c>
      <c r="C4" s="25" t="s">
        <v>70</v>
      </c>
      <c r="D4" s="26" t="s">
        <v>69</v>
      </c>
      <c r="E4" s="11"/>
      <c r="F4" s="294" t="s">
        <v>71</v>
      </c>
      <c r="G4" s="25" t="s">
        <v>69</v>
      </c>
      <c r="H4" s="26" t="s">
        <v>72</v>
      </c>
    </row>
    <row r="5" spans="1:8" s="123" customFormat="1" ht="16.5" customHeight="1">
      <c r="A5" s="24" t="s">
        <v>114</v>
      </c>
      <c r="B5" s="17"/>
      <c r="C5" s="17"/>
      <c r="D5" s="286"/>
      <c r="E5" s="11"/>
      <c r="F5" s="19"/>
      <c r="G5" s="17"/>
      <c r="H5" s="286"/>
    </row>
    <row r="6" spans="1:8" s="123" customFormat="1" ht="16.5" customHeight="1">
      <c r="A6" s="27" t="s">
        <v>115</v>
      </c>
      <c r="B6" s="28" t="s">
        <v>288</v>
      </c>
      <c r="C6" s="28" t="s">
        <v>116</v>
      </c>
      <c r="D6" s="287" t="s">
        <v>287</v>
      </c>
      <c r="E6" s="11"/>
      <c r="F6" s="13" t="s">
        <v>116</v>
      </c>
      <c r="G6" s="28" t="s">
        <v>287</v>
      </c>
      <c r="H6" s="287" t="s">
        <v>116</v>
      </c>
    </row>
    <row r="7" spans="1:13" s="9" customFormat="1" ht="29.25" customHeight="1">
      <c r="A7" s="35">
        <v>2010</v>
      </c>
      <c r="B7" s="295" t="s">
        <v>73</v>
      </c>
      <c r="C7" s="295" t="s">
        <v>73</v>
      </c>
      <c r="D7" s="295">
        <v>8</v>
      </c>
      <c r="E7" s="295"/>
      <c r="F7" s="295">
        <v>1501</v>
      </c>
      <c r="G7" s="295">
        <v>3</v>
      </c>
      <c r="H7" s="295">
        <v>2620</v>
      </c>
      <c r="M7" s="300"/>
    </row>
    <row r="8" spans="1:13" s="9" customFormat="1" ht="29.25" customHeight="1">
      <c r="A8" s="35">
        <v>2011</v>
      </c>
      <c r="B8" s="295" t="s">
        <v>73</v>
      </c>
      <c r="C8" s="295" t="s">
        <v>73</v>
      </c>
      <c r="D8" s="295">
        <v>8</v>
      </c>
      <c r="E8" s="295"/>
      <c r="F8" s="295">
        <v>1405.021</v>
      </c>
      <c r="G8" s="295">
        <v>3</v>
      </c>
      <c r="H8" s="295">
        <v>2632</v>
      </c>
      <c r="M8" s="300"/>
    </row>
    <row r="9" spans="1:13" s="9" customFormat="1" ht="29.25" customHeight="1">
      <c r="A9" s="35">
        <v>2012</v>
      </c>
      <c r="B9" s="295" t="s">
        <v>73</v>
      </c>
      <c r="C9" s="295" t="s">
        <v>73</v>
      </c>
      <c r="D9" s="295">
        <v>8</v>
      </c>
      <c r="E9" s="295"/>
      <c r="F9" s="295">
        <v>1532</v>
      </c>
      <c r="G9" s="295">
        <v>3</v>
      </c>
      <c r="H9" s="295">
        <v>2719</v>
      </c>
      <c r="M9" s="300"/>
    </row>
    <row r="10" spans="1:13" s="9" customFormat="1" ht="29.25" customHeight="1">
      <c r="A10" s="35">
        <v>2013</v>
      </c>
      <c r="B10" s="295" t="s">
        <v>73</v>
      </c>
      <c r="C10" s="295" t="s">
        <v>73</v>
      </c>
      <c r="D10" s="295">
        <v>8</v>
      </c>
      <c r="E10" s="295"/>
      <c r="F10" s="295">
        <v>1512</v>
      </c>
      <c r="G10" s="295">
        <v>3</v>
      </c>
      <c r="H10" s="295">
        <v>2708</v>
      </c>
      <c r="M10" s="300"/>
    </row>
    <row r="11" spans="1:13" s="36" customFormat="1" ht="29.25" customHeight="1">
      <c r="A11" s="280">
        <v>2014</v>
      </c>
      <c r="B11" s="295" t="s">
        <v>73</v>
      </c>
      <c r="C11" s="295" t="s">
        <v>73</v>
      </c>
      <c r="D11" s="296">
        <v>8</v>
      </c>
      <c r="E11" s="296"/>
      <c r="F11" s="296">
        <v>1283</v>
      </c>
      <c r="G11" s="296">
        <v>2</v>
      </c>
      <c r="H11" s="296">
        <v>1315</v>
      </c>
      <c r="M11" s="301"/>
    </row>
    <row r="12" spans="1:13" s="36" customFormat="1" ht="29.25" customHeight="1">
      <c r="A12" s="281" t="s">
        <v>117</v>
      </c>
      <c r="B12" s="295" t="s">
        <v>73</v>
      </c>
      <c r="C12" s="295" t="s">
        <v>73</v>
      </c>
      <c r="D12" s="295">
        <v>8</v>
      </c>
      <c r="E12" s="296"/>
      <c r="F12" s="295">
        <v>90</v>
      </c>
      <c r="G12" s="295">
        <v>2</v>
      </c>
      <c r="H12" s="295">
        <v>126</v>
      </c>
      <c r="M12" s="301"/>
    </row>
    <row r="13" spans="1:13" s="9" customFormat="1" ht="29.25" customHeight="1">
      <c r="A13" s="282" t="s">
        <v>118</v>
      </c>
      <c r="B13" s="295" t="s">
        <v>73</v>
      </c>
      <c r="C13" s="295" t="s">
        <v>73</v>
      </c>
      <c r="D13" s="295">
        <v>8</v>
      </c>
      <c r="E13" s="297"/>
      <c r="F13" s="297">
        <v>77</v>
      </c>
      <c r="G13" s="295">
        <v>2</v>
      </c>
      <c r="H13" s="297">
        <v>88</v>
      </c>
      <c r="M13" s="300"/>
    </row>
    <row r="14" spans="1:13" s="9" customFormat="1" ht="29.25" customHeight="1">
      <c r="A14" s="283" t="s">
        <v>119</v>
      </c>
      <c r="B14" s="295" t="s">
        <v>73</v>
      </c>
      <c r="C14" s="295" t="s">
        <v>73</v>
      </c>
      <c r="D14" s="295">
        <v>8</v>
      </c>
      <c r="E14" s="297"/>
      <c r="F14" s="297">
        <v>89</v>
      </c>
      <c r="G14" s="295">
        <v>2</v>
      </c>
      <c r="H14" s="297">
        <v>95</v>
      </c>
      <c r="M14" s="300"/>
    </row>
    <row r="15" spans="1:13" s="9" customFormat="1" ht="29.25" customHeight="1">
      <c r="A15" s="283" t="s">
        <v>120</v>
      </c>
      <c r="B15" s="295" t="s">
        <v>73</v>
      </c>
      <c r="C15" s="295" t="s">
        <v>73</v>
      </c>
      <c r="D15" s="295">
        <v>8</v>
      </c>
      <c r="E15" s="297"/>
      <c r="F15" s="297">
        <v>94</v>
      </c>
      <c r="G15" s="295">
        <v>2</v>
      </c>
      <c r="H15" s="297">
        <v>95</v>
      </c>
      <c r="M15" s="300"/>
    </row>
    <row r="16" spans="1:13" s="9" customFormat="1" ht="29.25" customHeight="1">
      <c r="A16" s="283" t="s">
        <v>121</v>
      </c>
      <c r="B16" s="295" t="s">
        <v>73</v>
      </c>
      <c r="C16" s="295" t="s">
        <v>73</v>
      </c>
      <c r="D16" s="295">
        <v>8</v>
      </c>
      <c r="E16" s="297"/>
      <c r="F16" s="297">
        <v>102</v>
      </c>
      <c r="G16" s="295">
        <v>2</v>
      </c>
      <c r="H16" s="297">
        <v>121</v>
      </c>
      <c r="M16" s="300"/>
    </row>
    <row r="17" spans="1:13" s="9" customFormat="1" ht="29.25" customHeight="1">
      <c r="A17" s="283" t="s">
        <v>122</v>
      </c>
      <c r="B17" s="295" t="s">
        <v>73</v>
      </c>
      <c r="C17" s="295" t="s">
        <v>73</v>
      </c>
      <c r="D17" s="295">
        <v>8</v>
      </c>
      <c r="E17" s="297"/>
      <c r="F17" s="297">
        <v>95</v>
      </c>
      <c r="G17" s="295">
        <v>2</v>
      </c>
      <c r="H17" s="297">
        <v>103</v>
      </c>
      <c r="M17" s="300"/>
    </row>
    <row r="18" spans="1:13" s="9" customFormat="1" ht="29.25" customHeight="1">
      <c r="A18" s="283" t="s">
        <v>123</v>
      </c>
      <c r="B18" s="295" t="s">
        <v>73</v>
      </c>
      <c r="C18" s="295" t="s">
        <v>73</v>
      </c>
      <c r="D18" s="295">
        <v>8</v>
      </c>
      <c r="E18" s="297"/>
      <c r="F18" s="297">
        <v>105</v>
      </c>
      <c r="G18" s="295">
        <v>2</v>
      </c>
      <c r="H18" s="297">
        <v>106</v>
      </c>
      <c r="M18" s="300"/>
    </row>
    <row r="19" spans="1:13" s="9" customFormat="1" ht="29.25" customHeight="1">
      <c r="A19" s="283" t="s">
        <v>124</v>
      </c>
      <c r="B19" s="295" t="s">
        <v>73</v>
      </c>
      <c r="C19" s="295" t="s">
        <v>73</v>
      </c>
      <c r="D19" s="295">
        <v>8</v>
      </c>
      <c r="E19" s="297"/>
      <c r="F19" s="297">
        <v>104</v>
      </c>
      <c r="G19" s="295">
        <v>2</v>
      </c>
      <c r="H19" s="297">
        <v>147</v>
      </c>
      <c r="M19" s="300"/>
    </row>
    <row r="20" spans="1:13" s="9" customFormat="1" ht="29.25" customHeight="1">
      <c r="A20" s="283" t="s">
        <v>125</v>
      </c>
      <c r="B20" s="295" t="s">
        <v>73</v>
      </c>
      <c r="C20" s="295" t="s">
        <v>73</v>
      </c>
      <c r="D20" s="295">
        <v>8</v>
      </c>
      <c r="E20" s="297"/>
      <c r="F20" s="297">
        <v>122</v>
      </c>
      <c r="G20" s="295">
        <v>2</v>
      </c>
      <c r="H20" s="297">
        <v>121</v>
      </c>
      <c r="M20" s="300"/>
    </row>
    <row r="21" spans="1:13" s="9" customFormat="1" ht="29.25" customHeight="1">
      <c r="A21" s="283" t="s">
        <v>126</v>
      </c>
      <c r="B21" s="295" t="s">
        <v>73</v>
      </c>
      <c r="C21" s="295" t="s">
        <v>73</v>
      </c>
      <c r="D21" s="295">
        <v>8</v>
      </c>
      <c r="E21" s="297"/>
      <c r="F21" s="297">
        <v>123</v>
      </c>
      <c r="G21" s="295">
        <v>2</v>
      </c>
      <c r="H21" s="297">
        <v>108</v>
      </c>
      <c r="M21" s="300"/>
    </row>
    <row r="22" spans="1:13" s="9" customFormat="1" ht="29.25" customHeight="1">
      <c r="A22" s="283" t="s">
        <v>127</v>
      </c>
      <c r="B22" s="295" t="s">
        <v>73</v>
      </c>
      <c r="C22" s="295" t="s">
        <v>73</v>
      </c>
      <c r="D22" s="295">
        <v>8</v>
      </c>
      <c r="E22" s="297"/>
      <c r="F22" s="297">
        <v>130</v>
      </c>
      <c r="G22" s="295">
        <v>2</v>
      </c>
      <c r="H22" s="297">
        <v>104</v>
      </c>
      <c r="M22" s="300"/>
    </row>
    <row r="23" spans="1:13" s="9" customFormat="1" ht="29.25" customHeight="1" thickBot="1">
      <c r="A23" s="284" t="s">
        <v>128</v>
      </c>
      <c r="B23" s="298" t="s">
        <v>73</v>
      </c>
      <c r="C23" s="298" t="s">
        <v>73</v>
      </c>
      <c r="D23" s="298">
        <v>8</v>
      </c>
      <c r="E23" s="297"/>
      <c r="F23" s="298">
        <v>152</v>
      </c>
      <c r="G23" s="298">
        <v>2</v>
      </c>
      <c r="H23" s="298">
        <v>101</v>
      </c>
      <c r="M23" s="300"/>
    </row>
    <row r="24" spans="1:10" s="218" customFormat="1" ht="19.5" customHeight="1" thickTop="1">
      <c r="A24" s="311" t="s">
        <v>129</v>
      </c>
      <c r="B24" s="312"/>
      <c r="C24" s="313"/>
      <c r="D24" s="313"/>
      <c r="E24" s="303"/>
      <c r="F24" s="313"/>
      <c r="G24" s="314"/>
      <c r="H24" s="313"/>
      <c r="J24" s="315"/>
    </row>
    <row r="25" spans="1:13" ht="13.5">
      <c r="A25" s="28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pane xSplit="1" ySplit="6" topLeftCell="B10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I12" sqref="I12:I18"/>
    </sheetView>
  </sheetViews>
  <sheetFormatPr defaultColWidth="8.88671875" defaultRowHeight="13.5"/>
  <cols>
    <col min="1" max="1" width="14.5546875" style="42" customWidth="1"/>
    <col min="2" max="3" width="20.3359375" style="44" customWidth="1"/>
    <col min="4" max="4" width="20.3359375" style="45" customWidth="1"/>
    <col min="5" max="5" width="2.77734375" style="52" customWidth="1"/>
    <col min="6" max="9" width="16.5546875" style="44" customWidth="1"/>
    <col min="10" max="16384" width="8.88671875" style="41" customWidth="1"/>
  </cols>
  <sheetData>
    <row r="1" spans="1:10" s="2" customFormat="1" ht="45" customHeight="1">
      <c r="A1" s="378" t="s">
        <v>130</v>
      </c>
      <c r="B1" s="378"/>
      <c r="C1" s="378"/>
      <c r="D1" s="378"/>
      <c r="E1" s="1"/>
      <c r="F1" s="379" t="s">
        <v>131</v>
      </c>
      <c r="G1" s="379"/>
      <c r="H1" s="379"/>
      <c r="I1" s="379"/>
      <c r="J1" s="48"/>
    </row>
    <row r="2" spans="1:9" s="9" customFormat="1" ht="25.5" customHeight="1" thickBot="1">
      <c r="A2" s="279" t="s">
        <v>132</v>
      </c>
      <c r="B2" s="3"/>
      <c r="C2" s="3"/>
      <c r="D2" s="4"/>
      <c r="E2" s="49"/>
      <c r="F2" s="3"/>
      <c r="G2" s="3"/>
      <c r="H2" s="3"/>
      <c r="I2" s="8" t="s">
        <v>133</v>
      </c>
    </row>
    <row r="3" spans="1:9" s="9" customFormat="1" ht="16.5" customHeight="1" thickTop="1">
      <c r="A3" s="56" t="s">
        <v>134</v>
      </c>
      <c r="B3" s="286" t="s">
        <v>135</v>
      </c>
      <c r="C3" s="286" t="s">
        <v>55</v>
      </c>
      <c r="D3" s="57" t="s">
        <v>56</v>
      </c>
      <c r="E3" s="11"/>
      <c r="F3" s="58" t="s">
        <v>136</v>
      </c>
      <c r="G3" s="59" t="s">
        <v>137</v>
      </c>
      <c r="H3" s="59" t="s">
        <v>138</v>
      </c>
      <c r="I3" s="60" t="s">
        <v>139</v>
      </c>
    </row>
    <row r="4" spans="1:9" s="9" customFormat="1" ht="16.5" customHeight="1">
      <c r="A4" s="56" t="s">
        <v>140</v>
      </c>
      <c r="B4" s="286" t="s">
        <v>141</v>
      </c>
      <c r="C4" s="286" t="s">
        <v>141</v>
      </c>
      <c r="D4" s="57"/>
      <c r="E4" s="11"/>
      <c r="F4" s="19"/>
      <c r="G4" s="17"/>
      <c r="H4" s="17"/>
      <c r="I4" s="286"/>
    </row>
    <row r="5" spans="1:9" s="9" customFormat="1" ht="16.5" customHeight="1">
      <c r="A5" s="56" t="s">
        <v>142</v>
      </c>
      <c r="B5" s="286"/>
      <c r="C5" s="286"/>
      <c r="D5" s="57"/>
      <c r="E5" s="11"/>
      <c r="F5" s="19"/>
      <c r="G5" s="17" t="s">
        <v>10</v>
      </c>
      <c r="H5" s="17" t="s">
        <v>143</v>
      </c>
      <c r="I5" s="286" t="s">
        <v>144</v>
      </c>
    </row>
    <row r="6" spans="1:9" s="9" customFormat="1" ht="16.5" customHeight="1">
      <c r="A6" s="61" t="s">
        <v>66</v>
      </c>
      <c r="B6" s="287" t="s">
        <v>145</v>
      </c>
      <c r="C6" s="287" t="s">
        <v>11</v>
      </c>
      <c r="D6" s="30" t="s">
        <v>12</v>
      </c>
      <c r="E6" s="11"/>
      <c r="F6" s="13" t="s">
        <v>13</v>
      </c>
      <c r="G6" s="28" t="s">
        <v>14</v>
      </c>
      <c r="H6" s="28" t="s">
        <v>15</v>
      </c>
      <c r="I6" s="287" t="s">
        <v>146</v>
      </c>
    </row>
    <row r="7" spans="1:9" s="9" customFormat="1" ht="41.25" customHeight="1">
      <c r="A7" s="24">
        <v>2010</v>
      </c>
      <c r="B7" s="50">
        <v>23651</v>
      </c>
      <c r="C7" s="50">
        <v>13001</v>
      </c>
      <c r="D7" s="138">
        <v>54.97</v>
      </c>
      <c r="E7" s="34"/>
      <c r="F7" s="50">
        <v>6200</v>
      </c>
      <c r="G7" s="50">
        <v>5317.624657534247</v>
      </c>
      <c r="H7" s="50">
        <v>409.016587765114</v>
      </c>
      <c r="I7" s="50">
        <v>5828</v>
      </c>
    </row>
    <row r="8" spans="1:9" s="9" customFormat="1" ht="41.25" customHeight="1">
      <c r="A8" s="24">
        <v>2011</v>
      </c>
      <c r="B8" s="185">
        <v>23494</v>
      </c>
      <c r="C8" s="186">
        <v>14116</v>
      </c>
      <c r="D8" s="216">
        <v>60.1</v>
      </c>
      <c r="E8" s="188"/>
      <c r="F8" s="186">
        <v>6200</v>
      </c>
      <c r="G8" s="186">
        <v>5752</v>
      </c>
      <c r="H8" s="216">
        <v>408</v>
      </c>
      <c r="I8" s="186">
        <v>6270</v>
      </c>
    </row>
    <row r="9" spans="1:9" s="9" customFormat="1" ht="41.25" customHeight="1">
      <c r="A9" s="24">
        <v>2012</v>
      </c>
      <c r="B9" s="185">
        <v>23490</v>
      </c>
      <c r="C9" s="186">
        <v>14789</v>
      </c>
      <c r="D9" s="187">
        <v>62.96</v>
      </c>
      <c r="E9" s="188"/>
      <c r="F9" s="306">
        <v>6200</v>
      </c>
      <c r="G9" s="306">
        <v>6228</v>
      </c>
      <c r="H9" s="221">
        <v>421</v>
      </c>
      <c r="I9" s="186">
        <v>6682</v>
      </c>
    </row>
    <row r="10" spans="1:9" s="9" customFormat="1" ht="41.25" customHeight="1">
      <c r="A10" s="24">
        <v>2013</v>
      </c>
      <c r="B10" s="306">
        <v>23569</v>
      </c>
      <c r="C10" s="306">
        <v>15850</v>
      </c>
      <c r="D10" s="258">
        <v>67.24935296363867</v>
      </c>
      <c r="E10" s="188"/>
      <c r="F10" s="306">
        <v>6200</v>
      </c>
      <c r="G10" s="306">
        <v>7105</v>
      </c>
      <c r="H10" s="221">
        <v>448</v>
      </c>
      <c r="I10" s="306">
        <v>7446</v>
      </c>
    </row>
    <row r="11" spans="1:9" s="36" customFormat="1" ht="41.25" customHeight="1">
      <c r="A11" s="53">
        <v>2014</v>
      </c>
      <c r="B11" s="317">
        <f>SUM(B12:B18)</f>
        <v>23706</v>
      </c>
      <c r="C11" s="317">
        <f>SUM(C12:C18)</f>
        <v>16684</v>
      </c>
      <c r="D11" s="278">
        <f aca="true" t="shared" si="0" ref="D11:D18">C11/B11*100</f>
        <v>70.37880705306674</v>
      </c>
      <c r="E11" s="184"/>
      <c r="F11" s="317">
        <f>SUM(F12:F18)</f>
        <v>6200</v>
      </c>
      <c r="G11" s="317">
        <f>SUM(G12:G18)</f>
        <v>6708</v>
      </c>
      <c r="H11" s="317">
        <v>402</v>
      </c>
      <c r="I11" s="317">
        <f>SUM(I12:I18)</f>
        <v>7860</v>
      </c>
    </row>
    <row r="12" spans="1:9" s="9" customFormat="1" ht="41.25" customHeight="1">
      <c r="A12" s="54" t="s">
        <v>147</v>
      </c>
      <c r="B12" s="306">
        <v>7778</v>
      </c>
      <c r="C12" s="306">
        <v>6021</v>
      </c>
      <c r="D12" s="258">
        <f t="shared" si="0"/>
        <v>77.41064541013114</v>
      </c>
      <c r="E12" s="188"/>
      <c r="F12" s="319">
        <v>2730</v>
      </c>
      <c r="G12" s="186">
        <v>2419</v>
      </c>
      <c r="H12" s="359">
        <f aca="true" t="shared" si="1" ref="H12:H18">G12/C12*1000</f>
        <v>401.76050489951837</v>
      </c>
      <c r="I12" s="186">
        <v>2382</v>
      </c>
    </row>
    <row r="13" spans="1:9" s="9" customFormat="1" ht="41.25" customHeight="1">
      <c r="A13" s="54" t="s">
        <v>148</v>
      </c>
      <c r="B13" s="185">
        <v>2477</v>
      </c>
      <c r="C13" s="186">
        <v>1534</v>
      </c>
      <c r="D13" s="258">
        <f t="shared" si="0"/>
        <v>61.929753734356076</v>
      </c>
      <c r="E13" s="188"/>
      <c r="F13" s="319">
        <v>520</v>
      </c>
      <c r="G13" s="186">
        <v>488</v>
      </c>
      <c r="H13" s="359">
        <f t="shared" si="1"/>
        <v>318.122555410691</v>
      </c>
      <c r="I13" s="186">
        <v>873</v>
      </c>
    </row>
    <row r="14" spans="1:9" s="9" customFormat="1" ht="41.25" customHeight="1">
      <c r="A14" s="54" t="s">
        <v>149</v>
      </c>
      <c r="B14" s="185">
        <v>2528</v>
      </c>
      <c r="C14" s="186">
        <v>1386</v>
      </c>
      <c r="D14" s="258">
        <f t="shared" si="0"/>
        <v>54.82594936708861</v>
      </c>
      <c r="E14" s="188"/>
      <c r="F14" s="177">
        <v>790</v>
      </c>
      <c r="G14" s="186">
        <v>689</v>
      </c>
      <c r="H14" s="359">
        <f t="shared" si="1"/>
        <v>497.11399711399713</v>
      </c>
      <c r="I14" s="186">
        <v>722</v>
      </c>
    </row>
    <row r="15" spans="1:9" s="36" customFormat="1" ht="41.25" customHeight="1">
      <c r="A15" s="54" t="s">
        <v>150</v>
      </c>
      <c r="B15" s="185">
        <v>4728</v>
      </c>
      <c r="C15" s="186">
        <v>3200</v>
      </c>
      <c r="D15" s="258">
        <f t="shared" si="0"/>
        <v>67.68189509306261</v>
      </c>
      <c r="E15" s="188"/>
      <c r="F15" s="177">
        <v>1000</v>
      </c>
      <c r="G15" s="186">
        <v>1675</v>
      </c>
      <c r="H15" s="359">
        <f t="shared" si="1"/>
        <v>523.4375</v>
      </c>
      <c r="I15" s="186">
        <v>1660</v>
      </c>
    </row>
    <row r="16" spans="1:13" ht="41.25" customHeight="1">
      <c r="A16" s="54" t="s">
        <v>151</v>
      </c>
      <c r="B16" s="277">
        <v>2250</v>
      </c>
      <c r="C16" s="189">
        <v>1366</v>
      </c>
      <c r="D16" s="258">
        <f t="shared" si="0"/>
        <v>60.711111111111116</v>
      </c>
      <c r="E16" s="190"/>
      <c r="F16" s="321">
        <v>320</v>
      </c>
      <c r="G16" s="189">
        <v>320</v>
      </c>
      <c r="H16" s="359">
        <f t="shared" si="1"/>
        <v>234.26061493411422</v>
      </c>
      <c r="I16" s="189">
        <v>723</v>
      </c>
      <c r="J16" s="9"/>
      <c r="K16" s="9"/>
      <c r="L16" s="9"/>
      <c r="M16" s="9"/>
    </row>
    <row r="17" spans="1:13" ht="41.25" customHeight="1">
      <c r="A17" s="54" t="s">
        <v>152</v>
      </c>
      <c r="B17" s="277">
        <v>2318</v>
      </c>
      <c r="C17" s="189">
        <v>1998</v>
      </c>
      <c r="D17" s="258">
        <f t="shared" si="0"/>
        <v>86.19499568593615</v>
      </c>
      <c r="E17" s="190"/>
      <c r="F17" s="177">
        <v>320</v>
      </c>
      <c r="G17" s="189">
        <v>426</v>
      </c>
      <c r="H17" s="359">
        <f t="shared" si="1"/>
        <v>213.2132132132132</v>
      </c>
      <c r="I17" s="189">
        <v>934</v>
      </c>
      <c r="J17" s="51"/>
      <c r="K17" s="9"/>
      <c r="L17" s="9"/>
      <c r="M17" s="9"/>
    </row>
    <row r="18" spans="1:13" ht="41.25" customHeight="1" thickBot="1">
      <c r="A18" s="55" t="s">
        <v>153</v>
      </c>
      <c r="B18" s="191">
        <v>1627</v>
      </c>
      <c r="C18" s="192">
        <v>1179</v>
      </c>
      <c r="D18" s="193">
        <f t="shared" si="0"/>
        <v>72.46465888137676</v>
      </c>
      <c r="E18" s="190"/>
      <c r="F18" s="322">
        <v>520</v>
      </c>
      <c r="G18" s="192">
        <v>691</v>
      </c>
      <c r="H18" s="360">
        <f t="shared" si="1"/>
        <v>586.0899067005937</v>
      </c>
      <c r="I18" s="192">
        <v>566</v>
      </c>
      <c r="J18" s="9"/>
      <c r="K18" s="9"/>
      <c r="L18" s="9"/>
      <c r="M18" s="9"/>
    </row>
    <row r="19" spans="1:8" ht="12" customHeight="1" thickTop="1">
      <c r="A19" s="285" t="s">
        <v>154</v>
      </c>
      <c r="F19" s="201"/>
      <c r="G19" s="201"/>
      <c r="H19" s="201"/>
    </row>
    <row r="20" ht="15.75" customHeight="1"/>
  </sheetData>
  <sheetProtection/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85" zoomScaleSheetLayoutView="85" zoomScalePageLayoutView="0" workbookViewId="0" topLeftCell="A1">
      <pane ySplit="6" topLeftCell="A10" activePane="bottomLeft" state="frozen"/>
      <selection pane="topLeft" activeCell="W12" activeCellId="1" sqref="R12:T12 W12:AA12"/>
      <selection pane="bottomLeft" activeCell="I16" sqref="I16"/>
    </sheetView>
  </sheetViews>
  <sheetFormatPr defaultColWidth="8.88671875" defaultRowHeight="13.5"/>
  <cols>
    <col min="1" max="1" width="14.5546875" style="42" customWidth="1"/>
    <col min="2" max="2" width="7.77734375" style="44" bestFit="1" customWidth="1"/>
    <col min="3" max="6" width="6.10546875" style="44" customWidth="1"/>
    <col min="7" max="7" width="7.21484375" style="44" bestFit="1" customWidth="1"/>
    <col min="8" max="9" width="6.10546875" style="44" customWidth="1"/>
    <col min="10" max="10" width="7.21484375" style="44" bestFit="1" customWidth="1"/>
    <col min="11" max="11" width="7.77734375" style="44" bestFit="1" customWidth="1"/>
    <col min="12" max="12" width="6.10546875" style="44" customWidth="1"/>
    <col min="13" max="13" width="2.77734375" style="52" customWidth="1"/>
    <col min="14" max="16" width="8.21484375" style="44" customWidth="1"/>
    <col min="17" max="18" width="7.21484375" style="44" customWidth="1"/>
    <col min="19" max="19" width="6.6640625" style="44" customWidth="1"/>
    <col min="20" max="20" width="7.21484375" style="44" customWidth="1"/>
    <col min="21" max="21" width="7.21484375" style="42" customWidth="1"/>
    <col min="22" max="22" width="7.99609375" style="41" customWidth="1"/>
    <col min="23" max="23" width="11.3359375" style="41" bestFit="1" customWidth="1"/>
    <col min="24" max="16384" width="8.88671875" style="41" customWidth="1"/>
  </cols>
  <sheetData>
    <row r="1" spans="1:22" s="2" customFormat="1" ht="45" customHeight="1">
      <c r="A1" s="378" t="s">
        <v>155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1"/>
      <c r="N1" s="379" t="s">
        <v>156</v>
      </c>
      <c r="O1" s="379"/>
      <c r="P1" s="379"/>
      <c r="Q1" s="379"/>
      <c r="R1" s="379"/>
      <c r="S1" s="379"/>
      <c r="T1" s="379"/>
      <c r="U1" s="379"/>
      <c r="V1" s="379"/>
    </row>
    <row r="2" spans="1:22" s="9" customFormat="1" ht="25.5" customHeight="1" thickBot="1">
      <c r="A2" s="279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9"/>
      <c r="N2" s="3"/>
      <c r="O2" s="3"/>
      <c r="P2" s="3"/>
      <c r="Q2" s="3"/>
      <c r="R2" s="3"/>
      <c r="S2" s="3"/>
      <c r="T2" s="3"/>
      <c r="U2" s="299"/>
      <c r="V2" s="8" t="s">
        <v>16</v>
      </c>
    </row>
    <row r="3" spans="1:22" s="9" customFormat="1" ht="16.5" customHeight="1" thickTop="1">
      <c r="A3" s="62" t="s">
        <v>157</v>
      </c>
      <c r="B3" s="63" t="s">
        <v>58</v>
      </c>
      <c r="C3" s="385" t="s">
        <v>158</v>
      </c>
      <c r="D3" s="386"/>
      <c r="E3" s="386"/>
      <c r="F3" s="387"/>
      <c r="G3" s="386" t="s">
        <v>159</v>
      </c>
      <c r="H3" s="386"/>
      <c r="I3" s="386"/>
      <c r="J3" s="387"/>
      <c r="K3" s="385" t="s">
        <v>160</v>
      </c>
      <c r="L3" s="386"/>
      <c r="M3" s="62"/>
      <c r="N3" s="386" t="s">
        <v>161</v>
      </c>
      <c r="O3" s="387"/>
      <c r="P3" s="385" t="s">
        <v>162</v>
      </c>
      <c r="Q3" s="386"/>
      <c r="R3" s="386"/>
      <c r="S3" s="386"/>
      <c r="T3" s="386"/>
      <c r="U3" s="386"/>
      <c r="V3" s="386"/>
    </row>
    <row r="4" spans="1:22" s="9" customFormat="1" ht="16.5" customHeight="1">
      <c r="A4" s="62" t="s">
        <v>163</v>
      </c>
      <c r="B4" s="63"/>
      <c r="C4" s="64" t="s">
        <v>17</v>
      </c>
      <c r="D4" s="65" t="s">
        <v>59</v>
      </c>
      <c r="E4" s="62" t="s">
        <v>18</v>
      </c>
      <c r="F4" s="66" t="s">
        <v>60</v>
      </c>
      <c r="G4" s="64" t="s">
        <v>17</v>
      </c>
      <c r="H4" s="65" t="s">
        <v>59</v>
      </c>
      <c r="I4" s="62" t="s">
        <v>18</v>
      </c>
      <c r="J4" s="66" t="s">
        <v>60</v>
      </c>
      <c r="K4" s="63" t="s">
        <v>17</v>
      </c>
      <c r="L4" s="66" t="s">
        <v>59</v>
      </c>
      <c r="M4" s="62"/>
      <c r="N4" s="67" t="s">
        <v>18</v>
      </c>
      <c r="O4" s="67" t="s">
        <v>60</v>
      </c>
      <c r="P4" s="67" t="s">
        <v>17</v>
      </c>
      <c r="Q4" s="68" t="s">
        <v>19</v>
      </c>
      <c r="R4" s="69" t="s">
        <v>18</v>
      </c>
      <c r="S4" s="68" t="s">
        <v>61</v>
      </c>
      <c r="T4" s="68" t="s">
        <v>20</v>
      </c>
      <c r="U4" s="69" t="s">
        <v>21</v>
      </c>
      <c r="V4" s="70" t="s">
        <v>62</v>
      </c>
    </row>
    <row r="5" spans="1:22" s="9" customFormat="1" ht="16.5" customHeight="1">
      <c r="A5" s="62" t="s">
        <v>164</v>
      </c>
      <c r="B5" s="71"/>
      <c r="C5" s="71" t="s">
        <v>165</v>
      </c>
      <c r="D5" s="68" t="s">
        <v>166</v>
      </c>
      <c r="E5" s="70" t="s">
        <v>167</v>
      </c>
      <c r="F5" s="71"/>
      <c r="G5" s="68" t="s">
        <v>165</v>
      </c>
      <c r="H5" s="68" t="s">
        <v>166</v>
      </c>
      <c r="I5" s="70" t="s">
        <v>167</v>
      </c>
      <c r="J5" s="71"/>
      <c r="K5" s="68" t="s">
        <v>165</v>
      </c>
      <c r="L5" s="95" t="s">
        <v>166</v>
      </c>
      <c r="M5" s="70"/>
      <c r="N5" s="68" t="s">
        <v>167</v>
      </c>
      <c r="O5" s="68"/>
      <c r="P5" s="68" t="s">
        <v>165</v>
      </c>
      <c r="Q5" s="68" t="s">
        <v>168</v>
      </c>
      <c r="R5" s="68" t="s">
        <v>167</v>
      </c>
      <c r="S5" s="68" t="s">
        <v>22</v>
      </c>
      <c r="T5" s="68" t="s">
        <v>23</v>
      </c>
      <c r="U5" s="71"/>
      <c r="V5" s="70"/>
    </row>
    <row r="6" spans="1:22" s="9" customFormat="1" ht="16.5" customHeight="1">
      <c r="A6" s="72" t="s">
        <v>66</v>
      </c>
      <c r="B6" s="73" t="s">
        <v>169</v>
      </c>
      <c r="C6" s="74" t="s">
        <v>169</v>
      </c>
      <c r="D6" s="74" t="s">
        <v>170</v>
      </c>
      <c r="E6" s="75" t="s">
        <v>171</v>
      </c>
      <c r="F6" s="73" t="s">
        <v>172</v>
      </c>
      <c r="G6" s="74" t="s">
        <v>169</v>
      </c>
      <c r="H6" s="74" t="s">
        <v>170</v>
      </c>
      <c r="I6" s="75" t="s">
        <v>171</v>
      </c>
      <c r="J6" s="73" t="s">
        <v>172</v>
      </c>
      <c r="K6" s="74" t="s">
        <v>169</v>
      </c>
      <c r="L6" s="76" t="s">
        <v>170</v>
      </c>
      <c r="M6" s="70"/>
      <c r="N6" s="74" t="s">
        <v>171</v>
      </c>
      <c r="O6" s="74" t="s">
        <v>172</v>
      </c>
      <c r="P6" s="74" t="s">
        <v>169</v>
      </c>
      <c r="Q6" s="74" t="s">
        <v>173</v>
      </c>
      <c r="R6" s="74" t="s">
        <v>171</v>
      </c>
      <c r="S6" s="74" t="s">
        <v>24</v>
      </c>
      <c r="T6" s="74" t="s">
        <v>24</v>
      </c>
      <c r="U6" s="73" t="s">
        <v>174</v>
      </c>
      <c r="V6" s="75" t="s">
        <v>172</v>
      </c>
    </row>
    <row r="7" spans="1:25" s="158" customFormat="1" ht="41.25" customHeight="1">
      <c r="A7" s="24">
        <v>2010</v>
      </c>
      <c r="B7" s="159">
        <v>325390</v>
      </c>
      <c r="C7" s="160" t="s">
        <v>73</v>
      </c>
      <c r="D7" s="160" t="s">
        <v>73</v>
      </c>
      <c r="E7" s="160" t="s">
        <v>73</v>
      </c>
      <c r="F7" s="160" t="s">
        <v>73</v>
      </c>
      <c r="G7" s="159">
        <v>16311</v>
      </c>
      <c r="H7" s="160" t="s">
        <v>73</v>
      </c>
      <c r="I7" s="160">
        <v>6738</v>
      </c>
      <c r="J7" s="160">
        <v>9573</v>
      </c>
      <c r="K7" s="159">
        <v>189840</v>
      </c>
      <c r="L7" s="160" t="s">
        <v>73</v>
      </c>
      <c r="M7" s="159"/>
      <c r="N7" s="160">
        <v>7479</v>
      </c>
      <c r="O7" s="159">
        <v>182361</v>
      </c>
      <c r="P7" s="159">
        <v>119239</v>
      </c>
      <c r="Q7" s="160" t="s">
        <v>73</v>
      </c>
      <c r="R7" s="160" t="s">
        <v>73</v>
      </c>
      <c r="S7" s="160" t="s">
        <v>73</v>
      </c>
      <c r="T7" s="160">
        <v>1547</v>
      </c>
      <c r="U7" s="159">
        <v>30674</v>
      </c>
      <c r="V7" s="160">
        <v>87018</v>
      </c>
      <c r="W7" s="9"/>
      <c r="X7" s="9"/>
      <c r="Y7" s="9"/>
    </row>
    <row r="8" spans="1:25" s="158" customFormat="1" ht="41.25" customHeight="1">
      <c r="A8" s="24">
        <v>2011</v>
      </c>
      <c r="B8" s="160">
        <v>340146</v>
      </c>
      <c r="C8" s="160" t="s">
        <v>73</v>
      </c>
      <c r="D8" s="160" t="s">
        <v>73</v>
      </c>
      <c r="E8" s="160" t="s">
        <v>73</v>
      </c>
      <c r="F8" s="160" t="s">
        <v>73</v>
      </c>
      <c r="G8" s="160">
        <v>16511</v>
      </c>
      <c r="H8" s="160" t="s">
        <v>73</v>
      </c>
      <c r="I8" s="160">
        <v>6738</v>
      </c>
      <c r="J8" s="160">
        <v>9773</v>
      </c>
      <c r="K8" s="160">
        <v>202330</v>
      </c>
      <c r="L8" s="160" t="s">
        <v>73</v>
      </c>
      <c r="M8" s="159"/>
      <c r="N8" s="160">
        <v>7481</v>
      </c>
      <c r="O8" s="160">
        <v>194849</v>
      </c>
      <c r="P8" s="160">
        <v>121305</v>
      </c>
      <c r="Q8" s="160" t="s">
        <v>73</v>
      </c>
      <c r="R8" s="160" t="s">
        <v>73</v>
      </c>
      <c r="S8" s="160" t="s">
        <v>73</v>
      </c>
      <c r="T8" s="160">
        <v>1547</v>
      </c>
      <c r="U8" s="160">
        <v>32740</v>
      </c>
      <c r="V8" s="160">
        <v>87018</v>
      </c>
      <c r="W8" s="51"/>
      <c r="X8" s="9"/>
      <c r="Y8" s="9"/>
    </row>
    <row r="9" spans="1:25" s="158" customFormat="1" ht="41.25" customHeight="1">
      <c r="A9" s="24">
        <v>2012</v>
      </c>
      <c r="B9" s="160">
        <v>352850</v>
      </c>
      <c r="C9" s="160" t="s">
        <v>73</v>
      </c>
      <c r="D9" s="160" t="s">
        <v>73</v>
      </c>
      <c r="E9" s="160" t="s">
        <v>73</v>
      </c>
      <c r="F9" s="160" t="s">
        <v>73</v>
      </c>
      <c r="G9" s="160">
        <v>19192</v>
      </c>
      <c r="H9" s="160" t="s">
        <v>73</v>
      </c>
      <c r="I9" s="160">
        <v>6738</v>
      </c>
      <c r="J9" s="160">
        <v>12454</v>
      </c>
      <c r="K9" s="160">
        <v>209868</v>
      </c>
      <c r="L9" s="160" t="s">
        <v>73</v>
      </c>
      <c r="M9" s="159"/>
      <c r="N9" s="160">
        <v>7491</v>
      </c>
      <c r="O9" s="160">
        <v>202377</v>
      </c>
      <c r="P9" s="160">
        <v>123790</v>
      </c>
      <c r="Q9" s="160" t="s">
        <v>73</v>
      </c>
      <c r="R9" s="160" t="s">
        <v>73</v>
      </c>
      <c r="S9" s="160" t="s">
        <v>73</v>
      </c>
      <c r="T9" s="160">
        <v>1547</v>
      </c>
      <c r="U9" s="160">
        <v>35225</v>
      </c>
      <c r="V9" s="160">
        <v>87018</v>
      </c>
      <c r="W9" s="51"/>
      <c r="X9" s="9"/>
      <c r="Y9" s="9"/>
    </row>
    <row r="10" spans="1:25" s="158" customFormat="1" ht="41.25" customHeight="1">
      <c r="A10" s="24">
        <v>2013</v>
      </c>
      <c r="B10" s="177">
        <v>358020</v>
      </c>
      <c r="C10" s="177" t="s">
        <v>73</v>
      </c>
      <c r="D10" s="177" t="s">
        <v>73</v>
      </c>
      <c r="E10" s="177" t="s">
        <v>73</v>
      </c>
      <c r="F10" s="177" t="s">
        <v>73</v>
      </c>
      <c r="G10" s="177">
        <v>19830</v>
      </c>
      <c r="H10" s="177" t="s">
        <v>73</v>
      </c>
      <c r="I10" s="177">
        <v>6738</v>
      </c>
      <c r="J10" s="177">
        <v>13092</v>
      </c>
      <c r="K10" s="177">
        <v>212700</v>
      </c>
      <c r="L10" s="177" t="s">
        <v>73</v>
      </c>
      <c r="M10" s="319"/>
      <c r="N10" s="177">
        <v>4298</v>
      </c>
      <c r="O10" s="177">
        <v>208402</v>
      </c>
      <c r="P10" s="177">
        <v>125490</v>
      </c>
      <c r="Q10" s="177" t="s">
        <v>73</v>
      </c>
      <c r="R10" s="177" t="s">
        <v>73</v>
      </c>
      <c r="S10" s="177" t="s">
        <v>73</v>
      </c>
      <c r="T10" s="177">
        <v>1547</v>
      </c>
      <c r="U10" s="177">
        <v>36513</v>
      </c>
      <c r="V10" s="177">
        <v>87430</v>
      </c>
      <c r="W10" s="51"/>
      <c r="X10" s="9"/>
      <c r="Y10" s="9"/>
    </row>
    <row r="11" spans="1:25" s="154" customFormat="1" ht="41.25" customHeight="1">
      <c r="A11" s="53">
        <v>2014</v>
      </c>
      <c r="B11" s="182">
        <f>SUM(B12:B18)</f>
        <v>369830</v>
      </c>
      <c r="C11" s="177" t="s">
        <v>73</v>
      </c>
      <c r="D11" s="177" t="s">
        <v>73</v>
      </c>
      <c r="E11" s="177" t="s">
        <v>73</v>
      </c>
      <c r="F11" s="177" t="s">
        <v>73</v>
      </c>
      <c r="G11" s="182">
        <f>SUM(G12:G18)</f>
        <v>19830</v>
      </c>
      <c r="H11" s="177" t="s">
        <v>322</v>
      </c>
      <c r="I11" s="182">
        <f>SUM(I12:I18)</f>
        <v>6738</v>
      </c>
      <c r="J11" s="182">
        <f>SUM(J12:J18)</f>
        <v>13092</v>
      </c>
      <c r="K11" s="182">
        <f>SUM(K12:K18)</f>
        <v>220000</v>
      </c>
      <c r="L11" s="177" t="s">
        <v>322</v>
      </c>
      <c r="M11" s="276"/>
      <c r="N11" s="182">
        <f>SUM(N12:N18)</f>
        <v>7491</v>
      </c>
      <c r="O11" s="182">
        <f>SUM(O12:O18)</f>
        <v>212509</v>
      </c>
      <c r="P11" s="182">
        <f>SUM(P12:P18)</f>
        <v>130000</v>
      </c>
      <c r="Q11" s="177" t="s">
        <v>322</v>
      </c>
      <c r="R11" s="177" t="s">
        <v>322</v>
      </c>
      <c r="S11" s="177" t="s">
        <v>322</v>
      </c>
      <c r="T11" s="182">
        <f>SUM(T12:T18)</f>
        <v>1547</v>
      </c>
      <c r="U11" s="182">
        <f>SUM(U12:U18)</f>
        <v>42935</v>
      </c>
      <c r="V11" s="182">
        <f>SUM(V12:V18)</f>
        <v>85518</v>
      </c>
      <c r="W11" s="176"/>
      <c r="X11" s="36"/>
      <c r="Y11" s="36"/>
    </row>
    <row r="12" spans="1:27" s="325" customFormat="1" ht="41.25" customHeight="1">
      <c r="A12" s="54" t="s">
        <v>175</v>
      </c>
      <c r="B12" s="177">
        <f>G12+K12+P12</f>
        <v>92499</v>
      </c>
      <c r="C12" s="177" t="s">
        <v>73</v>
      </c>
      <c r="D12" s="177" t="s">
        <v>73</v>
      </c>
      <c r="E12" s="177" t="s">
        <v>73</v>
      </c>
      <c r="F12" s="177" t="s">
        <v>73</v>
      </c>
      <c r="G12" s="177">
        <v>3029</v>
      </c>
      <c r="H12" s="275" t="s">
        <v>322</v>
      </c>
      <c r="I12" s="177" t="s">
        <v>322</v>
      </c>
      <c r="J12" s="177">
        <v>3029</v>
      </c>
      <c r="K12" s="319">
        <f>SUM(L12:O12)</f>
        <v>45352</v>
      </c>
      <c r="L12" s="177" t="s">
        <v>322</v>
      </c>
      <c r="M12" s="319"/>
      <c r="N12" s="177">
        <v>7491</v>
      </c>
      <c r="O12" s="319">
        <v>37861</v>
      </c>
      <c r="P12" s="319">
        <f aca="true" t="shared" si="0" ref="P12:P17">SUM(Q12:V12)</f>
        <v>44118</v>
      </c>
      <c r="Q12" s="177" t="s">
        <v>322</v>
      </c>
      <c r="R12" s="177" t="s">
        <v>322</v>
      </c>
      <c r="S12" s="177" t="s">
        <v>322</v>
      </c>
      <c r="T12" s="177" t="s">
        <v>322</v>
      </c>
      <c r="U12" s="177">
        <v>18140</v>
      </c>
      <c r="V12" s="177">
        <v>25978</v>
      </c>
      <c r="W12" s="202"/>
      <c r="X12" s="202"/>
      <c r="Y12" s="202"/>
      <c r="Z12" s="202"/>
      <c r="AA12" s="202"/>
    </row>
    <row r="13" spans="1:23" s="325" customFormat="1" ht="41.25" customHeight="1">
      <c r="A13" s="309" t="s">
        <v>176</v>
      </c>
      <c r="B13" s="177">
        <f aca="true" t="shared" si="1" ref="B13:B18">G13+K13+P13</f>
        <v>86199</v>
      </c>
      <c r="C13" s="177" t="s">
        <v>73</v>
      </c>
      <c r="D13" s="177" t="s">
        <v>73</v>
      </c>
      <c r="E13" s="177" t="s">
        <v>73</v>
      </c>
      <c r="F13" s="177" t="s">
        <v>73</v>
      </c>
      <c r="G13" s="177">
        <v>4660</v>
      </c>
      <c r="H13" s="275" t="s">
        <v>322</v>
      </c>
      <c r="I13" s="177">
        <v>3941</v>
      </c>
      <c r="J13" s="177">
        <v>719</v>
      </c>
      <c r="K13" s="319">
        <f aca="true" t="shared" si="2" ref="K13:K18">SUM(L13:O13)</f>
        <v>59750</v>
      </c>
      <c r="L13" s="177" t="s">
        <v>322</v>
      </c>
      <c r="M13" s="319"/>
      <c r="N13" s="177" t="s">
        <v>322</v>
      </c>
      <c r="O13" s="319">
        <v>59750</v>
      </c>
      <c r="P13" s="319">
        <f t="shared" si="0"/>
        <v>21789</v>
      </c>
      <c r="Q13" s="177" t="s">
        <v>322</v>
      </c>
      <c r="R13" s="177" t="s">
        <v>322</v>
      </c>
      <c r="S13" s="177" t="s">
        <v>322</v>
      </c>
      <c r="T13" s="177" t="s">
        <v>322</v>
      </c>
      <c r="U13" s="177" t="s">
        <v>322</v>
      </c>
      <c r="V13" s="177">
        <v>21789</v>
      </c>
      <c r="W13" s="178"/>
    </row>
    <row r="14" spans="1:23" s="325" customFormat="1" ht="41.25" customHeight="1">
      <c r="A14" s="309" t="s">
        <v>177</v>
      </c>
      <c r="B14" s="177">
        <f t="shared" si="1"/>
        <v>76280</v>
      </c>
      <c r="C14" s="177" t="s">
        <v>73</v>
      </c>
      <c r="D14" s="177" t="s">
        <v>73</v>
      </c>
      <c r="E14" s="177" t="s">
        <v>73</v>
      </c>
      <c r="F14" s="177" t="s">
        <v>73</v>
      </c>
      <c r="G14" s="177">
        <v>4133</v>
      </c>
      <c r="H14" s="275" t="s">
        <v>322</v>
      </c>
      <c r="I14" s="177" t="s">
        <v>322</v>
      </c>
      <c r="J14" s="177">
        <v>4133</v>
      </c>
      <c r="K14" s="319">
        <f t="shared" si="2"/>
        <v>47096</v>
      </c>
      <c r="L14" s="177" t="s">
        <v>322</v>
      </c>
      <c r="M14" s="319"/>
      <c r="N14" s="177" t="s">
        <v>322</v>
      </c>
      <c r="O14" s="177">
        <v>47096</v>
      </c>
      <c r="P14" s="319">
        <f t="shared" si="0"/>
        <v>25051</v>
      </c>
      <c r="Q14" s="177" t="s">
        <v>322</v>
      </c>
      <c r="R14" s="177" t="s">
        <v>322</v>
      </c>
      <c r="S14" s="177" t="s">
        <v>322</v>
      </c>
      <c r="T14" s="177" t="s">
        <v>322</v>
      </c>
      <c r="U14" s="177" t="s">
        <v>322</v>
      </c>
      <c r="V14" s="177">
        <v>25051</v>
      </c>
      <c r="W14" s="178"/>
    </row>
    <row r="15" spans="1:23" s="325" customFormat="1" ht="41.25" customHeight="1">
      <c r="A15" s="309" t="s">
        <v>178</v>
      </c>
      <c r="B15" s="177">
        <f t="shared" si="1"/>
        <v>61248</v>
      </c>
      <c r="C15" s="177" t="s">
        <v>73</v>
      </c>
      <c r="D15" s="177" t="s">
        <v>73</v>
      </c>
      <c r="E15" s="177" t="s">
        <v>73</v>
      </c>
      <c r="F15" s="177" t="s">
        <v>73</v>
      </c>
      <c r="G15" s="177">
        <v>5478</v>
      </c>
      <c r="H15" s="275" t="s">
        <v>322</v>
      </c>
      <c r="I15" s="177">
        <v>2797</v>
      </c>
      <c r="J15" s="177">
        <v>2681</v>
      </c>
      <c r="K15" s="319">
        <f t="shared" si="2"/>
        <v>34328</v>
      </c>
      <c r="L15" s="177" t="s">
        <v>322</v>
      </c>
      <c r="M15" s="177"/>
      <c r="N15" s="177" t="s">
        <v>322</v>
      </c>
      <c r="O15" s="177">
        <v>34328</v>
      </c>
      <c r="P15" s="319">
        <f t="shared" si="0"/>
        <v>21442</v>
      </c>
      <c r="Q15" s="177" t="s">
        <v>322</v>
      </c>
      <c r="R15" s="177" t="s">
        <v>322</v>
      </c>
      <c r="S15" s="177" t="s">
        <v>322</v>
      </c>
      <c r="T15" s="177">
        <v>1547</v>
      </c>
      <c r="U15" s="177">
        <v>19895</v>
      </c>
      <c r="V15" s="177" t="s">
        <v>322</v>
      </c>
      <c r="W15" s="178"/>
    </row>
    <row r="16" spans="1:23" s="310" customFormat="1" ht="41.25" customHeight="1">
      <c r="A16" s="309" t="s">
        <v>179</v>
      </c>
      <c r="B16" s="177">
        <f t="shared" si="1"/>
        <v>47968</v>
      </c>
      <c r="C16" s="177" t="s">
        <v>73</v>
      </c>
      <c r="D16" s="177" t="s">
        <v>73</v>
      </c>
      <c r="E16" s="177" t="s">
        <v>73</v>
      </c>
      <c r="F16" s="177" t="s">
        <v>73</v>
      </c>
      <c r="G16" s="177">
        <v>2530</v>
      </c>
      <c r="H16" s="275" t="s">
        <v>322</v>
      </c>
      <c r="I16" s="177" t="s">
        <v>322</v>
      </c>
      <c r="J16" s="177">
        <v>2530</v>
      </c>
      <c r="K16" s="319">
        <f t="shared" si="2"/>
        <v>29904</v>
      </c>
      <c r="L16" s="177" t="s">
        <v>322</v>
      </c>
      <c r="M16" s="177"/>
      <c r="N16" s="177" t="s">
        <v>322</v>
      </c>
      <c r="O16" s="321">
        <v>29904</v>
      </c>
      <c r="P16" s="319">
        <f t="shared" si="0"/>
        <v>15534</v>
      </c>
      <c r="Q16" s="177" t="s">
        <v>322</v>
      </c>
      <c r="R16" s="177" t="s">
        <v>322</v>
      </c>
      <c r="S16" s="177" t="s">
        <v>322</v>
      </c>
      <c r="T16" s="177" t="s">
        <v>322</v>
      </c>
      <c r="U16" s="177">
        <v>4900</v>
      </c>
      <c r="V16" s="177">
        <v>10634</v>
      </c>
      <c r="W16" s="325"/>
    </row>
    <row r="17" spans="1:23" s="310" customFormat="1" ht="41.25" customHeight="1">
      <c r="A17" s="309" t="s">
        <v>180</v>
      </c>
      <c r="B17" s="177">
        <f t="shared" si="1"/>
        <v>2852</v>
      </c>
      <c r="C17" s="177" t="s">
        <v>73</v>
      </c>
      <c r="D17" s="177" t="s">
        <v>73</v>
      </c>
      <c r="E17" s="177" t="s">
        <v>73</v>
      </c>
      <c r="F17" s="177" t="s">
        <v>73</v>
      </c>
      <c r="G17" s="414">
        <v>0</v>
      </c>
      <c r="H17" s="275" t="s">
        <v>322</v>
      </c>
      <c r="I17" s="177" t="s">
        <v>322</v>
      </c>
      <c r="J17" s="177" t="s">
        <v>322</v>
      </c>
      <c r="K17" s="319">
        <f t="shared" si="2"/>
        <v>1786</v>
      </c>
      <c r="L17" s="177" t="s">
        <v>322</v>
      </c>
      <c r="M17" s="177"/>
      <c r="N17" s="177" t="s">
        <v>322</v>
      </c>
      <c r="O17" s="177">
        <v>1786</v>
      </c>
      <c r="P17" s="319">
        <f t="shared" si="0"/>
        <v>1066</v>
      </c>
      <c r="Q17" s="177" t="s">
        <v>322</v>
      </c>
      <c r="R17" s="177" t="s">
        <v>322</v>
      </c>
      <c r="S17" s="177" t="s">
        <v>322</v>
      </c>
      <c r="T17" s="177" t="s">
        <v>322</v>
      </c>
      <c r="U17" s="177" t="s">
        <v>322</v>
      </c>
      <c r="V17" s="177">
        <v>1066</v>
      </c>
      <c r="W17" s="325"/>
    </row>
    <row r="18" spans="1:22" s="310" customFormat="1" ht="41.25" customHeight="1" thickBot="1">
      <c r="A18" s="179" t="s">
        <v>181</v>
      </c>
      <c r="B18" s="183">
        <f t="shared" si="1"/>
        <v>2784</v>
      </c>
      <c r="C18" s="322" t="s">
        <v>322</v>
      </c>
      <c r="D18" s="322" t="s">
        <v>322</v>
      </c>
      <c r="E18" s="322" t="s">
        <v>322</v>
      </c>
      <c r="F18" s="322" t="s">
        <v>322</v>
      </c>
      <c r="G18" s="415">
        <v>0</v>
      </c>
      <c r="H18" s="274" t="s">
        <v>322</v>
      </c>
      <c r="I18" s="322" t="s">
        <v>322</v>
      </c>
      <c r="J18" s="322" t="s">
        <v>322</v>
      </c>
      <c r="K18" s="194">
        <f t="shared" si="2"/>
        <v>1784</v>
      </c>
      <c r="L18" s="322" t="s">
        <v>322</v>
      </c>
      <c r="M18" s="177"/>
      <c r="N18" s="322" t="s">
        <v>322</v>
      </c>
      <c r="O18" s="322">
        <v>1784</v>
      </c>
      <c r="P18" s="194">
        <v>1000</v>
      </c>
      <c r="Q18" s="322" t="s">
        <v>322</v>
      </c>
      <c r="R18" s="322" t="s">
        <v>322</v>
      </c>
      <c r="S18" s="322" t="s">
        <v>322</v>
      </c>
      <c r="T18" s="322" t="s">
        <v>322</v>
      </c>
      <c r="U18" s="322" t="s">
        <v>322</v>
      </c>
      <c r="V18" s="322">
        <v>1000</v>
      </c>
    </row>
    <row r="19" spans="1:21" ht="12" customHeight="1" thickTop="1">
      <c r="A19" s="285" t="s">
        <v>182</v>
      </c>
      <c r="D19" s="45"/>
      <c r="E19" s="52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4:24" ht="15.75" customHeight="1">
      <c r="D20" s="160"/>
      <c r="M20" s="44"/>
      <c r="U20" s="44"/>
      <c r="V20" s="44"/>
      <c r="X20" s="136"/>
    </row>
    <row r="21" ht="13.5">
      <c r="D21" s="160"/>
    </row>
    <row r="22" ht="13.5">
      <c r="D22" s="160"/>
    </row>
    <row r="23" ht="13.5">
      <c r="D23" s="160"/>
    </row>
  </sheetData>
  <sheetProtection/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view="pageBreakPreview" zoomScale="85" zoomScaleSheetLayoutView="85" zoomScalePageLayoutView="0" workbookViewId="0" topLeftCell="A1">
      <pane xSplit="1" ySplit="6" topLeftCell="B13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9" sqref="H9:H15"/>
    </sheetView>
  </sheetViews>
  <sheetFormatPr defaultColWidth="8.88671875" defaultRowHeight="13.5"/>
  <cols>
    <col min="1" max="1" width="20.77734375" style="42" customWidth="1"/>
    <col min="2" max="4" width="20.77734375" style="44" customWidth="1"/>
    <col min="5" max="5" width="3.21484375" style="44" customWidth="1"/>
    <col min="6" max="8" width="23.77734375" style="44" customWidth="1"/>
    <col min="9" max="16384" width="8.88671875" style="41" customWidth="1"/>
  </cols>
  <sheetData>
    <row r="1" spans="1:9" s="2" customFormat="1" ht="45" customHeight="1">
      <c r="A1" s="378" t="s">
        <v>183</v>
      </c>
      <c r="B1" s="378"/>
      <c r="C1" s="378"/>
      <c r="D1" s="378"/>
      <c r="E1" s="345"/>
      <c r="F1" s="379" t="s">
        <v>184</v>
      </c>
      <c r="G1" s="379"/>
      <c r="H1" s="379"/>
      <c r="I1" s="77"/>
    </row>
    <row r="2" spans="1:8" s="9" customFormat="1" ht="25.5" customHeight="1" thickBot="1">
      <c r="A2" s="279" t="s">
        <v>185</v>
      </c>
      <c r="B2" s="3"/>
      <c r="C2" s="3"/>
      <c r="D2" s="3"/>
      <c r="E2" s="5"/>
      <c r="F2" s="3"/>
      <c r="G2" s="3"/>
      <c r="H2" s="8" t="s">
        <v>186</v>
      </c>
    </row>
    <row r="3" spans="1:8" s="9" customFormat="1" ht="16.5" customHeight="1" thickTop="1">
      <c r="A3" s="56" t="s">
        <v>134</v>
      </c>
      <c r="B3" s="59" t="s">
        <v>63</v>
      </c>
      <c r="C3" s="59" t="s">
        <v>64</v>
      </c>
      <c r="D3" s="329" t="s">
        <v>187</v>
      </c>
      <c r="E3" s="305"/>
      <c r="F3" s="330" t="s">
        <v>188</v>
      </c>
      <c r="G3" s="59" t="s">
        <v>189</v>
      </c>
      <c r="H3" s="273" t="s">
        <v>190</v>
      </c>
    </row>
    <row r="4" spans="1:8" s="9" customFormat="1" ht="16.5" customHeight="1">
      <c r="A4" s="56" t="s">
        <v>140</v>
      </c>
      <c r="B4" s="17"/>
      <c r="C4" s="17"/>
      <c r="D4" s="318"/>
      <c r="E4" s="318"/>
      <c r="F4" s="272"/>
      <c r="G4" s="19"/>
      <c r="H4" s="286"/>
    </row>
    <row r="5" spans="1:8" s="9" customFormat="1" ht="16.5" customHeight="1">
      <c r="A5" s="56" t="s">
        <v>142</v>
      </c>
      <c r="B5" s="17"/>
      <c r="C5" s="17"/>
      <c r="D5" s="318"/>
      <c r="E5" s="318"/>
      <c r="F5" s="272"/>
      <c r="G5" s="19"/>
      <c r="H5" s="286"/>
    </row>
    <row r="6" spans="1:8" s="9" customFormat="1" ht="16.5" customHeight="1">
      <c r="A6" s="61" t="s">
        <v>66</v>
      </c>
      <c r="B6" s="28" t="s">
        <v>4</v>
      </c>
      <c r="C6" s="28" t="s">
        <v>191</v>
      </c>
      <c r="D6" s="271" t="s">
        <v>192</v>
      </c>
      <c r="E6" s="318"/>
      <c r="F6" s="270" t="s">
        <v>193</v>
      </c>
      <c r="G6" s="13" t="s">
        <v>194</v>
      </c>
      <c r="H6" s="287" t="s">
        <v>195</v>
      </c>
    </row>
    <row r="7" spans="1:8" s="36" customFormat="1" ht="49.5" customHeight="1">
      <c r="A7" s="24">
        <v>2013</v>
      </c>
      <c r="B7" s="266">
        <v>1208364</v>
      </c>
      <c r="C7" s="177">
        <v>820014</v>
      </c>
      <c r="D7" s="268" t="s">
        <v>73</v>
      </c>
      <c r="E7" s="265"/>
      <c r="F7" s="177">
        <v>352546</v>
      </c>
      <c r="G7" s="177">
        <v>548</v>
      </c>
      <c r="H7" s="177">
        <v>35256</v>
      </c>
    </row>
    <row r="8" spans="1:8" s="36" customFormat="1" ht="49.5" customHeight="1">
      <c r="A8" s="53">
        <v>2014</v>
      </c>
      <c r="B8" s="269">
        <f>SUM(B9:B15)</f>
        <v>1263339</v>
      </c>
      <c r="C8" s="182">
        <f>SUM(C9:C15)</f>
        <v>862571</v>
      </c>
      <c r="D8" s="268" t="s">
        <v>73</v>
      </c>
      <c r="E8" s="267"/>
      <c r="F8" s="182">
        <f>SUM(F9:F15)</f>
        <v>343861</v>
      </c>
      <c r="G8" s="182">
        <f>SUM(G9:G15)</f>
        <v>8566</v>
      </c>
      <c r="H8" s="182">
        <f>SUM(H9:H15)</f>
        <v>48341</v>
      </c>
    </row>
    <row r="9" spans="1:25" s="9" customFormat="1" ht="49.5" customHeight="1">
      <c r="A9" s="54" t="s">
        <v>147</v>
      </c>
      <c r="B9" s="266">
        <v>483653</v>
      </c>
      <c r="C9" s="265">
        <v>332388</v>
      </c>
      <c r="D9" s="268" t="s">
        <v>73</v>
      </c>
      <c r="E9" s="265"/>
      <c r="F9" s="265">
        <v>147185</v>
      </c>
      <c r="G9" s="177">
        <v>3240</v>
      </c>
      <c r="H9" s="268">
        <v>10943</v>
      </c>
      <c r="I9" s="203"/>
      <c r="J9" s="203"/>
      <c r="M9" s="203"/>
      <c r="N9" s="203"/>
      <c r="P9" s="203"/>
      <c r="Q9" s="203"/>
      <c r="R9" s="203"/>
      <c r="U9" s="203"/>
      <c r="V9" s="203"/>
      <c r="W9" s="203"/>
      <c r="X9" s="203"/>
      <c r="Y9" s="203"/>
    </row>
    <row r="10" spans="1:8" s="9" customFormat="1" ht="49.5" customHeight="1">
      <c r="A10" s="54" t="s">
        <v>148</v>
      </c>
      <c r="B10" s="266">
        <v>83078</v>
      </c>
      <c r="C10" s="265">
        <v>56493</v>
      </c>
      <c r="D10" s="268" t="s">
        <v>73</v>
      </c>
      <c r="E10" s="265"/>
      <c r="F10" s="265">
        <v>22431</v>
      </c>
      <c r="G10" s="268">
        <v>2049</v>
      </c>
      <c r="H10" s="268">
        <v>2105</v>
      </c>
    </row>
    <row r="11" spans="1:8" s="9" customFormat="1" ht="49.5" customHeight="1">
      <c r="A11" s="54" t="s">
        <v>149</v>
      </c>
      <c r="B11" s="266">
        <v>65972</v>
      </c>
      <c r="C11" s="265">
        <v>44860</v>
      </c>
      <c r="D11" s="268" t="s">
        <v>73</v>
      </c>
      <c r="E11" s="265"/>
      <c r="F11" s="265">
        <v>17812</v>
      </c>
      <c r="G11" s="268" t="s">
        <v>318</v>
      </c>
      <c r="H11" s="268">
        <v>3300</v>
      </c>
    </row>
    <row r="12" spans="1:9" s="36" customFormat="1" ht="49.5" customHeight="1">
      <c r="A12" s="54" t="s">
        <v>150</v>
      </c>
      <c r="B12" s="266">
        <v>362793</v>
      </c>
      <c r="C12" s="265">
        <v>246699</v>
      </c>
      <c r="D12" s="268" t="s">
        <v>73</v>
      </c>
      <c r="E12" s="265"/>
      <c r="F12" s="265">
        <v>84116</v>
      </c>
      <c r="G12" s="268">
        <v>3277</v>
      </c>
      <c r="H12" s="268">
        <v>18598</v>
      </c>
      <c r="I12" s="268"/>
    </row>
    <row r="13" spans="1:13" ht="49.5" customHeight="1">
      <c r="A13" s="54" t="s">
        <v>151</v>
      </c>
      <c r="B13" s="266">
        <v>88016</v>
      </c>
      <c r="C13" s="320">
        <v>59850</v>
      </c>
      <c r="D13" s="268" t="s">
        <v>73</v>
      </c>
      <c r="E13" s="320"/>
      <c r="F13" s="320">
        <v>23764</v>
      </c>
      <c r="G13" s="268" t="s">
        <v>318</v>
      </c>
      <c r="H13" s="177">
        <v>4402</v>
      </c>
      <c r="I13" s="325"/>
      <c r="J13" s="9"/>
      <c r="K13" s="9"/>
      <c r="L13" s="9"/>
      <c r="M13" s="9"/>
    </row>
    <row r="14" spans="1:13" ht="49.5" customHeight="1">
      <c r="A14" s="54" t="s">
        <v>152</v>
      </c>
      <c r="B14" s="266">
        <v>110597</v>
      </c>
      <c r="C14" s="320">
        <v>75205</v>
      </c>
      <c r="D14" s="268" t="s">
        <v>73</v>
      </c>
      <c r="E14" s="320"/>
      <c r="F14" s="320">
        <v>29861</v>
      </c>
      <c r="G14" s="268" t="s">
        <v>318</v>
      </c>
      <c r="H14" s="177">
        <v>5531</v>
      </c>
      <c r="I14" s="325"/>
      <c r="J14" s="9"/>
      <c r="K14" s="9"/>
      <c r="L14" s="9"/>
      <c r="M14" s="9"/>
    </row>
    <row r="15" spans="1:13" ht="49.5" customHeight="1" thickBot="1">
      <c r="A15" s="55" t="s">
        <v>153</v>
      </c>
      <c r="B15" s="264">
        <v>69230</v>
      </c>
      <c r="C15" s="204">
        <v>47076</v>
      </c>
      <c r="D15" s="322" t="s">
        <v>318</v>
      </c>
      <c r="E15" s="177"/>
      <c r="F15" s="204">
        <v>18692</v>
      </c>
      <c r="G15" s="322" t="s">
        <v>318</v>
      </c>
      <c r="H15" s="322">
        <v>3462</v>
      </c>
      <c r="I15" s="325"/>
      <c r="J15" s="9"/>
      <c r="K15" s="9"/>
      <c r="L15" s="9"/>
      <c r="M15" s="9"/>
    </row>
    <row r="16" spans="1:8" ht="12" customHeight="1" thickTop="1">
      <c r="A16" s="285" t="s">
        <v>154</v>
      </c>
      <c r="D16" s="52"/>
      <c r="E16" s="52"/>
      <c r="F16" s="52"/>
      <c r="H16" s="214"/>
    </row>
    <row r="17" ht="13.5">
      <c r="H17" s="263"/>
    </row>
    <row r="18" ht="13.5">
      <c r="H18" s="263"/>
    </row>
    <row r="19" ht="13.5">
      <c r="H19" s="263"/>
    </row>
  </sheetData>
  <sheetProtection/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16"/>
  <sheetViews>
    <sheetView zoomScale="70" zoomScaleNormal="70" zoomScalePageLayoutView="0" workbookViewId="0" topLeftCell="A1">
      <selection activeCell="G11" sqref="G11"/>
    </sheetView>
  </sheetViews>
  <sheetFormatPr defaultColWidth="8.88671875" defaultRowHeight="13.5"/>
  <cols>
    <col min="1" max="1" width="20.77734375" style="327" customWidth="1"/>
    <col min="2" max="4" width="20.77734375" style="201" customWidth="1"/>
    <col min="5" max="5" width="2.88671875" style="201" customWidth="1"/>
    <col min="6" max="8" width="23.77734375" style="201" customWidth="1"/>
    <col min="9" max="16384" width="8.88671875" style="328" customWidth="1"/>
  </cols>
  <sheetData>
    <row r="1" spans="1:8" s="262" customFormat="1" ht="45" customHeight="1">
      <c r="A1" s="388" t="s">
        <v>196</v>
      </c>
      <c r="B1" s="388"/>
      <c r="C1" s="388"/>
      <c r="D1" s="388"/>
      <c r="E1" s="323"/>
      <c r="F1" s="389" t="s">
        <v>197</v>
      </c>
      <c r="G1" s="389"/>
      <c r="H1" s="389"/>
    </row>
    <row r="2" spans="1:8" s="325" customFormat="1" ht="25.5" customHeight="1" thickBot="1">
      <c r="A2" s="324" t="s">
        <v>65</v>
      </c>
      <c r="B2" s="261"/>
      <c r="C2" s="261"/>
      <c r="D2" s="261"/>
      <c r="E2" s="260"/>
      <c r="F2" s="261"/>
      <c r="G2" s="261"/>
      <c r="H2" s="304" t="s">
        <v>198</v>
      </c>
    </row>
    <row r="3" spans="1:8" s="325" customFormat="1" ht="16.5" customHeight="1" thickTop="1">
      <c r="A3" s="305" t="s">
        <v>134</v>
      </c>
      <c r="B3" s="259" t="s">
        <v>63</v>
      </c>
      <c r="C3" s="259" t="s">
        <v>64</v>
      </c>
      <c r="D3" s="305" t="s">
        <v>199</v>
      </c>
      <c r="E3" s="305"/>
      <c r="F3" s="305" t="s">
        <v>188</v>
      </c>
      <c r="G3" s="331" t="s">
        <v>200</v>
      </c>
      <c r="H3" s="332" t="s">
        <v>190</v>
      </c>
    </row>
    <row r="4" spans="1:8" s="325" customFormat="1" ht="16.5" customHeight="1">
      <c r="A4" s="305" t="s">
        <v>140</v>
      </c>
      <c r="B4" s="333"/>
      <c r="C4" s="333"/>
      <c r="D4" s="318"/>
      <c r="E4" s="318"/>
      <c r="F4" s="318"/>
      <c r="G4" s="318"/>
      <c r="H4" s="334"/>
    </row>
    <row r="5" spans="1:8" s="325" customFormat="1" ht="16.5" customHeight="1">
      <c r="A5" s="305" t="s">
        <v>142</v>
      </c>
      <c r="B5" s="333"/>
      <c r="C5" s="333"/>
      <c r="D5" s="318"/>
      <c r="E5" s="318"/>
      <c r="F5" s="318"/>
      <c r="G5" s="318"/>
      <c r="H5" s="334"/>
    </row>
    <row r="6" spans="1:8" s="325" customFormat="1" ht="16.5" customHeight="1">
      <c r="A6" s="326" t="s">
        <v>66</v>
      </c>
      <c r="B6" s="335" t="s">
        <v>4</v>
      </c>
      <c r="C6" s="335" t="s">
        <v>191</v>
      </c>
      <c r="D6" s="271" t="s">
        <v>192</v>
      </c>
      <c r="E6" s="318"/>
      <c r="F6" s="271" t="s">
        <v>193</v>
      </c>
      <c r="G6" s="270" t="s">
        <v>194</v>
      </c>
      <c r="H6" s="336" t="s">
        <v>195</v>
      </c>
    </row>
    <row r="7" spans="1:8" s="325" customFormat="1" ht="49.5" customHeight="1">
      <c r="A7" s="340">
        <v>2013</v>
      </c>
      <c r="B7" s="266">
        <v>1017455</v>
      </c>
      <c r="C7" s="265">
        <v>574997</v>
      </c>
      <c r="D7" s="180">
        <v>0</v>
      </c>
      <c r="E7" s="265"/>
      <c r="F7" s="265">
        <v>412689</v>
      </c>
      <c r="G7" s="265">
        <v>548</v>
      </c>
      <c r="H7" s="265">
        <v>29221</v>
      </c>
    </row>
    <row r="8" spans="1:8" s="205" customFormat="1" ht="49.5" customHeight="1">
      <c r="A8" s="308">
        <v>2014</v>
      </c>
      <c r="B8" s="269">
        <f>SUM(B9:B15)</f>
        <v>1078575</v>
      </c>
      <c r="C8" s="267">
        <f aca="true" t="shared" si="0" ref="C8:H8">SUM(C9:C15)</f>
        <v>609306</v>
      </c>
      <c r="D8" s="180" t="s">
        <v>321</v>
      </c>
      <c r="E8" s="267"/>
      <c r="F8" s="267">
        <f t="shared" si="0"/>
        <v>419493</v>
      </c>
      <c r="G8" s="267">
        <f t="shared" si="0"/>
        <v>7831</v>
      </c>
      <c r="H8" s="267">
        <f t="shared" si="0"/>
        <v>41945</v>
      </c>
    </row>
    <row r="9" spans="1:25" s="325" customFormat="1" ht="49.5" customHeight="1">
      <c r="A9" s="309" t="s">
        <v>147</v>
      </c>
      <c r="B9" s="266">
        <v>422030</v>
      </c>
      <c r="C9" s="265">
        <v>237817</v>
      </c>
      <c r="D9" s="180" t="s">
        <v>321</v>
      </c>
      <c r="E9" s="268"/>
      <c r="F9" s="268">
        <v>163119</v>
      </c>
      <c r="G9" s="265">
        <v>3012</v>
      </c>
      <c r="H9" s="268">
        <v>18082</v>
      </c>
      <c r="I9" s="202"/>
      <c r="J9" s="202"/>
      <c r="M9" s="202"/>
      <c r="N9" s="202"/>
      <c r="P9" s="202"/>
      <c r="Q9" s="202"/>
      <c r="R9" s="202"/>
      <c r="U9" s="202"/>
      <c r="V9" s="202"/>
      <c r="W9" s="202"/>
      <c r="X9" s="202"/>
      <c r="Y9" s="202"/>
    </row>
    <row r="10" spans="1:8" s="325" customFormat="1" ht="49.5" customHeight="1">
      <c r="A10" s="309" t="s">
        <v>148</v>
      </c>
      <c r="B10" s="266">
        <v>71034</v>
      </c>
      <c r="C10" s="265">
        <v>40489</v>
      </c>
      <c r="D10" s="180" t="s">
        <v>321</v>
      </c>
      <c r="E10" s="268"/>
      <c r="F10" s="268">
        <v>28413</v>
      </c>
      <c r="G10" s="268">
        <v>1528</v>
      </c>
      <c r="H10" s="268">
        <v>604</v>
      </c>
    </row>
    <row r="11" spans="1:8" s="325" customFormat="1" ht="49.5" customHeight="1">
      <c r="A11" s="309" t="s">
        <v>149</v>
      </c>
      <c r="B11" s="266">
        <v>54986</v>
      </c>
      <c r="C11" s="265">
        <v>31342</v>
      </c>
      <c r="D11" s="180" t="s">
        <v>321</v>
      </c>
      <c r="E11" s="268"/>
      <c r="F11" s="268">
        <v>21444</v>
      </c>
      <c r="G11" s="268" t="s">
        <v>321</v>
      </c>
      <c r="H11" s="268">
        <v>2200</v>
      </c>
    </row>
    <row r="12" spans="1:8" s="205" customFormat="1" ht="49.5" customHeight="1">
      <c r="A12" s="309" t="s">
        <v>150</v>
      </c>
      <c r="B12" s="266">
        <v>321817</v>
      </c>
      <c r="C12" s="265">
        <v>180695</v>
      </c>
      <c r="D12" s="180" t="s">
        <v>321</v>
      </c>
      <c r="E12" s="265"/>
      <c r="F12" s="265">
        <v>123035</v>
      </c>
      <c r="G12" s="265">
        <v>3291</v>
      </c>
      <c r="H12" s="268">
        <v>14796</v>
      </c>
    </row>
    <row r="13" spans="1:8" ht="49.5" customHeight="1">
      <c r="A13" s="309" t="s">
        <v>151</v>
      </c>
      <c r="B13" s="266">
        <v>73846</v>
      </c>
      <c r="C13" s="320">
        <v>42092</v>
      </c>
      <c r="D13" s="180" t="s">
        <v>321</v>
      </c>
      <c r="E13" s="320"/>
      <c r="F13" s="320">
        <v>29538</v>
      </c>
      <c r="G13" s="268" t="s">
        <v>321</v>
      </c>
      <c r="H13" s="268">
        <v>2216</v>
      </c>
    </row>
    <row r="14" spans="1:8" ht="49.5" customHeight="1">
      <c r="A14" s="309" t="s">
        <v>152</v>
      </c>
      <c r="B14" s="266">
        <v>97586</v>
      </c>
      <c r="C14" s="320">
        <v>55624</v>
      </c>
      <c r="D14" s="180" t="s">
        <v>321</v>
      </c>
      <c r="E14" s="320"/>
      <c r="F14" s="320">
        <v>39034</v>
      </c>
      <c r="G14" s="268" t="s">
        <v>321</v>
      </c>
      <c r="H14" s="268">
        <v>2928</v>
      </c>
    </row>
    <row r="15" spans="1:8" ht="49.5" customHeight="1" thickBot="1">
      <c r="A15" s="179" t="s">
        <v>153</v>
      </c>
      <c r="B15" s="264">
        <v>37276</v>
      </c>
      <c r="C15" s="206">
        <v>21247</v>
      </c>
      <c r="D15" s="337" t="s">
        <v>321</v>
      </c>
      <c r="E15" s="320"/>
      <c r="F15" s="206">
        <v>14910</v>
      </c>
      <c r="G15" s="322" t="s">
        <v>321</v>
      </c>
      <c r="H15" s="322">
        <v>1119</v>
      </c>
    </row>
    <row r="16" spans="1:8" ht="12" customHeight="1" thickTop="1">
      <c r="A16" s="222" t="s">
        <v>154</v>
      </c>
      <c r="D16" s="338"/>
      <c r="E16" s="338"/>
      <c r="F16" s="338"/>
      <c r="H16" s="328"/>
    </row>
  </sheetData>
  <sheetProtection/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F13" sqref="F13"/>
    </sheetView>
  </sheetViews>
  <sheetFormatPr defaultColWidth="8.88671875" defaultRowHeight="13.5"/>
  <cols>
    <col min="1" max="1" width="17.77734375" style="42" customWidth="1"/>
    <col min="2" max="4" width="17.77734375" style="44" customWidth="1"/>
    <col min="5" max="5" width="2.77734375" style="44" customWidth="1"/>
    <col min="6" max="10" width="15.77734375" style="44" customWidth="1"/>
    <col min="11" max="16384" width="8.88671875" style="41" customWidth="1"/>
  </cols>
  <sheetData>
    <row r="1" spans="1:10" s="78" customFormat="1" ht="45" customHeight="1">
      <c r="A1" s="388" t="s">
        <v>316</v>
      </c>
      <c r="B1" s="388"/>
      <c r="C1" s="388"/>
      <c r="D1" s="388"/>
      <c r="E1" s="345"/>
      <c r="F1" s="378" t="s">
        <v>317</v>
      </c>
      <c r="G1" s="378"/>
      <c r="H1" s="378"/>
      <c r="I1" s="378"/>
      <c r="J1" s="378"/>
    </row>
    <row r="2" spans="1:10" s="9" customFormat="1" ht="25.5" customHeight="1" thickBot="1">
      <c r="A2" s="279" t="s">
        <v>312</v>
      </c>
      <c r="B2" s="79"/>
      <c r="C2" s="79"/>
      <c r="D2" s="79"/>
      <c r="E2" s="81"/>
      <c r="F2" s="80"/>
      <c r="G2" s="79"/>
      <c r="H2" s="79"/>
      <c r="I2" s="79"/>
      <c r="J2" s="8" t="s">
        <v>313</v>
      </c>
    </row>
    <row r="3" spans="1:10" s="9" customFormat="1" ht="16.5" customHeight="1" thickTop="1">
      <c r="A3" s="349"/>
      <c r="B3" s="93" t="s">
        <v>302</v>
      </c>
      <c r="C3" s="364" t="s">
        <v>295</v>
      </c>
      <c r="D3" s="365" t="s">
        <v>297</v>
      </c>
      <c r="E3" s="88"/>
      <c r="F3" s="390" t="s">
        <v>311</v>
      </c>
      <c r="G3" s="391"/>
      <c r="H3" s="391"/>
      <c r="I3" s="392"/>
      <c r="J3" s="350" t="s">
        <v>201</v>
      </c>
    </row>
    <row r="4" spans="1:10" s="9" customFormat="1" ht="16.5" customHeight="1">
      <c r="A4" s="348" t="s">
        <v>202</v>
      </c>
      <c r="B4" s="24" t="s">
        <v>303</v>
      </c>
      <c r="C4" s="366" t="s">
        <v>304</v>
      </c>
      <c r="D4" s="367" t="s">
        <v>305</v>
      </c>
      <c r="E4" s="88"/>
      <c r="F4" s="395"/>
      <c r="G4" s="395"/>
      <c r="H4" s="395"/>
      <c r="I4" s="396"/>
      <c r="J4" s="352" t="s">
        <v>203</v>
      </c>
    </row>
    <row r="5" spans="1:10" s="9" customFormat="1" ht="16.5" customHeight="1">
      <c r="A5" s="348"/>
      <c r="B5" s="24"/>
      <c r="C5" s="366"/>
      <c r="D5" s="367"/>
      <c r="E5" s="88"/>
      <c r="F5" s="393" t="s">
        <v>204</v>
      </c>
      <c r="G5" s="393"/>
      <c r="H5" s="393"/>
      <c r="I5" s="394"/>
      <c r="J5" s="352"/>
    </row>
    <row r="6" spans="1:10" s="9" customFormat="1" ht="16.5" customHeight="1">
      <c r="A6" s="134"/>
      <c r="B6" s="134"/>
      <c r="C6" s="368"/>
      <c r="D6" s="369" t="s">
        <v>299</v>
      </c>
      <c r="E6" s="56"/>
      <c r="F6" s="93" t="s">
        <v>17</v>
      </c>
      <c r="G6" s="87" t="s">
        <v>301</v>
      </c>
      <c r="H6" s="354" t="s">
        <v>309</v>
      </c>
      <c r="I6" s="356" t="s">
        <v>310</v>
      </c>
      <c r="J6" s="56" t="s">
        <v>314</v>
      </c>
    </row>
    <row r="7" spans="1:10" s="9" customFormat="1" ht="16.5" customHeight="1">
      <c r="A7" s="348" t="s">
        <v>205</v>
      </c>
      <c r="B7" s="348" t="s">
        <v>206</v>
      </c>
      <c r="C7" s="370" t="s">
        <v>296</v>
      </c>
      <c r="D7" s="367" t="s">
        <v>298</v>
      </c>
      <c r="E7" s="88"/>
      <c r="G7" s="131" t="s">
        <v>207</v>
      </c>
      <c r="H7" s="355" t="s">
        <v>208</v>
      </c>
      <c r="I7" s="357" t="s">
        <v>209</v>
      </c>
      <c r="J7" s="56" t="s">
        <v>210</v>
      </c>
    </row>
    <row r="8" spans="1:10" s="9" customFormat="1" ht="16.5" customHeight="1">
      <c r="A8" s="129"/>
      <c r="B8" s="108" t="s">
        <v>211</v>
      </c>
      <c r="C8" s="371" t="s">
        <v>211</v>
      </c>
      <c r="D8" s="372" t="s">
        <v>300</v>
      </c>
      <c r="E8" s="88"/>
      <c r="F8" s="129" t="s">
        <v>315</v>
      </c>
      <c r="G8" s="133" t="s">
        <v>306</v>
      </c>
      <c r="H8" s="133" t="s">
        <v>307</v>
      </c>
      <c r="I8" s="358" t="s">
        <v>308</v>
      </c>
      <c r="J8" s="353" t="s">
        <v>212</v>
      </c>
    </row>
    <row r="9" spans="1:10" ht="93.75" customHeight="1">
      <c r="A9" s="83">
        <v>2010</v>
      </c>
      <c r="B9" s="143">
        <v>23651</v>
      </c>
      <c r="C9" s="373" t="s">
        <v>323</v>
      </c>
      <c r="D9" s="374" t="s">
        <v>323</v>
      </c>
      <c r="E9" s="144"/>
      <c r="F9" s="143">
        <v>12747</v>
      </c>
      <c r="G9" s="180">
        <v>0</v>
      </c>
      <c r="H9" s="145">
        <v>7630</v>
      </c>
      <c r="I9" s="145">
        <v>5117</v>
      </c>
      <c r="J9" s="146">
        <v>53.9</v>
      </c>
    </row>
    <row r="10" spans="1:10" ht="93.75" customHeight="1">
      <c r="A10" s="83">
        <v>2011</v>
      </c>
      <c r="B10" s="143">
        <v>23494</v>
      </c>
      <c r="C10" s="373" t="s">
        <v>323</v>
      </c>
      <c r="D10" s="374" t="s">
        <v>323</v>
      </c>
      <c r="E10" s="144"/>
      <c r="F10" s="143">
        <v>13767</v>
      </c>
      <c r="G10" s="180">
        <v>0</v>
      </c>
      <c r="H10" s="145">
        <v>8223</v>
      </c>
      <c r="I10" s="145">
        <v>5544</v>
      </c>
      <c r="J10" s="146">
        <v>58.6</v>
      </c>
    </row>
    <row r="11" spans="1:10" ht="93.75" customHeight="1">
      <c r="A11" s="83">
        <v>2012</v>
      </c>
      <c r="B11" s="143">
        <v>23490</v>
      </c>
      <c r="C11" s="373" t="s">
        <v>323</v>
      </c>
      <c r="D11" s="374" t="s">
        <v>323</v>
      </c>
      <c r="E11" s="144"/>
      <c r="F11" s="143">
        <v>13938</v>
      </c>
      <c r="G11" s="180">
        <v>0</v>
      </c>
      <c r="H11" s="145">
        <v>8426</v>
      </c>
      <c r="I11" s="145">
        <v>5512</v>
      </c>
      <c r="J11" s="146">
        <v>59.34</v>
      </c>
    </row>
    <row r="12" spans="1:10" ht="93.75" customHeight="1">
      <c r="A12" s="83">
        <v>2013</v>
      </c>
      <c r="B12" s="143">
        <v>23569</v>
      </c>
      <c r="C12" s="373" t="s">
        <v>323</v>
      </c>
      <c r="D12" s="374" t="s">
        <v>323</v>
      </c>
      <c r="E12" s="144"/>
      <c r="F12" s="143">
        <v>14283</v>
      </c>
      <c r="G12" s="180">
        <v>0</v>
      </c>
      <c r="H12" s="145">
        <v>8654</v>
      </c>
      <c r="I12" s="145">
        <v>5629</v>
      </c>
      <c r="J12" s="146">
        <v>60.6</v>
      </c>
    </row>
    <row r="13" spans="1:10" s="219" customFormat="1" ht="93.75" customHeight="1" thickBot="1">
      <c r="A13" s="164">
        <v>2014</v>
      </c>
      <c r="B13" s="84">
        <v>23706</v>
      </c>
      <c r="C13" s="84" t="s">
        <v>319</v>
      </c>
      <c r="D13" s="84">
        <f>SUM(B13:C13)</f>
        <v>23706</v>
      </c>
      <c r="E13" s="351"/>
      <c r="F13" s="84">
        <v>14812</v>
      </c>
      <c r="G13" s="197">
        <v>0</v>
      </c>
      <c r="H13" s="85">
        <v>9042</v>
      </c>
      <c r="I13" s="85">
        <v>5770</v>
      </c>
      <c r="J13" s="207">
        <f>F13/B13*100</f>
        <v>62.48207204927023</v>
      </c>
    </row>
    <row r="14" spans="1:10" ht="12" customHeight="1" thickTop="1">
      <c r="A14" s="285" t="s">
        <v>154</v>
      </c>
      <c r="C14" s="45"/>
      <c r="D14" s="52"/>
      <c r="E14" s="52"/>
      <c r="J14" s="41"/>
    </row>
    <row r="15" spans="1:10" ht="12.75" customHeight="1">
      <c r="A15" s="41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3.5">
      <c r="A16" s="41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3.5">
      <c r="A17" s="41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3.5">
      <c r="A18" s="41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3.5">
      <c r="A19" s="41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3.5">
      <c r="A20" s="41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3.5">
      <c r="A21" s="41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3.5">
      <c r="A22" s="41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3.5">
      <c r="A23" s="41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3.5">
      <c r="A24" s="41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3.5">
      <c r="A25" s="41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3.5">
      <c r="A26" s="41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3.5">
      <c r="A27" s="41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3.5">
      <c r="A28" s="41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3.5">
      <c r="A29" s="4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3.5">
      <c r="A30" s="41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3.5">
      <c r="A31" s="4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3.5">
      <c r="A32" s="4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3.5">
      <c r="A33" s="41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3.5">
      <c r="A34" s="41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3.5">
      <c r="A35" s="41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3.5">
      <c r="A36" s="41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3.5">
      <c r="A37" s="41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3.5">
      <c r="A38" s="41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3.5">
      <c r="A39" s="41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3.5">
      <c r="A40" s="41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3.5">
      <c r="A41" s="41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3.5">
      <c r="A42" s="41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3.5">
      <c r="A43" s="41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3.5">
      <c r="A44" s="41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3.5">
      <c r="A45" s="41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3.5">
      <c r="A46" s="41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3.5">
      <c r="A47" s="41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3.5">
      <c r="A48" s="41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3.5">
      <c r="A49" s="41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3.5">
      <c r="A50" s="41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3.5">
      <c r="A51" s="41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3.5">
      <c r="A52" s="41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3.5">
      <c r="A53" s="41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3.5">
      <c r="A54" s="41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3.5">
      <c r="A55" s="41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3.5">
      <c r="A56" s="41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3.5">
      <c r="A57" s="41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3.5">
      <c r="A58" s="41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3.5">
      <c r="A59" s="41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3.5">
      <c r="A60" s="41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3.5">
      <c r="A61" s="41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3.5">
      <c r="A62" s="41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3.5">
      <c r="A63" s="41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3.5">
      <c r="A64" s="41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3.5">
      <c r="A65" s="41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3.5">
      <c r="A66" s="41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3.5">
      <c r="A67" s="41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13.5">
      <c r="A68" s="41"/>
      <c r="B68" s="47"/>
      <c r="C68" s="47"/>
      <c r="D68" s="47"/>
      <c r="E68" s="47"/>
      <c r="F68" s="47"/>
      <c r="G68" s="47"/>
      <c r="H68" s="47"/>
      <c r="I68" s="47"/>
      <c r="J68" s="47"/>
    </row>
    <row r="69" spans="1:10" ht="13.5">
      <c r="A69" s="41"/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13.5">
      <c r="A70" s="41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13.5">
      <c r="A71" s="41"/>
      <c r="B71" s="47"/>
      <c r="C71" s="47"/>
      <c r="D71" s="47"/>
      <c r="E71" s="47"/>
      <c r="F71" s="47"/>
      <c r="G71" s="47"/>
      <c r="H71" s="47"/>
      <c r="I71" s="47"/>
      <c r="J71" s="47"/>
    </row>
    <row r="72" spans="1:10" ht="13.5">
      <c r="A72" s="41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13.5">
      <c r="A73" s="41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13.5">
      <c r="A74" s="41"/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13.5">
      <c r="A75" s="41"/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13.5">
      <c r="A76" s="41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3.5">
      <c r="A77" s="41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13.5">
      <c r="A78" s="41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3.5">
      <c r="A79" s="41"/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3.5">
      <c r="A80" s="41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3.5">
      <c r="A81" s="41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3.5">
      <c r="A82" s="41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3.5">
      <c r="A83" s="41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3.5">
      <c r="A84" s="41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3.5">
      <c r="A85" s="41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3.5">
      <c r="A86" s="41"/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3.5">
      <c r="A87" s="41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3.5">
      <c r="A88" s="41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13.5">
      <c r="A89" s="41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3.5">
      <c r="A90" s="41"/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3.5">
      <c r="A91" s="41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3.5">
      <c r="A92" s="41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3.5">
      <c r="A93" s="41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3.5">
      <c r="A94" s="41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3.5">
      <c r="A95" s="41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3.5">
      <c r="A96" s="41"/>
      <c r="B96" s="47"/>
      <c r="C96" s="47"/>
      <c r="D96" s="47"/>
      <c r="E96" s="47"/>
      <c r="F96" s="47"/>
      <c r="G96" s="47"/>
      <c r="H96" s="47"/>
      <c r="I96" s="47"/>
      <c r="J96" s="47"/>
    </row>
    <row r="97" spans="1:10" ht="13.5">
      <c r="A97" s="41"/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13.5">
      <c r="A98" s="41"/>
      <c r="B98" s="47"/>
      <c r="C98" s="47"/>
      <c r="D98" s="47"/>
      <c r="E98" s="47"/>
      <c r="F98" s="47"/>
      <c r="G98" s="47"/>
      <c r="H98" s="47"/>
      <c r="I98" s="47"/>
      <c r="J98" s="47"/>
    </row>
    <row r="99" spans="1:10" ht="13.5">
      <c r="A99" s="41"/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13.5">
      <c r="A100" s="41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ht="13.5">
      <c r="A101" s="41"/>
      <c r="B101" s="47"/>
      <c r="C101" s="47"/>
      <c r="D101" s="47"/>
      <c r="E101" s="47"/>
      <c r="F101" s="47"/>
      <c r="G101" s="47"/>
      <c r="H101" s="47"/>
      <c r="I101" s="47"/>
      <c r="J101" s="47"/>
    </row>
  </sheetData>
  <sheetProtection/>
  <mergeCells count="5">
    <mergeCell ref="A1:D1"/>
    <mergeCell ref="F1:J1"/>
    <mergeCell ref="F3:I3"/>
    <mergeCell ref="F5:I5"/>
    <mergeCell ref="F4:I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" sqref="A14:IV14"/>
    </sheetView>
  </sheetViews>
  <sheetFormatPr defaultColWidth="7.10546875" defaultRowHeight="13.5"/>
  <cols>
    <col min="1" max="1" width="9.77734375" style="96" customWidth="1"/>
    <col min="2" max="7" width="11.77734375" style="96" customWidth="1"/>
    <col min="8" max="8" width="2.77734375" style="96" customWidth="1"/>
    <col min="9" max="9" width="14.4453125" style="96" customWidth="1"/>
    <col min="10" max="14" width="11.99609375" style="96" customWidth="1"/>
    <col min="15" max="16384" width="7.10546875" style="96" customWidth="1"/>
  </cols>
  <sheetData>
    <row r="1" spans="1:14" ht="45" customHeight="1">
      <c r="A1" s="397" t="s">
        <v>213</v>
      </c>
      <c r="B1" s="397"/>
      <c r="C1" s="397"/>
      <c r="D1" s="397"/>
      <c r="E1" s="397"/>
      <c r="F1" s="397"/>
      <c r="G1" s="397"/>
      <c r="H1" s="114"/>
      <c r="I1" s="397" t="s">
        <v>214</v>
      </c>
      <c r="J1" s="397"/>
      <c r="K1" s="397"/>
      <c r="L1" s="397"/>
      <c r="M1" s="397"/>
      <c r="N1" s="397"/>
    </row>
    <row r="2" spans="1:14" s="105" customFormat="1" ht="25.5" customHeight="1" thickBot="1">
      <c r="A2" s="102" t="s">
        <v>215</v>
      </c>
      <c r="B2" s="102"/>
      <c r="C2" s="102"/>
      <c r="D2" s="102"/>
      <c r="E2" s="102"/>
      <c r="F2" s="102"/>
      <c r="G2" s="102"/>
      <c r="H2" s="103"/>
      <c r="I2" s="102"/>
      <c r="J2" s="104"/>
      <c r="K2" s="102"/>
      <c r="L2" s="102"/>
      <c r="M2" s="102"/>
      <c r="N2" s="104" t="s">
        <v>216</v>
      </c>
    </row>
    <row r="3" spans="1:14" s="106" customFormat="1" ht="16.5" customHeight="1" thickTop="1">
      <c r="A3" s="343"/>
      <c r="B3" s="398" t="s">
        <v>217</v>
      </c>
      <c r="C3" s="398"/>
      <c r="D3" s="398"/>
      <c r="E3" s="399"/>
      <c r="F3" s="398"/>
      <c r="G3" s="398"/>
      <c r="H3" s="118"/>
      <c r="I3" s="400" t="s">
        <v>218</v>
      </c>
      <c r="J3" s="400"/>
      <c r="K3" s="400"/>
      <c r="L3" s="400"/>
      <c r="M3" s="400"/>
      <c r="N3" s="400"/>
    </row>
    <row r="4" spans="1:14" s="106" customFormat="1" ht="16.5" customHeight="1">
      <c r="A4" s="342"/>
      <c r="B4" s="167" t="s">
        <v>26</v>
      </c>
      <c r="C4" s="165" t="s">
        <v>25</v>
      </c>
      <c r="D4" s="166" t="s">
        <v>219</v>
      </c>
      <c r="E4" s="341" t="s">
        <v>285</v>
      </c>
      <c r="F4" s="167" t="s">
        <v>220</v>
      </c>
      <c r="G4" s="166" t="s">
        <v>28</v>
      </c>
      <c r="H4" s="118"/>
      <c r="I4" s="167" t="s">
        <v>221</v>
      </c>
      <c r="J4" s="165" t="s">
        <v>222</v>
      </c>
      <c r="K4" s="165" t="s">
        <v>223</v>
      </c>
      <c r="L4" s="165" t="s">
        <v>224</v>
      </c>
      <c r="M4" s="165" t="s">
        <v>225</v>
      </c>
      <c r="N4" s="166" t="s">
        <v>32</v>
      </c>
    </row>
    <row r="5" spans="1:14" s="106" customFormat="1" ht="16.5" customHeight="1">
      <c r="A5" s="168" t="s">
        <v>226</v>
      </c>
      <c r="B5" s="121"/>
      <c r="C5" s="107"/>
      <c r="D5" s="120"/>
      <c r="E5" s="107"/>
      <c r="F5" s="107"/>
      <c r="G5" s="120"/>
      <c r="H5" s="118"/>
      <c r="I5" s="121" t="s">
        <v>227</v>
      </c>
      <c r="J5" s="107" t="s">
        <v>228</v>
      </c>
      <c r="K5" s="107" t="s">
        <v>30</v>
      </c>
      <c r="L5" s="107" t="s">
        <v>229</v>
      </c>
      <c r="M5" s="107" t="s">
        <v>31</v>
      </c>
      <c r="N5" s="120" t="s">
        <v>33</v>
      </c>
    </row>
    <row r="6" spans="1:13" s="111" customFormat="1" ht="16.5" customHeight="1">
      <c r="A6" s="342"/>
      <c r="B6" s="126"/>
      <c r="C6" s="127"/>
      <c r="D6" s="223"/>
      <c r="E6" s="127"/>
      <c r="F6" s="127"/>
      <c r="G6" s="128"/>
      <c r="H6" s="118"/>
      <c r="I6" s="121" t="s">
        <v>290</v>
      </c>
      <c r="J6" s="347" t="s">
        <v>292</v>
      </c>
      <c r="L6" s="107" t="s">
        <v>230</v>
      </c>
      <c r="M6" s="130"/>
    </row>
    <row r="7" spans="1:14" s="111" customFormat="1" ht="16.5" customHeight="1">
      <c r="A7" s="168" t="s">
        <v>231</v>
      </c>
      <c r="B7" s="168"/>
      <c r="C7" s="169"/>
      <c r="D7" s="170"/>
      <c r="E7" s="169"/>
      <c r="F7" s="169"/>
      <c r="G7" s="170"/>
      <c r="H7" s="118"/>
      <c r="I7" s="168" t="s">
        <v>291</v>
      </c>
      <c r="J7" s="107" t="s">
        <v>293</v>
      </c>
      <c r="K7" s="107" t="s">
        <v>232</v>
      </c>
      <c r="L7" s="169" t="s">
        <v>233</v>
      </c>
      <c r="M7" s="107" t="s">
        <v>234</v>
      </c>
      <c r="N7" s="170"/>
    </row>
    <row r="8" spans="1:14" s="111" customFormat="1" ht="16.5" customHeight="1">
      <c r="A8" s="168"/>
      <c r="B8" s="168"/>
      <c r="C8" s="169"/>
      <c r="D8" s="170"/>
      <c r="E8" s="169"/>
      <c r="F8" s="169"/>
      <c r="G8" s="170"/>
      <c r="H8" s="118"/>
      <c r="I8" s="168" t="s">
        <v>233</v>
      </c>
      <c r="J8" s="169" t="s">
        <v>294</v>
      </c>
      <c r="K8" s="169" t="s">
        <v>235</v>
      </c>
      <c r="L8" s="169" t="s">
        <v>236</v>
      </c>
      <c r="M8" s="169" t="s">
        <v>236</v>
      </c>
      <c r="N8" s="120" t="s">
        <v>237</v>
      </c>
    </row>
    <row r="9" spans="1:14" s="111" customFormat="1" ht="16.5" customHeight="1">
      <c r="A9" s="344"/>
      <c r="B9" s="224" t="s">
        <v>4</v>
      </c>
      <c r="C9" s="171" t="s">
        <v>27</v>
      </c>
      <c r="D9" s="172" t="s">
        <v>238</v>
      </c>
      <c r="E9" s="171" t="s">
        <v>286</v>
      </c>
      <c r="F9" s="171" t="s">
        <v>239</v>
      </c>
      <c r="G9" s="172" t="s">
        <v>29</v>
      </c>
      <c r="H9" s="118"/>
      <c r="I9" s="173" t="s">
        <v>289</v>
      </c>
      <c r="J9" s="174" t="s">
        <v>240</v>
      </c>
      <c r="K9" s="174" t="s">
        <v>241</v>
      </c>
      <c r="L9" s="174" t="s">
        <v>240</v>
      </c>
      <c r="M9" s="174" t="s">
        <v>241</v>
      </c>
      <c r="N9" s="132" t="s">
        <v>242</v>
      </c>
    </row>
    <row r="10" spans="1:14" s="103" customFormat="1" ht="90" customHeight="1">
      <c r="A10" s="97">
        <v>2010</v>
      </c>
      <c r="B10" s="147">
        <v>68</v>
      </c>
      <c r="C10" s="148">
        <v>33</v>
      </c>
      <c r="D10" s="148">
        <v>35</v>
      </c>
      <c r="E10" s="180">
        <v>0</v>
      </c>
      <c r="F10" s="180">
        <v>0</v>
      </c>
      <c r="G10" s="180">
        <v>0</v>
      </c>
      <c r="H10" s="149"/>
      <c r="I10" s="149">
        <v>610</v>
      </c>
      <c r="J10" s="150">
        <v>67</v>
      </c>
      <c r="K10" s="156">
        <v>109.8</v>
      </c>
      <c r="L10" s="151">
        <v>222</v>
      </c>
      <c r="M10" s="157">
        <v>363.9</v>
      </c>
      <c r="N10" s="157">
        <v>30.2</v>
      </c>
    </row>
    <row r="11" spans="1:14" s="103" customFormat="1" ht="90" customHeight="1">
      <c r="A11" s="97">
        <v>2011</v>
      </c>
      <c r="B11" s="147">
        <v>70</v>
      </c>
      <c r="C11" s="148">
        <v>32</v>
      </c>
      <c r="D11" s="148" t="s">
        <v>243</v>
      </c>
      <c r="E11" s="215">
        <v>35</v>
      </c>
      <c r="F11" s="180">
        <v>0</v>
      </c>
      <c r="G11" s="215">
        <v>3</v>
      </c>
      <c r="H11" s="149"/>
      <c r="I11" s="149">
        <v>690</v>
      </c>
      <c r="J11" s="150">
        <v>70</v>
      </c>
      <c r="K11" s="156">
        <v>101</v>
      </c>
      <c r="L11" s="151">
        <v>222</v>
      </c>
      <c r="M11" s="157">
        <v>321.7</v>
      </c>
      <c r="N11" s="157">
        <v>31.5</v>
      </c>
    </row>
    <row r="12" spans="1:14" s="103" customFormat="1" ht="90" customHeight="1">
      <c r="A12" s="97">
        <v>2012</v>
      </c>
      <c r="B12" s="147">
        <v>84</v>
      </c>
      <c r="C12" s="148">
        <v>48</v>
      </c>
      <c r="D12" s="148" t="s">
        <v>73</v>
      </c>
      <c r="E12" s="215">
        <v>32</v>
      </c>
      <c r="F12" s="160" t="s">
        <v>73</v>
      </c>
      <c r="G12" s="215">
        <v>4</v>
      </c>
      <c r="H12" s="149"/>
      <c r="I12" s="149">
        <v>710</v>
      </c>
      <c r="J12" s="150">
        <v>84</v>
      </c>
      <c r="K12" s="156">
        <v>118.3</v>
      </c>
      <c r="L12" s="151">
        <v>222</v>
      </c>
      <c r="M12" s="157">
        <v>312.7</v>
      </c>
      <c r="N12" s="157">
        <v>37.8</v>
      </c>
    </row>
    <row r="13" spans="1:14" s="103" customFormat="1" ht="90" customHeight="1">
      <c r="A13" s="97">
        <v>2013</v>
      </c>
      <c r="B13" s="147">
        <v>76</v>
      </c>
      <c r="C13" s="148">
        <v>36</v>
      </c>
      <c r="D13" s="148">
        <v>40</v>
      </c>
      <c r="E13" s="160" t="s">
        <v>243</v>
      </c>
      <c r="F13" s="160" t="s">
        <v>243</v>
      </c>
      <c r="G13" s="160" t="s">
        <v>243</v>
      </c>
      <c r="H13" s="149"/>
      <c r="I13" s="149">
        <v>657</v>
      </c>
      <c r="J13" s="150">
        <v>76</v>
      </c>
      <c r="K13" s="156">
        <v>115.8</v>
      </c>
      <c r="L13" s="151">
        <v>210</v>
      </c>
      <c r="M13" s="157">
        <v>319.5</v>
      </c>
      <c r="N13" s="157">
        <v>36.3</v>
      </c>
    </row>
    <row r="14" spans="1:14" s="111" customFormat="1" ht="90" customHeight="1" thickBot="1">
      <c r="A14" s="346">
        <v>2014</v>
      </c>
      <c r="B14" s="155">
        <v>82</v>
      </c>
      <c r="C14" s="112">
        <v>38</v>
      </c>
      <c r="D14" s="112">
        <v>44</v>
      </c>
      <c r="E14" s="112" t="s">
        <v>320</v>
      </c>
      <c r="F14" s="112" t="s">
        <v>243</v>
      </c>
      <c r="G14" s="112" t="s">
        <v>243</v>
      </c>
      <c r="H14" s="152"/>
      <c r="I14" s="113">
        <v>702</v>
      </c>
      <c r="J14" s="98">
        <v>82</v>
      </c>
      <c r="K14" s="376">
        <v>117</v>
      </c>
      <c r="L14" s="375">
        <v>1773</v>
      </c>
      <c r="M14" s="377">
        <v>2527</v>
      </c>
      <c r="N14" s="153">
        <v>5</v>
      </c>
    </row>
    <row r="15" spans="1:7" s="41" customFormat="1" ht="12" customHeight="1" thickTop="1">
      <c r="A15" s="285" t="s">
        <v>154</v>
      </c>
      <c r="B15" s="44"/>
      <c r="C15" s="44"/>
      <c r="D15" s="45"/>
      <c r="E15" s="44"/>
      <c r="F15" s="44"/>
      <c r="G15" s="44"/>
    </row>
    <row r="16" spans="1:10" ht="12">
      <c r="A16" s="99"/>
      <c r="B16" s="100"/>
      <c r="C16" s="100"/>
      <c r="D16" s="100"/>
      <c r="E16" s="100"/>
      <c r="F16" s="100"/>
      <c r="G16" s="100"/>
      <c r="H16" s="100"/>
      <c r="I16" s="100"/>
      <c r="J16" s="101"/>
    </row>
  </sheetData>
  <sheetProtection/>
  <mergeCells count="4">
    <mergeCell ref="I1:N1"/>
    <mergeCell ref="A1:G1"/>
    <mergeCell ref="B3:G3"/>
    <mergeCell ref="I3:N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2015-06-22T08:16:52Z</cp:lastPrinted>
  <dcterms:created xsi:type="dcterms:W3CDTF">1999-04-14T02:30:30Z</dcterms:created>
  <dcterms:modified xsi:type="dcterms:W3CDTF">2016-04-08T02:37:34Z</dcterms:modified>
  <cp:category/>
  <cp:version/>
  <cp:contentType/>
  <cp:contentStatus/>
</cp:coreProperties>
</file>