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90" yWindow="5040" windowWidth="19290" windowHeight="6030" tabRatio="818" firstSheet="1" activeTab="1"/>
  </bookViews>
  <sheets>
    <sheet name="----" sheetId="1" state="veryHidden" r:id="rId1"/>
    <sheet name="1.의료기관" sheetId="36" r:id="rId2"/>
    <sheet name="2.의료기관종사의료인력" sheetId="3" r:id="rId3"/>
    <sheet name="3.보건소인력" sheetId="4" r:id="rId4"/>
    <sheet name="4.보건지소및보건진료소인력" sheetId="37" r:id="rId5"/>
    <sheet name="5.부정의료업자단속실적(의료인)" sheetId="45" r:id="rId6"/>
    <sheet name="5-1.부정의료업자단속실적(의료기관)" sheetId="48" r:id="rId7"/>
    <sheet name="6.의약품등제조업소및판매업소" sheetId="38" r:id="rId8"/>
    <sheet name="7.식품위생관계업소" sheetId="39" r:id="rId9"/>
    <sheet name="8.공중위생관계업소" sheetId="10" r:id="rId10"/>
    <sheet name="9.예방접종" sheetId="49" r:id="rId11"/>
    <sheet name="10.법정감염병발생및사망" sheetId="12" r:id="rId12"/>
    <sheet name="11.한센사업대상자현황" sheetId="13" r:id="rId13"/>
    <sheet name="12.결핵환자 현황" sheetId="14" r:id="rId14"/>
    <sheet name="13.보건소 구강보건사업실적" sheetId="40" r:id="rId15"/>
    <sheet name="14.모자보건사업실적" sheetId="15" r:id="rId16"/>
    <sheet name="15.건강보험 적용인구" sheetId="16" r:id="rId17"/>
    <sheet name="16.국민연금가입자" sheetId="17" r:id="rId18"/>
    <sheet name="17.국민연금급여지급현황" sheetId="43" r:id="rId19"/>
    <sheet name="18.국가보훈대상자" sheetId="19" r:id="rId20"/>
    <sheet name="19.국가보훈대상자취업" sheetId="20" r:id="rId21"/>
    <sheet name="20.국가보훈대상자 및 자녀 취학" sheetId="21" r:id="rId22"/>
    <sheet name="21.노인여가복지시설" sheetId="23" r:id="rId23"/>
    <sheet name="22.노인주거복지시설" sheetId="24" r:id="rId24"/>
    <sheet name="23.노인의료복지시설" sheetId="50" r:id="rId25"/>
    <sheet name="24.재가노인복지시설" sheetId="44" r:id="rId26"/>
    <sheet name="25.국민기초생활보장수급자" sheetId="42" r:id="rId27"/>
    <sheet name="26.여성복지시설" sheetId="26" r:id="rId28"/>
    <sheet name="27.여성폭력상담" sheetId="28" r:id="rId29"/>
  </sheets>
  <definedNames>
    <definedName name="_xlnm.Print_Area" localSheetId="11">'10.법정감염병발생및사망'!$A$1:$BX$19</definedName>
    <definedName name="_xlnm.Print_Area" localSheetId="17">'16.국민연금가입자'!$A$1:$J$12</definedName>
    <definedName name="_xlnm.Print_Area" localSheetId="18">'17.국민연금급여지급현황'!$A$1:$X$14</definedName>
    <definedName name="_xlnm.Print_Area" localSheetId="19">'18.국가보훈대상자'!$A$1:$AD$14</definedName>
    <definedName name="_xlnm.Print_Area" localSheetId="2">'2.의료기관종사의료인력'!$A$1:$O$20</definedName>
    <definedName name="_xlnm.Print_Area" localSheetId="22">'21.노인여가복지시설'!$A$1:$I$19</definedName>
    <definedName name="_xlnm.Print_Area" localSheetId="25">'24.재가노인복지시설'!$A$1:$R$21</definedName>
    <definedName name="_xlnm.Print_Area" localSheetId="27">'26.여성복지시설'!$A$1:$N$19</definedName>
    <definedName name="_xlnm.Print_Area" localSheetId="3">'3.보건소인력'!$A$1:$P$19</definedName>
    <definedName name="_xlnm.Print_Area" localSheetId="8">'7.식품위생관계업소'!$A$1:$AB$19</definedName>
    <definedName name="_xlnm.Print_Area" localSheetId="9">'8.공중위생관계업소'!$A$1:$T$22</definedName>
    <definedName name="Z_0FB1CEAC_20DA_11D8_9C7D_00E07D8B2C4C_.wvu.Cols" localSheetId="17" hidden="1">'16.국민연금가입자'!$M:$O</definedName>
    <definedName name="Z_0FB1CEAC_20DA_11D8_9C7D_00E07D8B2C4C_.wvu.Cols" localSheetId="18" hidden="1">'17.국민연금급여지급현황'!$AA:$AC</definedName>
    <definedName name="Z_0FB1CEAC_20DA_11D8_9C7D_00E07D8B2C4C_.wvu.PrintArea" localSheetId="17" hidden="1">'16.국민연금가입자'!$A$1:$J$12</definedName>
    <definedName name="Z_0FB1CEAC_20DA_11D8_9C7D_00E07D8B2C4C_.wvu.PrintArea" localSheetId="18" hidden="1">'17.국민연금급여지급현황'!$A$1:$X$14</definedName>
    <definedName name="Z_0FB1CEAC_20DA_11D8_9C7D_00E07D8B2C4C_.wvu.PrintArea" localSheetId="2" hidden="1">'2.의료기관종사의료인력'!$A$1:$N$19</definedName>
    <definedName name="Z_0FB1CEAC_20DA_11D8_9C7D_00E07D8B2C4C_.wvu.PrintArea" localSheetId="27" hidden="1">'26.여성복지시설'!$A$1:$N$19</definedName>
    <definedName name="Z_0FB1CEAC_20DA_11D8_9C7D_00E07D8B2C4C_.wvu.PrintArea" localSheetId="8" hidden="1">'7.식품위생관계업소'!$A$1:$Y$19</definedName>
    <definedName name="Z_0FB1CEAC_20DA_11D8_9C7D_00E07D8B2C4C_.wvu.PrintArea" localSheetId="9" hidden="1">'8.공중위생관계업소'!$A$1:$P$20</definedName>
    <definedName name="Z_1F395122_3F94_11D9_BC3A_444553540000_.wvu.Cols" localSheetId="17" hidden="1">'16.국민연금가입자'!$M:$O</definedName>
    <definedName name="Z_1F395122_3F94_11D9_BC3A_444553540000_.wvu.Cols" localSheetId="18" hidden="1">'17.국민연금급여지급현황'!$AA:$AC</definedName>
    <definedName name="Z_1F395122_3F94_11D9_BC3A_444553540000_.wvu.PrintArea" localSheetId="11" hidden="1">'10.법정감염병발생및사망'!$A$1:$AR$19</definedName>
    <definedName name="Z_1F395122_3F94_11D9_BC3A_444553540000_.wvu.PrintArea" localSheetId="17" hidden="1">'16.국민연금가입자'!$A$1:$J$12</definedName>
    <definedName name="Z_1F395122_3F94_11D9_BC3A_444553540000_.wvu.PrintArea" localSheetId="18" hidden="1">'17.국민연금급여지급현황'!$A$1:$X$14</definedName>
    <definedName name="Z_1F395122_3F94_11D9_BC3A_444553540000_.wvu.PrintArea" localSheetId="2" hidden="1">'2.의료기관종사의료인력'!$A$1:$N$19</definedName>
    <definedName name="Z_1F395122_3F94_11D9_BC3A_444553540000_.wvu.PrintArea" localSheetId="27" hidden="1">'26.여성복지시설'!$A$1:$N$19</definedName>
    <definedName name="Z_1F395122_3F94_11D9_BC3A_444553540000_.wvu.PrintArea" localSheetId="7" hidden="1">'6.의약품등제조업소및판매업소'!$A$1:$P$19</definedName>
    <definedName name="Z_1F395122_3F94_11D9_BC3A_444553540000_.wvu.PrintArea" localSheetId="8" hidden="1">'7.식품위생관계업소'!$A$1:$Y$19</definedName>
    <definedName name="Z_1F395122_3F94_11D9_BC3A_444553540000_.wvu.PrintArea" localSheetId="9" hidden="1">'8.공중위생관계업소'!$A$1:$P$20</definedName>
    <definedName name="Z_29885522_439C_11D9_8667_444553540000_.wvu.Cols" localSheetId="17" hidden="1">'16.국민연금가입자'!$M:$O</definedName>
    <definedName name="Z_29885522_439C_11D9_8667_444553540000_.wvu.Cols" localSheetId="18" hidden="1">'17.국민연금급여지급현황'!$AA:$AC</definedName>
    <definedName name="Z_29885522_439C_11D9_8667_444553540000_.wvu.PrintArea" localSheetId="17" hidden="1">'16.국민연금가입자'!$A$1:$J$12</definedName>
    <definedName name="Z_29885522_439C_11D9_8667_444553540000_.wvu.PrintArea" localSheetId="18" hidden="1">'17.국민연금급여지급현황'!$A$1:$X$14</definedName>
    <definedName name="Z_2C9A6A84_3F93_11D9_9060_00E07D8C8F95_.wvu.Cols" localSheetId="17" hidden="1">'16.국민연금가입자'!$M:$O</definedName>
    <definedName name="Z_2C9A6A84_3F93_11D9_9060_00E07D8C8F95_.wvu.Cols" localSheetId="18" hidden="1">'17.국민연금급여지급현황'!$AA:$AC</definedName>
    <definedName name="Z_2C9A6A84_3F93_11D9_9060_00E07D8C8F95_.wvu.PrintArea" localSheetId="11" hidden="1">'10.법정감염병발생및사망'!$A$1:$AR$19</definedName>
    <definedName name="Z_2C9A6A84_3F93_11D9_9060_00E07D8C8F95_.wvu.PrintArea" localSheetId="17" hidden="1">'16.국민연금가입자'!$A$1:$J$12</definedName>
    <definedName name="Z_2C9A6A84_3F93_11D9_9060_00E07D8C8F95_.wvu.PrintArea" localSheetId="18" hidden="1">'17.국민연금급여지급현황'!$A$1:$X$14</definedName>
    <definedName name="Z_2C9A6A84_3F93_11D9_9060_00E07D8C8F95_.wvu.PrintArea" localSheetId="2" hidden="1">'2.의료기관종사의료인력'!$A$1:$N$19</definedName>
    <definedName name="Z_2C9A6A84_3F93_11D9_9060_00E07D8C8F95_.wvu.PrintArea" localSheetId="27" hidden="1">'26.여성복지시설'!$A$1:$N$19</definedName>
    <definedName name="Z_2C9A6A84_3F93_11D9_9060_00E07D8C8F95_.wvu.PrintArea" localSheetId="7" hidden="1">'6.의약품등제조업소및판매업소'!$A$1:$P$19</definedName>
    <definedName name="Z_2C9A6A84_3F93_11D9_9060_00E07D8C8F95_.wvu.PrintArea" localSheetId="8" hidden="1">'7.식품위생관계업소'!$A$1:$Y$19</definedName>
    <definedName name="Z_2C9A6A84_3F93_11D9_9060_00E07D8C8F95_.wvu.PrintArea" localSheetId="9" hidden="1">'8.공중위생관계업소'!$A$1:$P$20</definedName>
    <definedName name="Z_48912101_0531_477D_9D70_5DEF1665263B_.wvu.Cols" localSheetId="17" hidden="1">'16.국민연금가입자'!$M:$O</definedName>
    <definedName name="Z_48912101_0531_477D_9D70_5DEF1665263B_.wvu.Cols" localSheetId="18" hidden="1">'17.국민연금급여지급현황'!$AA:$AC</definedName>
    <definedName name="Z_48912101_0531_477D_9D70_5DEF1665263B_.wvu.PrintArea" localSheetId="11" hidden="1">'10.법정감염병발생및사망'!$A$1:$AR$19</definedName>
    <definedName name="Z_48912101_0531_477D_9D70_5DEF1665263B_.wvu.PrintArea" localSheetId="17" hidden="1">'16.국민연금가입자'!$A$1:$J$12</definedName>
    <definedName name="Z_48912101_0531_477D_9D70_5DEF1665263B_.wvu.PrintArea" localSheetId="18" hidden="1">'17.국민연금급여지급현황'!$A$1:$X$14</definedName>
    <definedName name="Z_48912101_0531_477D_9D70_5DEF1665263B_.wvu.PrintArea" localSheetId="2" hidden="1">'2.의료기관종사의료인력'!$A$1:$N$19</definedName>
    <definedName name="Z_48912101_0531_477D_9D70_5DEF1665263B_.wvu.PrintArea" localSheetId="27" hidden="1">'26.여성복지시설'!$A$1:$N$19</definedName>
    <definedName name="Z_48912101_0531_477D_9D70_5DEF1665263B_.wvu.PrintArea" localSheetId="7" hidden="1">'6.의약품등제조업소및판매업소'!$A$1:$P$19</definedName>
    <definedName name="Z_48912101_0531_477D_9D70_5DEF1665263B_.wvu.PrintArea" localSheetId="8" hidden="1">'7.식품위생관계업소'!$A$1:$Y$19</definedName>
    <definedName name="Z_48912101_0531_477D_9D70_5DEF1665263B_.wvu.PrintArea" localSheetId="9" hidden="1">'8.공중위생관계업소'!$A$1:$P$20</definedName>
    <definedName name="Z_5DC94469_2A6C_421D_BB67_5D4133BCCA34_.wvu.Cols" localSheetId="17" hidden="1">'16.국민연금가입자'!$M:$O</definedName>
    <definedName name="Z_5DC94469_2A6C_421D_BB67_5D4133BCCA34_.wvu.Cols" localSheetId="18" hidden="1">'17.국민연금급여지급현황'!$AA:$AC</definedName>
    <definedName name="Z_5DC94469_2A6C_421D_BB67_5D4133BCCA34_.wvu.PrintArea" localSheetId="11" hidden="1">'10.법정감염병발생및사망'!$A$1:$AR$19</definedName>
    <definedName name="Z_5DC94469_2A6C_421D_BB67_5D4133BCCA34_.wvu.PrintArea" localSheetId="17" hidden="1">'16.국민연금가입자'!$A$1:$J$12</definedName>
    <definedName name="Z_5DC94469_2A6C_421D_BB67_5D4133BCCA34_.wvu.PrintArea" localSheetId="18" hidden="1">'17.국민연금급여지급현황'!$A$1:$X$14</definedName>
    <definedName name="Z_5DC94469_2A6C_421D_BB67_5D4133BCCA34_.wvu.PrintArea" localSheetId="2" hidden="1">'2.의료기관종사의료인력'!$A$1:$N$19</definedName>
    <definedName name="Z_5DC94469_2A6C_421D_BB67_5D4133BCCA34_.wvu.PrintArea" localSheetId="27" hidden="1">'26.여성복지시설'!$A$1:$N$19</definedName>
    <definedName name="Z_5DC94469_2A6C_421D_BB67_5D4133BCCA34_.wvu.PrintArea" localSheetId="7" hidden="1">'6.의약품등제조업소및판매업소'!$A$1:$P$19</definedName>
    <definedName name="Z_5DC94469_2A6C_421D_BB67_5D4133BCCA34_.wvu.PrintArea" localSheetId="8" hidden="1">'7.식품위생관계업소'!$A$1:$Y$19</definedName>
    <definedName name="Z_5DC94469_2A6C_421D_BB67_5D4133BCCA34_.wvu.PrintArea" localSheetId="9" hidden="1">'8.공중위생관계업소'!$A$1:$P$20</definedName>
    <definedName name="Z_5E0DE3FF_3353_435A_9EB0_62275E1406C9_.wvu.Cols" localSheetId="17" hidden="1">'16.국민연금가입자'!$M:$O</definedName>
    <definedName name="Z_5E0DE3FF_3353_435A_9EB0_62275E1406C9_.wvu.Cols" localSheetId="18" hidden="1">'17.국민연금급여지급현황'!$AA:$AC</definedName>
    <definedName name="Z_5E0DE3FF_3353_435A_9EB0_62275E1406C9_.wvu.PrintArea" localSheetId="17" hidden="1">'16.국민연금가입자'!$A$1:$J$12</definedName>
    <definedName name="Z_5E0DE3FF_3353_435A_9EB0_62275E1406C9_.wvu.PrintArea" localSheetId="18" hidden="1">'17.국민연금급여지급현황'!$A$1:$X$14</definedName>
    <definedName name="Z_5E0DE3FF_3353_435A_9EB0_62275E1406C9_.wvu.PrintArea" localSheetId="2" hidden="1">'2.의료기관종사의료인력'!$A$1:$N$19</definedName>
    <definedName name="Z_5E0DE3FF_3353_435A_9EB0_62275E1406C9_.wvu.PrintArea" localSheetId="27" hidden="1">'26.여성복지시설'!$A$1:$N$19</definedName>
    <definedName name="Z_5E0DE3FF_3353_435A_9EB0_62275E1406C9_.wvu.PrintArea" localSheetId="8" hidden="1">'7.식품위생관계업소'!$A$1:$Y$19</definedName>
    <definedName name="Z_5E0DE3FF_3353_435A_9EB0_62275E1406C9_.wvu.PrintArea" localSheetId="9" hidden="1">'8.공중위생관계업소'!$A$1:$P$20</definedName>
    <definedName name="Z_6F4B79A4_3F93_11D9_A80D_00E098994FA3_.wvu.Cols" localSheetId="17" hidden="1">'16.국민연금가입자'!$M:$O</definedName>
    <definedName name="Z_6F4B79A4_3F93_11D9_A80D_00E098994FA3_.wvu.Cols" localSheetId="18" hidden="1">'17.국민연금급여지급현황'!$AA:$AC</definedName>
    <definedName name="Z_6F4B79A4_3F93_11D9_A80D_00E098994FA3_.wvu.PrintArea" localSheetId="11" hidden="1">'10.법정감염병발생및사망'!$A$1:$AR$19</definedName>
    <definedName name="Z_6F4B79A4_3F93_11D9_A80D_00E098994FA3_.wvu.PrintArea" localSheetId="17" hidden="1">'16.국민연금가입자'!$A$1:$J$12</definedName>
    <definedName name="Z_6F4B79A4_3F93_11D9_A80D_00E098994FA3_.wvu.PrintArea" localSheetId="18" hidden="1">'17.국민연금급여지급현황'!$A$1:$X$14</definedName>
    <definedName name="Z_6F4B79A4_3F93_11D9_A80D_00E098994FA3_.wvu.PrintArea" localSheetId="2" hidden="1">'2.의료기관종사의료인력'!$A$1:$N$19</definedName>
    <definedName name="Z_6F4B79A4_3F93_11D9_A80D_00E098994FA3_.wvu.PrintArea" localSheetId="27" hidden="1">'26.여성복지시설'!$A$1:$N$19</definedName>
    <definedName name="Z_6F4B79A4_3F93_11D9_A80D_00E098994FA3_.wvu.PrintArea" localSheetId="7" hidden="1">'6.의약품등제조업소및판매업소'!$A$1:$P$19</definedName>
    <definedName name="Z_6F4B79A4_3F93_11D9_A80D_00E098994FA3_.wvu.PrintArea" localSheetId="8" hidden="1">'7.식품위생관계업소'!$A$1:$Y$19</definedName>
    <definedName name="Z_6F4B79A4_3F93_11D9_A80D_00E098994FA3_.wvu.PrintArea" localSheetId="9" hidden="1">'8.공중위생관계업소'!$A$1:$P$20</definedName>
    <definedName name="Z_76579024_3F94_11D9_9C7C_009008A0B73D_.wvu.Cols" localSheetId="17" hidden="1">'16.국민연금가입자'!$M:$O</definedName>
    <definedName name="Z_76579024_3F94_11D9_9C7C_009008A0B73D_.wvu.Cols" localSheetId="18" hidden="1">'17.국민연금급여지급현황'!$AA:$AC</definedName>
    <definedName name="Z_76579024_3F94_11D9_9C7C_009008A0B73D_.wvu.PrintArea" localSheetId="11" hidden="1">'10.법정감염병발생및사망'!$A$1:$AR$19</definedName>
    <definedName name="Z_76579024_3F94_11D9_9C7C_009008A0B73D_.wvu.PrintArea" localSheetId="17" hidden="1">'16.국민연금가입자'!$A$1:$J$12</definedName>
    <definedName name="Z_76579024_3F94_11D9_9C7C_009008A0B73D_.wvu.PrintArea" localSheetId="18" hidden="1">'17.국민연금급여지급현황'!$A$1:$X$14</definedName>
    <definedName name="Z_76579024_3F94_11D9_9C7C_009008A0B73D_.wvu.PrintArea" localSheetId="2" hidden="1">'2.의료기관종사의료인력'!$A$1:$N$19</definedName>
    <definedName name="Z_76579024_3F94_11D9_9C7C_009008A0B73D_.wvu.PrintArea" localSheetId="27" hidden="1">'26.여성복지시설'!$A$1:$N$19</definedName>
    <definedName name="Z_76579024_3F94_11D9_9C7C_009008A0B73D_.wvu.PrintArea" localSheetId="7" hidden="1">'6.의약품등제조업소및판매업소'!$A$1:$P$19</definedName>
    <definedName name="Z_76579024_3F94_11D9_9C7C_009008A0B73D_.wvu.PrintArea" localSheetId="8" hidden="1">'7.식품위생관계업소'!$A$1:$Y$19</definedName>
    <definedName name="Z_76579024_3F94_11D9_9C7C_009008A0B73D_.wvu.PrintArea" localSheetId="9" hidden="1">'8.공중위생관계업소'!$A$1:$P$20</definedName>
    <definedName name="Z_947D13DD_2586_11D8_A0D3_009008A182C2_.wvu.Cols" localSheetId="17" hidden="1">'16.국민연금가입자'!$M:$O</definedName>
    <definedName name="Z_947D13DD_2586_11D8_A0D3_009008A182C2_.wvu.Cols" localSheetId="18" hidden="1">'17.국민연금급여지급현황'!$AA:$AC</definedName>
    <definedName name="Z_947D13DD_2586_11D8_A0D3_009008A182C2_.wvu.PrintArea" localSheetId="17" hidden="1">'16.국민연금가입자'!$A$1:$J$12</definedName>
    <definedName name="Z_947D13DD_2586_11D8_A0D3_009008A182C2_.wvu.PrintArea" localSheetId="18" hidden="1">'17.국민연금급여지급현황'!$A$1:$X$14</definedName>
    <definedName name="Z_947D13DD_2586_11D8_A0D3_009008A182C2_.wvu.PrintArea" localSheetId="9" hidden="1">'8.공중위생관계업소'!$A$1:$P$20</definedName>
    <definedName name="Z_A61F3ECC_A48F_4B02_BD3E_B8773624A917_.wvu.Cols" localSheetId="17" hidden="1">'16.국민연금가입자'!$M:$O</definedName>
    <definedName name="Z_A61F3ECC_A48F_4B02_BD3E_B8773624A917_.wvu.Cols" localSheetId="18" hidden="1">'17.국민연금급여지급현황'!$AA:$AC</definedName>
    <definedName name="Z_A61F3ECC_A48F_4B02_BD3E_B8773624A917_.wvu.PrintArea" localSheetId="17" hidden="1">'16.국민연금가입자'!$A$1:$J$12</definedName>
    <definedName name="Z_A61F3ECC_A48F_4B02_BD3E_B8773624A917_.wvu.PrintArea" localSheetId="18" hidden="1">'17.국민연금급여지급현황'!$A$1:$X$14</definedName>
    <definedName name="Z_B7605203_4684_11D8_9D2F_0001027E943D_.wvu.Cols" localSheetId="17" hidden="1">'16.국민연금가입자'!$M:$O</definedName>
    <definedName name="Z_B7605203_4684_11D8_9D2F_0001027E943D_.wvu.Cols" localSheetId="18" hidden="1">'17.국민연금급여지급현황'!$AA:$AC</definedName>
    <definedName name="Z_B7605203_4684_11D8_9D2F_0001027E943D_.wvu.PrintArea" localSheetId="17" hidden="1">'16.국민연금가입자'!$A$1:$J$12</definedName>
    <definedName name="Z_B7605203_4684_11D8_9D2F_0001027E943D_.wvu.PrintArea" localSheetId="18" hidden="1">'17.국민연금급여지급현황'!$A$1:$X$14</definedName>
    <definedName name="Z_B7605203_4684_11D8_9D2F_0001027E943D_.wvu.PrintArea" localSheetId="9" hidden="1">'8.공중위생관계업소'!$A$1:$P$20</definedName>
    <definedName name="Z_EC062E16_E995_49B8_A019_D4B9B2E665B0_.wvu.Cols" localSheetId="17" hidden="1">'16.국민연금가입자'!$M:$O</definedName>
    <definedName name="Z_EC062E16_E995_49B8_A019_D4B9B2E665B0_.wvu.Cols" localSheetId="18" hidden="1">'17.국민연금급여지급현황'!$AA:$AC</definedName>
    <definedName name="Z_EC062E16_E995_49B8_A019_D4B9B2E665B0_.wvu.PrintArea" localSheetId="17" hidden="1">'16.국민연금가입자'!$A$1:$J$12</definedName>
    <definedName name="Z_EC062E16_E995_49B8_A019_D4B9B2E665B0_.wvu.PrintArea" localSheetId="18" hidden="1">'17.국민연금급여지급현황'!$A$1:$X$14</definedName>
    <definedName name="Z_EC062E16_E995_49B8_A019_D4B9B2E665B0_.wvu.PrintArea" localSheetId="2" hidden="1">'2.의료기관종사의료인력'!$A$1:$N$19</definedName>
    <definedName name="Z_EC062E16_E995_49B8_A019_D4B9B2E665B0_.wvu.PrintArea" localSheetId="27" hidden="1">'26.여성복지시설'!$A$1:$N$19</definedName>
    <definedName name="Z_EC062E16_E995_49B8_A019_D4B9B2E665B0_.wvu.PrintArea" localSheetId="8" hidden="1">'7.식품위생관계업소'!$A$1:$Y$19</definedName>
    <definedName name="Z_EC062E16_E995_49B8_A019_D4B9B2E665B0_.wvu.PrintArea" localSheetId="9" hidden="1">'8.공중위생관계업소'!$A$1:$P$20</definedName>
    <definedName name="Z_FD9EB1D3_48FA_11D9_B3E6_0000B4A88D03_.wvu.Cols" localSheetId="17" hidden="1">'16.국민연금가입자'!$M:$O</definedName>
    <definedName name="Z_FD9EB1D3_48FA_11D9_B3E6_0000B4A88D03_.wvu.Cols" localSheetId="18" hidden="1">'17.국민연금급여지급현황'!$AA:$AC</definedName>
    <definedName name="Z_FD9EB1D3_48FA_11D9_B3E6_0000B4A88D03_.wvu.PrintArea" localSheetId="17" hidden="1">'16.국민연금가입자'!$A$1:$J$12</definedName>
    <definedName name="Z_FD9EB1D3_48FA_11D9_B3E6_0000B4A88D03_.wvu.PrintArea" localSheetId="18" hidden="1">'17.국민연금급여지급현황'!$A$1:$X$14</definedName>
    <definedName name="Z_FD9EB1D3_48FA_11D9_B3E6_0000B4A88D03_.wvu.PrintArea" localSheetId="2" hidden="1">'2.의료기관종사의료인력'!$A$1:$N$19</definedName>
    <definedName name="Z_FD9EB1D3_48FA_11D9_B3E6_0000B4A88D03_.wvu.PrintArea" localSheetId="27" hidden="1">'26.여성복지시설'!$A$1:$N$19</definedName>
    <definedName name="Z_FD9EB1D3_48FA_11D9_B3E6_0000B4A88D03_.wvu.PrintArea" localSheetId="8" hidden="1">'7.식품위생관계업소'!$A$1:$Y$19</definedName>
    <definedName name="Z_FD9EB1D3_48FA_11D9_B3E6_0000B4A88D03_.wvu.PrintArea" localSheetId="9" hidden="1">'8.공중위생관계업소'!$A$1:$P$20</definedName>
  </definedNames>
  <calcPr calcId="145621"/>
  <customWorkbookViews>
    <customWorkbookView name="장미 - 기본 보기" guid="{5E0DE3FF-3353-435A-9EB0-62275E1406C9}" mergeInterval="0" personalView="1" maximized="1" windowWidth="1004" windowHeight="585" tabRatio="798" activeSheetId="26"/>
    <customWorkbookView name="Admin - 사용자 보기" guid="{EC062E16-E995-49B8-A019-D4B9B2E665B0}" mergeInterval="0" personalView="1" maximized="1" windowWidth="1020" windowHeight="593" tabRatio="798" activeSheetId="22"/>
    <customWorkbookView name="1 - 기본 보기" guid="{FD9EB1D3-48FA-11D9-B3E6-0000B4A88D03}" mergeInterval="0" personalView="1" maximized="1" windowWidth="1020" windowHeight="580" tabRatio="798" activeSheetId="3"/>
    <customWorkbookView name="장영은 - 기본 보기" guid="{2C9A6A84-3F93-11D9-9060-00E07D8C8F95}" mergeInterval="0" personalView="1" maximized="1" windowWidth="1020" windowHeight="633" tabRatio="830" activeSheetId="23"/>
    <customWorkbookView name="SEC - 기본 보기" guid="{48912101-0531-477D-9D70-5DEF1665263B}" mergeInterval="0" personalView="1" maximized="1" windowWidth="1020" windowHeight="552" tabRatio="830" activeSheetId="22"/>
    <customWorkbookView name="정보화교육장 - 기본 보기" guid="{1F395122-3F94-11D9-BC3A-444553540000}" mergeInterval="0" personalView="1" maximized="1" windowWidth="796" windowHeight="413" tabRatio="830" activeSheetId="29"/>
    <customWorkbookView name=". - 기본 보기" guid="{76579024-3F94-11D9-9C7C-009008A0B73D}" mergeInterval="0" personalView="1" maximized="1" windowWidth="1020" windowHeight="607" tabRatio="830" activeSheetId="29" showComments="commIndAndComment"/>
    <customWorkbookView name=". - 사용자 보기" guid="{5DC94469-2A6C-421D-BB67-5D4133BCCA34}" mergeInterval="0" personalView="1" maximized="1" windowWidth="1020" windowHeight="632" tabRatio="830" activeSheetId="27"/>
    <customWorkbookView name="pc - 기본 보기" guid="{947D13DD-2586-11D8-A0D3-009008A182C2}" mergeInterval="0" personalView="1" maximized="1" windowWidth="1020" windowHeight="607" tabRatio="681" activeSheetId="21"/>
    <customWorkbookView name="진안군청 - 사용자 보기" guid="{A61F3ECC-A48F-4B02-BD3E-B8773624A917}" mergeInterval="0" personalView="1" maximized="1" windowWidth="1020" windowHeight="597" tabRatio="681" activeSheetId="16"/>
    <customWorkbookView name="전북도청통계사료 - 기본 보기" guid="{B7605203-4684-11D8-9D2F-0001027E943D}" mergeInterval="0" personalView="1" maximized="1" windowWidth="1011" windowHeight="568" tabRatio="681" activeSheetId="28"/>
    <customWorkbookView name="정보기획 - 기본 보기" guid="{6F4B79A4-3F93-11D9-A80D-00E098994FA3}" mergeInterval="0" personalView="1" maximized="1" windowWidth="1020" windowHeight="608" tabRatio="830" activeSheetId="2"/>
    <customWorkbookView name="samsung - 기본 보기" guid="{29885522-439C-11D9-8667-444553540000}" mergeInterval="0" personalView="1" maximized="1" windowWidth="1020" windowHeight="581" tabRatio="798" activeSheetId="28"/>
    <customWorkbookView name="교육장 - 기본 보기" guid="{0FB1CEAC-20DA-11D8-9C7D-00E07D8B2C4C}" autoUpdate="1" mergeInterval="15" personalView="1" maximized="1" windowWidth="1020" windowHeight="607" tabRatio="798" activeSheetId="24"/>
  </customWorkbookViews>
</workbook>
</file>

<file path=xl/calcChain.xml><?xml version="1.0" encoding="utf-8"?>
<calcChain xmlns="http://schemas.openxmlformats.org/spreadsheetml/2006/main">
  <c r="H13" i="10" l="1"/>
  <c r="E18" i="44" l="1"/>
  <c r="C18" i="44"/>
  <c r="B18" i="44"/>
  <c r="E14" i="44"/>
  <c r="C14" i="44"/>
  <c r="B14" i="44"/>
  <c r="E13" i="44"/>
  <c r="G19" i="10" l="1"/>
  <c r="G17" i="10"/>
  <c r="G16" i="10"/>
  <c r="G15" i="10"/>
  <c r="G14" i="10"/>
  <c r="K13" i="10"/>
  <c r="J13" i="10"/>
  <c r="F13" i="10"/>
  <c r="E13" i="10"/>
  <c r="D13" i="10"/>
  <c r="Y18" i="39"/>
  <c r="S18" i="39"/>
  <c r="O18" i="39"/>
  <c r="D18" i="39"/>
  <c r="C18" i="39" s="1"/>
  <c r="Y17" i="39"/>
  <c r="O17" i="39"/>
  <c r="D17" i="39"/>
  <c r="C17" i="39" s="1"/>
  <c r="Y16" i="39"/>
  <c r="O16" i="39"/>
  <c r="D16" i="39"/>
  <c r="C16" i="39" s="1"/>
  <c r="Y15" i="39"/>
  <c r="S15" i="39"/>
  <c r="O15" i="39"/>
  <c r="D15" i="39"/>
  <c r="C15" i="39" s="1"/>
  <c r="Y14" i="39"/>
  <c r="O14" i="39"/>
  <c r="D14" i="39"/>
  <c r="C14" i="39" s="1"/>
  <c r="Y13" i="39"/>
  <c r="O13" i="39"/>
  <c r="C13" i="39"/>
  <c r="Y12" i="39"/>
  <c r="S12" i="39"/>
  <c r="O12" i="39"/>
  <c r="D12" i="39"/>
  <c r="C12" i="39" s="1"/>
  <c r="AB11" i="39"/>
  <c r="V11" i="39"/>
  <c r="T11" i="39"/>
  <c r="Q11" i="39"/>
  <c r="P11" i="39"/>
  <c r="M11" i="39"/>
  <c r="L11" i="39"/>
  <c r="K11" i="39"/>
  <c r="J11" i="39"/>
  <c r="I11" i="39"/>
  <c r="H11" i="39"/>
  <c r="F11" i="39"/>
  <c r="E11" i="39"/>
  <c r="D11" i="39" l="1"/>
  <c r="S11" i="39"/>
  <c r="B17" i="39"/>
  <c r="B12" i="39"/>
  <c r="B14" i="39"/>
  <c r="Y11" i="39"/>
  <c r="B16" i="39"/>
  <c r="O11" i="39"/>
  <c r="B13" i="39"/>
  <c r="B15" i="39"/>
  <c r="G13" i="10"/>
  <c r="B18" i="39"/>
  <c r="C11" i="39"/>
  <c r="O12" i="49"/>
  <c r="N12" i="49"/>
  <c r="M12" i="49"/>
  <c r="L12" i="49"/>
  <c r="K12" i="49"/>
  <c r="J12" i="49"/>
  <c r="I12" i="49"/>
  <c r="G12" i="49"/>
  <c r="F12" i="49"/>
  <c r="E12" i="49"/>
  <c r="D12" i="49"/>
  <c r="C12" i="49"/>
  <c r="B12" i="49"/>
  <c r="G11" i="38"/>
  <c r="S12" i="37"/>
  <c r="N12" i="37"/>
  <c r="H12" i="37"/>
  <c r="F12" i="37"/>
  <c r="E12" i="37"/>
  <c r="D12" i="37"/>
  <c r="C12" i="37"/>
  <c r="B12" i="37"/>
  <c r="L20" i="4"/>
  <c r="K19" i="4"/>
  <c r="I19" i="4"/>
  <c r="H19" i="4"/>
  <c r="G19" i="4"/>
  <c r="F19" i="4"/>
  <c r="E19" i="4"/>
  <c r="B19" i="4"/>
  <c r="B11" i="39" l="1"/>
  <c r="H11" i="17"/>
  <c r="B11" i="17"/>
  <c r="H11" i="48" l="1"/>
  <c r="G11" i="48" s="1"/>
  <c r="F11" i="48" s="1"/>
  <c r="E11" i="48" s="1"/>
  <c r="D11" i="48" s="1"/>
  <c r="C11" i="48" s="1"/>
  <c r="B11" i="48" s="1"/>
  <c r="P8" i="14"/>
  <c r="P9" i="14"/>
  <c r="K7" i="16"/>
  <c r="D7" i="16"/>
  <c r="I8" i="4"/>
  <c r="E8" i="4" s="1"/>
</calcChain>
</file>

<file path=xl/sharedStrings.xml><?xml version="1.0" encoding="utf-8"?>
<sst xmlns="http://schemas.openxmlformats.org/spreadsheetml/2006/main" count="3869" uniqueCount="1147">
  <si>
    <t>합          계</t>
  </si>
  <si>
    <t>단위 : 개소</t>
  </si>
  <si>
    <t>합    계</t>
  </si>
  <si>
    <t>일 본 뇌 염</t>
  </si>
  <si>
    <t>장 티 푸 스</t>
  </si>
  <si>
    <t>B 형 간 염</t>
  </si>
  <si>
    <t xml:space="preserve">장티푸스 </t>
  </si>
  <si>
    <t>발생 case</t>
  </si>
  <si>
    <t>사망 Death</t>
  </si>
  <si>
    <t>총 가 입 자 수</t>
  </si>
  <si>
    <t>사   업   장</t>
  </si>
  <si>
    <t>가   입   자</t>
  </si>
  <si>
    <t>미 망 인</t>
  </si>
  <si>
    <t>자    녀</t>
  </si>
  <si>
    <t>부  모</t>
  </si>
  <si>
    <t>국가유공자    Patriots and veterans</t>
  </si>
  <si>
    <t>유족  Bereaved family of the patriots &amp; veterans</t>
  </si>
  <si>
    <t>기타대상자       Others</t>
  </si>
  <si>
    <t>합      계         Grand Total</t>
  </si>
  <si>
    <t>국가유공자   Patriots and veterans</t>
  </si>
  <si>
    <t>고  교</t>
  </si>
  <si>
    <t>단위 :  개소,  명</t>
  </si>
  <si>
    <t>합           계                    Total</t>
  </si>
  <si>
    <t>시 설 수</t>
  </si>
  <si>
    <t>입 소 자</t>
  </si>
  <si>
    <t>퇴 소 자</t>
  </si>
  <si>
    <t>피해자 지원내역</t>
  </si>
  <si>
    <t>Counseling Follow-ups</t>
  </si>
  <si>
    <t>여성폭력상담 계</t>
  </si>
  <si>
    <t>가정폭력</t>
  </si>
  <si>
    <t>Domestic Violence</t>
  </si>
  <si>
    <t>성폭력</t>
  </si>
  <si>
    <t>Sexual Violence</t>
  </si>
  <si>
    <t>성매매피해</t>
  </si>
  <si>
    <t>Victims of Forced Prostitution</t>
  </si>
  <si>
    <t>상담소개소</t>
  </si>
  <si>
    <t>상담건수</t>
  </si>
  <si>
    <t>Counseling</t>
  </si>
  <si>
    <t>법적지원</t>
  </si>
  <si>
    <t>Legal Aid</t>
  </si>
  <si>
    <t>의료지원</t>
  </si>
  <si>
    <t>Medical Aid</t>
  </si>
  <si>
    <t>시설입소</t>
  </si>
  <si>
    <t>연계</t>
  </si>
  <si>
    <t>Victim's facility</t>
  </si>
  <si>
    <t>기타</t>
  </si>
  <si>
    <t>합     계</t>
  </si>
  <si>
    <t>단위 : 개소, 명</t>
  </si>
  <si>
    <t>종합병원</t>
  </si>
  <si>
    <t>보건소</t>
  </si>
  <si>
    <t>Total</t>
  </si>
  <si>
    <t>병원수</t>
  </si>
  <si>
    <t>병상수</t>
  </si>
  <si>
    <t>치과의사</t>
  </si>
  <si>
    <t>간호조무사</t>
  </si>
  <si>
    <t>의료기사</t>
  </si>
  <si>
    <t>의무기록사</t>
  </si>
  <si>
    <t>상근의사</t>
  </si>
  <si>
    <t>Medical</t>
  </si>
  <si>
    <t>Full-time</t>
  </si>
  <si>
    <t>Part-time</t>
  </si>
  <si>
    <t>Nurses</t>
  </si>
  <si>
    <t>Pharmacists</t>
  </si>
  <si>
    <t>보건진료원</t>
  </si>
  <si>
    <t>계</t>
  </si>
  <si>
    <t>Others</t>
  </si>
  <si>
    <t>한약업사</t>
  </si>
  <si>
    <t>Restricted</t>
  </si>
  <si>
    <t>Drugs</t>
  </si>
  <si>
    <t>집단급식소</t>
  </si>
  <si>
    <t>식품제조</t>
  </si>
  <si>
    <t>Grand</t>
  </si>
  <si>
    <t>(A)</t>
  </si>
  <si>
    <t>제과점</t>
  </si>
  <si>
    <t xml:space="preserve">General </t>
  </si>
  <si>
    <t>이용업</t>
  </si>
  <si>
    <t>Japanese</t>
  </si>
  <si>
    <t>encephalitis</t>
  </si>
  <si>
    <t>파라티푸스</t>
  </si>
  <si>
    <t>세균성이질</t>
  </si>
  <si>
    <t>백일해</t>
  </si>
  <si>
    <t>유행성이하선염</t>
  </si>
  <si>
    <t>Paratyphoid fever</t>
  </si>
  <si>
    <t>Mumps</t>
  </si>
  <si>
    <t>남</t>
  </si>
  <si>
    <t>여</t>
  </si>
  <si>
    <t>Male</t>
  </si>
  <si>
    <t>Female</t>
  </si>
  <si>
    <t>임산부등록관리</t>
  </si>
  <si>
    <t>단위 :개소,명</t>
  </si>
  <si>
    <t>피부양자</t>
  </si>
  <si>
    <t>Insured</t>
  </si>
  <si>
    <t>Dependents</t>
  </si>
  <si>
    <t>임의가입자</t>
  </si>
  <si>
    <t>임의계속가입자</t>
  </si>
  <si>
    <t>Voluntarily &amp;</t>
  </si>
  <si>
    <t xml:space="preserve">continuously </t>
  </si>
  <si>
    <t>Workplaces</t>
  </si>
  <si>
    <t>Insurants</t>
  </si>
  <si>
    <t>NUMBER OF PATRIOTS AND VETERANS</t>
  </si>
  <si>
    <t>Patriots   and   veterans</t>
  </si>
  <si>
    <t>애국지사</t>
  </si>
  <si>
    <t xml:space="preserve">  Grand </t>
  </si>
  <si>
    <t xml:space="preserve"> Total</t>
  </si>
  <si>
    <t>Widows</t>
  </si>
  <si>
    <t>Parents</t>
  </si>
  <si>
    <t>중학교</t>
  </si>
  <si>
    <t>Middle</t>
  </si>
  <si>
    <t>High</t>
  </si>
  <si>
    <t>school</t>
  </si>
  <si>
    <t>University</t>
  </si>
  <si>
    <t>시설수</t>
  </si>
  <si>
    <t xml:space="preserve"> Bereaved famity</t>
  </si>
  <si>
    <t>합  계</t>
  </si>
  <si>
    <t>입소인원</t>
  </si>
  <si>
    <t>Admitted Person</t>
  </si>
  <si>
    <t>정원</t>
  </si>
  <si>
    <t>Regular</t>
  </si>
  <si>
    <t>현원</t>
  </si>
  <si>
    <t>연   별</t>
  </si>
  <si>
    <t>단위 : 명</t>
  </si>
  <si>
    <t>한 의 사</t>
  </si>
  <si>
    <t>간 호 사</t>
  </si>
  <si>
    <t xml:space="preserve">    비상근의사</t>
  </si>
  <si>
    <t>Eup Myeon</t>
  </si>
  <si>
    <t>의    원</t>
  </si>
  <si>
    <t>의 약 품</t>
  </si>
  <si>
    <t>화 장 품</t>
  </si>
  <si>
    <t>약   국</t>
  </si>
  <si>
    <t>매 약 상</t>
  </si>
  <si>
    <t>합  계</t>
  </si>
  <si>
    <t>다  방</t>
  </si>
  <si>
    <t>기   타</t>
  </si>
  <si>
    <t>가  공  업</t>
  </si>
  <si>
    <t xml:space="preserve"> </t>
  </si>
  <si>
    <t>무면허의료행위</t>
  </si>
  <si>
    <t>광고위반</t>
  </si>
  <si>
    <t>업무정지</t>
  </si>
  <si>
    <t>시정지시</t>
  </si>
  <si>
    <t>without licence</t>
  </si>
  <si>
    <t>Prosecution</t>
  </si>
  <si>
    <t>단위 : 건</t>
  </si>
  <si>
    <t>기  타</t>
  </si>
  <si>
    <t>고  발</t>
  </si>
  <si>
    <t>-</t>
  </si>
  <si>
    <t>계북면
Gyebuk-myeon</t>
  </si>
  <si>
    <t>상반기</t>
  </si>
  <si>
    <t>하반기</t>
  </si>
  <si>
    <t>장수읍
Jangsu-eup</t>
  </si>
  <si>
    <t>산서면
Sanseo-myeon</t>
  </si>
  <si>
    <t>번암면
Beonam-myeon</t>
  </si>
  <si>
    <t>장계면
Janggye-myeon</t>
  </si>
  <si>
    <t>천천면
Cheoncheon-myeon</t>
  </si>
  <si>
    <t>계남면
Gyenam-myeon</t>
  </si>
  <si>
    <t>1. 의 료 기 관</t>
    <phoneticPr fontId="13" type="noConversion"/>
  </si>
  <si>
    <t>NUMBER OF MEDICAL INSTITUTIONS</t>
    <phoneticPr fontId="12" type="noConversion"/>
  </si>
  <si>
    <t>단위 : 개</t>
    <phoneticPr fontId="13" type="noConversion"/>
  </si>
  <si>
    <t>Unit : number</t>
    <phoneticPr fontId="13" type="noConversion"/>
  </si>
  <si>
    <t>연   별
읍면별
Year &amp;
Eup Myeon</t>
    <phoneticPr fontId="12" type="noConversion"/>
  </si>
  <si>
    <t>요양병원</t>
    <phoneticPr fontId="12" type="noConversion"/>
  </si>
  <si>
    <t>치과병(의)원</t>
    <phoneticPr fontId="13" type="noConversion"/>
  </si>
  <si>
    <t>한방병원</t>
    <phoneticPr fontId="13" type="noConversion"/>
  </si>
  <si>
    <t>한의원</t>
    <phoneticPr fontId="12" type="noConversion"/>
  </si>
  <si>
    <t>조산소</t>
    <phoneticPr fontId="13" type="noConversion"/>
  </si>
  <si>
    <t>부속의원</t>
    <phoneticPr fontId="12" type="noConversion"/>
  </si>
  <si>
    <t>보건</t>
    <phoneticPr fontId="13" type="noConversion"/>
  </si>
  <si>
    <t>Total</t>
    <phoneticPr fontId="12" type="noConversion"/>
  </si>
  <si>
    <t>General hospitals</t>
    <phoneticPr fontId="12" type="noConversion"/>
  </si>
  <si>
    <t>Hospitals</t>
    <phoneticPr fontId="12" type="noConversion"/>
  </si>
  <si>
    <t>Clinics</t>
    <phoneticPr fontId="12" type="noConversion"/>
  </si>
  <si>
    <t>Special hospitals</t>
    <phoneticPr fontId="13" type="noConversion"/>
  </si>
  <si>
    <t>Long term care hospitals</t>
    <phoneticPr fontId="12" type="noConversion"/>
  </si>
  <si>
    <t>Dental clinics</t>
    <phoneticPr fontId="13" type="noConversion"/>
  </si>
  <si>
    <t>Oriental medicine clinics</t>
    <phoneticPr fontId="12" type="noConversion"/>
  </si>
  <si>
    <t>Midwife clinic</t>
    <phoneticPr fontId="13" type="noConversion"/>
  </si>
  <si>
    <t>의료원</t>
    <phoneticPr fontId="13" type="noConversion"/>
  </si>
  <si>
    <t>지소</t>
    <phoneticPr fontId="13" type="noConversion"/>
  </si>
  <si>
    <t>진료소</t>
    <phoneticPr fontId="12" type="noConversion"/>
  </si>
  <si>
    <t>병원수</t>
    <phoneticPr fontId="12" type="noConversion"/>
  </si>
  <si>
    <t>Health</t>
    <phoneticPr fontId="13" type="noConversion"/>
  </si>
  <si>
    <t>Primary</t>
    <phoneticPr fontId="13" type="noConversion"/>
  </si>
  <si>
    <t>Number</t>
    <phoneticPr fontId="13" type="noConversion"/>
  </si>
  <si>
    <t>Health</t>
    <phoneticPr fontId="12" type="noConversion"/>
  </si>
  <si>
    <t>Subcen</t>
    <phoneticPr fontId="12" type="noConversion"/>
  </si>
  <si>
    <t>Hospital</t>
    <phoneticPr fontId="13" type="noConversion"/>
  </si>
  <si>
    <t>beds</t>
    <phoneticPr fontId="13" type="noConversion"/>
  </si>
  <si>
    <t>Clinics</t>
    <phoneticPr fontId="13" type="noConversion"/>
  </si>
  <si>
    <t>Centers</t>
    <phoneticPr fontId="13" type="noConversion"/>
  </si>
  <si>
    <t>ters</t>
    <phoneticPr fontId="13" type="noConversion"/>
  </si>
  <si>
    <t>Care centers</t>
    <phoneticPr fontId="13" type="noConversion"/>
  </si>
  <si>
    <t>장수읍
Jangsu-eup</t>
    <phoneticPr fontId="12" type="noConversion"/>
  </si>
  <si>
    <t>산서면
Sanseo-myeon</t>
    <phoneticPr fontId="12" type="noConversion"/>
  </si>
  <si>
    <t>번암면
Beonam-myeon</t>
    <phoneticPr fontId="12" type="noConversion"/>
  </si>
  <si>
    <t>장계면
Janggye-myeon</t>
    <phoneticPr fontId="12" type="noConversion"/>
  </si>
  <si>
    <t>천천면
Cheoncheon-myeon</t>
    <phoneticPr fontId="12" type="noConversion"/>
  </si>
  <si>
    <t>계남면
Gyenam-myeon</t>
    <phoneticPr fontId="12" type="noConversion"/>
  </si>
  <si>
    <t>계북면
Gyebuk-myeon</t>
    <phoneticPr fontId="12" type="noConversion"/>
  </si>
  <si>
    <t>자료 : 보건의료원</t>
    <phoneticPr fontId="13" type="noConversion"/>
  </si>
  <si>
    <t>2. 의료기관종사 의료인력</t>
    <phoneticPr fontId="12" type="noConversion"/>
  </si>
  <si>
    <t>NUMBER OF MEDICAL PERSONNELS EMPLOYED
 IN MEDICAL INSTITUTIONS</t>
    <phoneticPr fontId="13" type="noConversion"/>
  </si>
  <si>
    <t>Unit : person</t>
    <phoneticPr fontId="12" type="noConversion"/>
  </si>
  <si>
    <t>연   별</t>
    <phoneticPr fontId="12" type="noConversion"/>
  </si>
  <si>
    <t>의   사    Physicians</t>
    <phoneticPr fontId="13" type="noConversion"/>
  </si>
  <si>
    <t>약    사    1)</t>
    <phoneticPr fontId="13" type="noConversion"/>
  </si>
  <si>
    <t>조 산 사</t>
    <phoneticPr fontId="12" type="noConversion"/>
  </si>
  <si>
    <t>읍면별</t>
    <phoneticPr fontId="12" type="noConversion"/>
  </si>
  <si>
    <t>Year &amp;</t>
    <phoneticPr fontId="12" type="noConversion"/>
  </si>
  <si>
    <t>Oriental</t>
    <phoneticPr fontId="13" type="noConversion"/>
  </si>
  <si>
    <t>Medical record</t>
    <phoneticPr fontId="12" type="noConversion"/>
  </si>
  <si>
    <t>Dentists</t>
    <phoneticPr fontId="12" type="noConversion"/>
  </si>
  <si>
    <t>medical doctors</t>
    <phoneticPr fontId="12" type="noConversion"/>
  </si>
  <si>
    <t>Midwives</t>
    <phoneticPr fontId="12" type="noConversion"/>
  </si>
  <si>
    <t>Nurse aids</t>
    <phoneticPr fontId="12" type="noConversion"/>
  </si>
  <si>
    <t>technicians</t>
    <phoneticPr fontId="12" type="noConversion"/>
  </si>
  <si>
    <t>technicians</t>
    <phoneticPr fontId="12" type="noConversion"/>
  </si>
  <si>
    <t>장수읍
Jangsu-eup</t>
    <phoneticPr fontId="12" type="noConversion"/>
  </si>
  <si>
    <t>산서면
Sanseo-myeon</t>
    <phoneticPr fontId="12" type="noConversion"/>
  </si>
  <si>
    <t>번암면
Beonam-myeon</t>
    <phoneticPr fontId="12" type="noConversion"/>
  </si>
  <si>
    <t>장계면
Janggye-myeon</t>
    <phoneticPr fontId="12" type="noConversion"/>
  </si>
  <si>
    <t>천천면
Cheoncheon-myeon</t>
    <phoneticPr fontId="12" type="noConversion"/>
  </si>
  <si>
    <t>계남면
Gyenam-myeon</t>
    <phoneticPr fontId="12" type="noConversion"/>
  </si>
  <si>
    <t>계북면
Gyebuk-myeon</t>
    <phoneticPr fontId="12" type="noConversion"/>
  </si>
  <si>
    <t>자료 : 보건의료원</t>
    <phoneticPr fontId="13" type="noConversion"/>
  </si>
  <si>
    <t>주 : 1) 약사 - 개인약국약사 제외함.</t>
    <phoneticPr fontId="12" type="noConversion"/>
  </si>
  <si>
    <t>3. 보건소 인력</t>
    <phoneticPr fontId="14" type="noConversion"/>
  </si>
  <si>
    <t>NUMBER OF STAFFS IN HEALTH CENTERS</t>
    <phoneticPr fontId="12" type="noConversion"/>
  </si>
  <si>
    <t>합   계</t>
    <phoneticPr fontId="14" type="noConversion"/>
  </si>
  <si>
    <t>면         허       ·        자         격        종       별</t>
    <phoneticPr fontId="14" type="noConversion"/>
  </si>
  <si>
    <t>By license Qualification</t>
    <phoneticPr fontId="14" type="noConversion"/>
  </si>
  <si>
    <t>소  계</t>
    <phoneticPr fontId="14" type="noConversion"/>
  </si>
  <si>
    <t>의   사</t>
    <phoneticPr fontId="14" type="noConversion"/>
  </si>
  <si>
    <t>치과의사</t>
    <phoneticPr fontId="14" type="noConversion"/>
  </si>
  <si>
    <t>한의사</t>
    <phoneticPr fontId="14" type="noConversion"/>
  </si>
  <si>
    <t>조산사</t>
    <phoneticPr fontId="14" type="noConversion"/>
  </si>
  <si>
    <t>간호사</t>
    <phoneticPr fontId="14" type="noConversion"/>
  </si>
  <si>
    <t>약 사</t>
    <phoneticPr fontId="14" type="noConversion"/>
  </si>
  <si>
    <t>임상병리사</t>
    <phoneticPr fontId="14" type="noConversion"/>
  </si>
  <si>
    <t>방사선사</t>
    <phoneticPr fontId="14" type="noConversion"/>
  </si>
  <si>
    <t>물리치료사</t>
    <phoneticPr fontId="14" type="noConversion"/>
  </si>
  <si>
    <t>치과위생사</t>
    <phoneticPr fontId="14" type="noConversion"/>
  </si>
  <si>
    <t>Oriental</t>
    <phoneticPr fontId="14" type="noConversion"/>
  </si>
  <si>
    <t>Clinic</t>
    <phoneticPr fontId="14" type="noConversion"/>
  </si>
  <si>
    <t>Physical</t>
    <phoneticPr fontId="14" type="noConversion"/>
  </si>
  <si>
    <t>Dental</t>
    <phoneticPr fontId="14" type="noConversion"/>
  </si>
  <si>
    <t>Year</t>
    <phoneticPr fontId="12" type="noConversion"/>
  </si>
  <si>
    <t>mecical</t>
    <phoneticPr fontId="14" type="noConversion"/>
  </si>
  <si>
    <t>pathology</t>
    <phoneticPr fontId="14" type="noConversion"/>
  </si>
  <si>
    <t>Radiological</t>
    <phoneticPr fontId="14" type="noConversion"/>
  </si>
  <si>
    <t>therapy</t>
    <phoneticPr fontId="14" type="noConversion"/>
  </si>
  <si>
    <t>hygienics</t>
    <phoneticPr fontId="14" type="noConversion"/>
  </si>
  <si>
    <t>Sub total</t>
    <phoneticPr fontId="14" type="noConversion"/>
  </si>
  <si>
    <t>Physicians</t>
    <phoneticPr fontId="14" type="noConversion"/>
  </si>
  <si>
    <t>Dentist</t>
    <phoneticPr fontId="14" type="noConversion"/>
  </si>
  <si>
    <t>doctors</t>
    <phoneticPr fontId="14" type="noConversion"/>
  </si>
  <si>
    <t>Nurses</t>
    <phoneticPr fontId="14" type="noConversion"/>
  </si>
  <si>
    <t>Pharmacists</t>
    <phoneticPr fontId="14" type="noConversion"/>
  </si>
  <si>
    <t>techicians</t>
    <phoneticPr fontId="14" type="noConversion"/>
  </si>
  <si>
    <t>technicians</t>
    <phoneticPr fontId="14" type="noConversion"/>
  </si>
  <si>
    <t>technician</t>
    <phoneticPr fontId="14" type="noConversion"/>
  </si>
  <si>
    <t>-</t>
    <phoneticPr fontId="12" type="noConversion"/>
  </si>
  <si>
    <t>자료 : 보건의료원</t>
    <phoneticPr fontId="13" type="noConversion"/>
  </si>
  <si>
    <t>4. 보건지소 및 보건진료소 인력</t>
    <phoneticPr fontId="13" type="noConversion"/>
  </si>
  <si>
    <t>NUMBER OF STAFFS  IN HEALTH SUBCENTERS
AND PRIMARY HEALTH CARE CENTERS</t>
    <phoneticPr fontId="15" type="noConversion"/>
  </si>
  <si>
    <t>합    계</t>
    <phoneticPr fontId="15" type="noConversion"/>
  </si>
  <si>
    <t xml:space="preserve">보         건          지          소    </t>
    <phoneticPr fontId="15" type="noConversion"/>
  </si>
  <si>
    <t>Health   subcenter</t>
    <phoneticPr fontId="12" type="noConversion"/>
  </si>
  <si>
    <t>보건진료소</t>
    <phoneticPr fontId="15" type="noConversion"/>
  </si>
  <si>
    <t>면 허 · 자 격 종 별</t>
    <phoneticPr fontId="15" type="noConversion"/>
  </si>
  <si>
    <t>By license / qualification</t>
    <phoneticPr fontId="12" type="noConversion"/>
  </si>
  <si>
    <t>면 허 · 자 격 종 별 외   Others</t>
    <phoneticPr fontId="15" type="noConversion"/>
  </si>
  <si>
    <t>소  계</t>
    <phoneticPr fontId="15" type="noConversion"/>
  </si>
  <si>
    <t>의    사</t>
    <phoneticPr fontId="15" type="noConversion"/>
  </si>
  <si>
    <t>치과의사</t>
    <phoneticPr fontId="15" type="noConversion"/>
  </si>
  <si>
    <t>한의사</t>
    <phoneticPr fontId="13" type="noConversion"/>
  </si>
  <si>
    <t>간호사</t>
    <phoneticPr fontId="15" type="noConversion"/>
  </si>
  <si>
    <t>간호조무사</t>
    <phoneticPr fontId="15" type="noConversion"/>
  </si>
  <si>
    <t>약   사</t>
    <phoneticPr fontId="13" type="noConversion"/>
  </si>
  <si>
    <t>임상병리사</t>
    <phoneticPr fontId="15" type="noConversion"/>
  </si>
  <si>
    <t>방사선사</t>
    <phoneticPr fontId="15" type="noConversion"/>
  </si>
  <si>
    <t>보건직</t>
    <phoneticPr fontId="15" type="noConversion"/>
  </si>
  <si>
    <t>행정직</t>
    <phoneticPr fontId="15" type="noConversion"/>
  </si>
  <si>
    <t>기   타</t>
    <phoneticPr fontId="15" type="noConversion"/>
  </si>
  <si>
    <t>Primary Health</t>
    <phoneticPr fontId="15" type="noConversion"/>
  </si>
  <si>
    <t>Oriental</t>
    <phoneticPr fontId="12" type="noConversion"/>
  </si>
  <si>
    <t>Nurse</t>
    <phoneticPr fontId="12" type="noConversion"/>
  </si>
  <si>
    <t>Pharma</t>
    <phoneticPr fontId="12" type="noConversion"/>
  </si>
  <si>
    <t>Clinic Pathol-</t>
    <phoneticPr fontId="15" type="noConversion"/>
  </si>
  <si>
    <t>Radiological</t>
    <phoneticPr fontId="15" type="noConversion"/>
  </si>
  <si>
    <t>Public health</t>
    <phoneticPr fontId="15" type="noConversion"/>
  </si>
  <si>
    <t>Administra-</t>
    <phoneticPr fontId="15" type="noConversion"/>
  </si>
  <si>
    <t xml:space="preserve"> Care Centers</t>
    <phoneticPr fontId="15" type="noConversion"/>
  </si>
  <si>
    <t>Total</t>
    <phoneticPr fontId="15" type="noConversion"/>
  </si>
  <si>
    <t>Sub total</t>
    <phoneticPr fontId="15" type="noConversion"/>
  </si>
  <si>
    <t>Physicians</t>
    <phoneticPr fontId="15" type="noConversion"/>
  </si>
  <si>
    <t>Dentists</t>
    <phoneticPr fontId="15" type="noConversion"/>
  </si>
  <si>
    <t xml:space="preserve"> medical doctors</t>
    <phoneticPr fontId="15" type="noConversion"/>
  </si>
  <si>
    <t>Nurses</t>
    <phoneticPr fontId="15" type="noConversion"/>
  </si>
  <si>
    <t>aides</t>
    <phoneticPr fontId="12" type="noConversion"/>
  </si>
  <si>
    <t>cists</t>
    <phoneticPr fontId="15" type="noConversion"/>
  </si>
  <si>
    <t>ogy Techicians</t>
    <phoneticPr fontId="15" type="noConversion"/>
  </si>
  <si>
    <t>Techicians</t>
    <phoneticPr fontId="15" type="noConversion"/>
  </si>
  <si>
    <t>Sub-total</t>
    <phoneticPr fontId="15" type="noConversion"/>
  </si>
  <si>
    <t>worker</t>
    <phoneticPr fontId="15" type="noConversion"/>
  </si>
  <si>
    <t>tive workers</t>
    <phoneticPr fontId="15" type="noConversion"/>
  </si>
  <si>
    <t>Others</t>
    <phoneticPr fontId="15" type="noConversion"/>
  </si>
  <si>
    <t>Practitioners</t>
    <phoneticPr fontId="15" type="noConversion"/>
  </si>
  <si>
    <t>장수읍
Jangsu-eup</t>
    <phoneticPr fontId="12" type="noConversion"/>
  </si>
  <si>
    <t>산서면
Sanseo-myeon</t>
    <phoneticPr fontId="12" type="noConversion"/>
  </si>
  <si>
    <t>번암면
Beonam-myeon</t>
    <phoneticPr fontId="12" type="noConversion"/>
  </si>
  <si>
    <t>장계면
Janggye-myeon</t>
    <phoneticPr fontId="12" type="noConversion"/>
  </si>
  <si>
    <t>천천면
Cheoncheon-myeon</t>
    <phoneticPr fontId="12" type="noConversion"/>
  </si>
  <si>
    <t>계남면
Gyenam-myeon</t>
    <phoneticPr fontId="12" type="noConversion"/>
  </si>
  <si>
    <t>계북면
Gyebuk-myeon</t>
    <phoneticPr fontId="12" type="noConversion"/>
  </si>
  <si>
    <t>자료 : 보건의료원</t>
    <phoneticPr fontId="13" type="noConversion"/>
  </si>
  <si>
    <t>5. 부정의료업자 단속실적(의료인)</t>
    <phoneticPr fontId="13" type="noConversion"/>
  </si>
  <si>
    <t>REGULATION FOR ILLEGAL MEDICAL PRACTICES
(MEDICAL PRACTITIONERS)</t>
    <phoneticPr fontId="13" type="noConversion"/>
  </si>
  <si>
    <t>무자격자에게</t>
    <phoneticPr fontId="13" type="noConversion"/>
  </si>
  <si>
    <t>품위손상</t>
    <phoneticPr fontId="13" type="noConversion"/>
  </si>
  <si>
    <t>기  타</t>
    <phoneticPr fontId="13" type="noConversion"/>
  </si>
  <si>
    <t>면  허</t>
    <phoneticPr fontId="13" type="noConversion"/>
  </si>
  <si>
    <t>자 격</t>
    <phoneticPr fontId="13" type="noConversion"/>
  </si>
  <si>
    <t>경  고</t>
    <phoneticPr fontId="13" type="noConversion"/>
  </si>
  <si>
    <t>고 발</t>
    <phoneticPr fontId="13" type="noConversion"/>
  </si>
  <si>
    <t>의료행위사주</t>
    <phoneticPr fontId="13" type="noConversion"/>
  </si>
  <si>
    <t>의료행위</t>
    <phoneticPr fontId="13" type="noConversion"/>
  </si>
  <si>
    <t>취  소</t>
    <phoneticPr fontId="13" type="noConversion"/>
  </si>
  <si>
    <t>정 지</t>
    <phoneticPr fontId="13" type="noConversion"/>
  </si>
  <si>
    <t>Allowing unquanlified</t>
    <phoneticPr fontId="13" type="noConversion"/>
  </si>
  <si>
    <t>Unethical</t>
    <phoneticPr fontId="13" type="noConversion"/>
  </si>
  <si>
    <t>Issuance of false</t>
    <phoneticPr fontId="13" type="noConversion"/>
  </si>
  <si>
    <t>License</t>
    <phoneticPr fontId="13" type="noConversion"/>
  </si>
  <si>
    <t>Prose-</t>
    <phoneticPr fontId="13" type="noConversion"/>
  </si>
  <si>
    <t>persons to practice</t>
    <phoneticPr fontId="13" type="noConversion"/>
  </si>
  <si>
    <t>behaviors</t>
    <phoneticPr fontId="13" type="noConversion"/>
  </si>
  <si>
    <t>diagnosis state.</t>
    <phoneticPr fontId="13" type="noConversion"/>
  </si>
  <si>
    <t>Others</t>
    <phoneticPr fontId="13" type="noConversion"/>
  </si>
  <si>
    <t>Total</t>
    <phoneticPr fontId="13" type="noConversion"/>
  </si>
  <si>
    <t>revoked</t>
    <phoneticPr fontId="13" type="noConversion"/>
  </si>
  <si>
    <t>suspended</t>
    <phoneticPr fontId="13" type="noConversion"/>
  </si>
  <si>
    <t>warning</t>
    <phoneticPr fontId="13" type="noConversion"/>
  </si>
  <si>
    <t>cution</t>
    <phoneticPr fontId="13" type="noConversion"/>
  </si>
  <si>
    <t>-</t>
    <phoneticPr fontId="12" type="noConversion"/>
  </si>
  <si>
    <t>6. 의약품등 제조업소 및 판매업소</t>
    <phoneticPr fontId="13" type="noConversion"/>
  </si>
  <si>
    <t xml:space="preserve">    MANUFACTURES AND STORES OF PHARMACEUTICAL
GOODS ETC.</t>
    <phoneticPr fontId="13" type="noConversion"/>
  </si>
  <si>
    <t>Unit : establishment</t>
    <phoneticPr fontId="12" type="noConversion"/>
  </si>
  <si>
    <t>제     조    업     소                Number of manufactures</t>
    <phoneticPr fontId="12" type="noConversion"/>
  </si>
  <si>
    <t>판  매  업  소              Number   of   Sellers</t>
    <phoneticPr fontId="12" type="noConversion"/>
  </si>
  <si>
    <t>의약품외품</t>
    <phoneticPr fontId="12" type="noConversion"/>
  </si>
  <si>
    <t>의료기기</t>
    <phoneticPr fontId="12" type="noConversion"/>
  </si>
  <si>
    <t>한약도매상</t>
    <phoneticPr fontId="12" type="noConversion"/>
  </si>
  <si>
    <t>Non-drug</t>
    <phoneticPr fontId="12" type="noConversion"/>
  </si>
  <si>
    <t>Medical</t>
    <phoneticPr fontId="12" type="noConversion"/>
  </si>
  <si>
    <t>Oriental medicine</t>
    <phoneticPr fontId="12" type="noConversion"/>
  </si>
  <si>
    <t>Oriental</t>
    <phoneticPr fontId="12" type="noConversion"/>
  </si>
  <si>
    <t>판매업</t>
    <phoneticPr fontId="12" type="noConversion"/>
  </si>
  <si>
    <t>임대업</t>
    <phoneticPr fontId="12" type="noConversion"/>
  </si>
  <si>
    <t>수리업</t>
    <phoneticPr fontId="12" type="noConversion"/>
  </si>
  <si>
    <t>Products</t>
    <phoneticPr fontId="12" type="noConversion"/>
  </si>
  <si>
    <t>Cosmetics</t>
    <phoneticPr fontId="12" type="noConversion"/>
  </si>
  <si>
    <t>instruments</t>
    <phoneticPr fontId="12" type="noConversion"/>
  </si>
  <si>
    <t>Pharmacies</t>
    <phoneticPr fontId="12" type="noConversion"/>
  </si>
  <si>
    <t>Whole salers</t>
    <phoneticPr fontId="12" type="noConversion"/>
  </si>
  <si>
    <t>Druggists</t>
    <phoneticPr fontId="12" type="noConversion"/>
  </si>
  <si>
    <t>wholesalers</t>
    <phoneticPr fontId="12" type="noConversion"/>
  </si>
  <si>
    <t>medicine dealers</t>
    <phoneticPr fontId="12" type="noConversion"/>
  </si>
  <si>
    <t>dealers</t>
    <phoneticPr fontId="12" type="noConversion"/>
  </si>
  <si>
    <t>7. 식 품 위 생 관 계 업 소</t>
    <phoneticPr fontId="13" type="noConversion"/>
  </si>
  <si>
    <t>NUMBER OF LICENSED FOOD PREMISES, 
BY BUSINESS TYPE</t>
    <phoneticPr fontId="13" type="noConversion"/>
  </si>
  <si>
    <t>식 품 위 생 관 계 업 소(속)</t>
    <phoneticPr fontId="13" type="noConversion"/>
  </si>
  <si>
    <t>NUMBER OF LICENSED FOOD PREMISES, 
BY BUSINESS TYPE(Cont'd)</t>
    <phoneticPr fontId="13" type="noConversion"/>
  </si>
  <si>
    <t>식품접객업      Food prenises</t>
    <phoneticPr fontId="12" type="noConversion"/>
  </si>
  <si>
    <t>식품접객업      Food prenises</t>
    <phoneticPr fontId="13" type="noConversion"/>
  </si>
  <si>
    <t>식품제조업 및 가공업   Food manufacturing and processing businesses</t>
    <phoneticPr fontId="13" type="noConversion"/>
  </si>
  <si>
    <t>식품 운반, 판매, 기타업</t>
    <phoneticPr fontId="12" type="noConversion"/>
  </si>
  <si>
    <t>Food sales, transportation, others</t>
    <phoneticPr fontId="13" type="noConversion"/>
  </si>
  <si>
    <t>건강기능식품 제조, 수입, 판매업 An aid to good health manufacturing, importing, sales</t>
    <phoneticPr fontId="12" type="noConversion"/>
  </si>
  <si>
    <t>계</t>
    <phoneticPr fontId="12" type="noConversion"/>
  </si>
  <si>
    <t>휴게음식점   Resting    restaurant</t>
    <phoneticPr fontId="12" type="noConversion"/>
  </si>
  <si>
    <t>일반음식점</t>
    <phoneticPr fontId="13" type="noConversion"/>
  </si>
  <si>
    <t>단란주점</t>
    <phoneticPr fontId="13" type="noConversion"/>
  </si>
  <si>
    <t>유흥주점</t>
    <phoneticPr fontId="13" type="noConversion"/>
  </si>
  <si>
    <t>위탁급식영업</t>
    <phoneticPr fontId="13" type="noConversion"/>
  </si>
  <si>
    <t>계</t>
    <phoneticPr fontId="13" type="noConversion"/>
  </si>
  <si>
    <t>즉석판매</t>
    <phoneticPr fontId="13" type="noConversion"/>
  </si>
  <si>
    <t>식품첨가물</t>
    <phoneticPr fontId="13" type="noConversion"/>
  </si>
  <si>
    <t>식  품</t>
    <phoneticPr fontId="12" type="noConversion"/>
  </si>
  <si>
    <t>식품소분</t>
    <phoneticPr fontId="13" type="noConversion"/>
  </si>
  <si>
    <t>식  품</t>
    <phoneticPr fontId="13" type="noConversion"/>
  </si>
  <si>
    <t>용기, 포장류</t>
    <phoneticPr fontId="13" type="noConversion"/>
  </si>
  <si>
    <t>건강기능식품</t>
    <phoneticPr fontId="12" type="noConversion"/>
  </si>
  <si>
    <t>소  계</t>
    <phoneticPr fontId="12" type="noConversion"/>
  </si>
  <si>
    <t>Public bar</t>
    <phoneticPr fontId="12" type="noConversion"/>
  </si>
  <si>
    <t>Amusement</t>
    <phoneticPr fontId="13" type="noConversion"/>
  </si>
  <si>
    <t>Food suppliers</t>
    <phoneticPr fontId="12" type="noConversion"/>
  </si>
  <si>
    <t>가 공 업</t>
    <phoneticPr fontId="13" type="noConversion"/>
  </si>
  <si>
    <t>제 조 업</t>
    <phoneticPr fontId="13" type="noConversion"/>
  </si>
  <si>
    <t>운반업</t>
    <phoneticPr fontId="12" type="noConversion"/>
  </si>
  <si>
    <t>판매업</t>
    <phoneticPr fontId="12" type="noConversion"/>
  </si>
  <si>
    <t>보존업</t>
    <phoneticPr fontId="12" type="noConversion"/>
  </si>
  <si>
    <t>제조업</t>
    <phoneticPr fontId="13" type="noConversion"/>
  </si>
  <si>
    <t>제조업</t>
    <phoneticPr fontId="12" type="noConversion"/>
  </si>
  <si>
    <t>수입업</t>
    <phoneticPr fontId="12" type="noConversion"/>
  </si>
  <si>
    <t>Sub totals</t>
    <phoneticPr fontId="12" type="noConversion"/>
  </si>
  <si>
    <t>Cafes</t>
    <phoneticPr fontId="12" type="noConversion"/>
  </si>
  <si>
    <t xml:space="preserve"> Restaurants</t>
    <phoneticPr fontId="12" type="noConversion"/>
  </si>
  <si>
    <t>Bakeries</t>
    <phoneticPr fontId="12" type="noConversion"/>
  </si>
  <si>
    <t>karaokes</t>
    <phoneticPr fontId="13" type="noConversion"/>
  </si>
  <si>
    <t>Restaurants</t>
    <phoneticPr fontId="13" type="noConversion"/>
  </si>
  <si>
    <t>for group</t>
    <phoneticPr fontId="12" type="noConversion"/>
  </si>
  <si>
    <t>Total</t>
    <phoneticPr fontId="13" type="noConversion"/>
  </si>
  <si>
    <t>Food manufacturing</t>
    <phoneticPr fontId="13" type="noConversion"/>
  </si>
  <si>
    <t>Improvised foods</t>
    <phoneticPr fontId="13" type="noConversion"/>
  </si>
  <si>
    <t>Food additives</t>
    <phoneticPr fontId="13" type="noConversion"/>
  </si>
  <si>
    <t>Total</t>
    <phoneticPr fontId="12" type="noConversion"/>
  </si>
  <si>
    <t>Fodd transportation</t>
    <phoneticPr fontId="12" type="noConversion"/>
  </si>
  <si>
    <t>Food sales</t>
    <phoneticPr fontId="13" type="noConversion"/>
  </si>
  <si>
    <t>Sales</t>
    <phoneticPr fontId="12" type="noConversion"/>
  </si>
  <si>
    <t>Transportation</t>
    <phoneticPr fontId="13" type="noConversion"/>
  </si>
  <si>
    <t>Manufacturing</t>
    <phoneticPr fontId="12" type="noConversion"/>
  </si>
  <si>
    <t>Importing</t>
    <phoneticPr fontId="12" type="noConversion"/>
  </si>
  <si>
    <t>자료 : 환경위생과</t>
    <phoneticPr fontId="13" type="noConversion"/>
  </si>
  <si>
    <t>8. 공 중 위 생 관 계 업 소</t>
    <phoneticPr fontId="13" type="noConversion"/>
  </si>
  <si>
    <t>공 중 위 생 사 업 소</t>
    <phoneticPr fontId="12" type="noConversion"/>
  </si>
  <si>
    <t>위생처리, 세척제, 위생용품제조업소수</t>
    <phoneticPr fontId="12" type="noConversion"/>
  </si>
  <si>
    <t>총  계</t>
    <phoneticPr fontId="12" type="noConversion"/>
  </si>
  <si>
    <t>Public sanitary business</t>
    <phoneticPr fontId="12" type="noConversion"/>
  </si>
  <si>
    <t>Sanitary cleaning, soap, detergents,etc. business</t>
    <phoneticPr fontId="12" type="noConversion"/>
  </si>
  <si>
    <t>소 계</t>
    <phoneticPr fontId="12" type="noConversion"/>
  </si>
  <si>
    <r>
      <t xml:space="preserve">숙 박 업 </t>
    </r>
    <r>
      <rPr>
        <vertAlign val="superscript"/>
        <sz val="9"/>
        <rFont val="새굴림"/>
        <family val="1"/>
        <charset val="129"/>
      </rPr>
      <t>1)</t>
    </r>
    <r>
      <rPr>
        <sz val="9"/>
        <rFont val="새굴림"/>
        <family val="1"/>
        <charset val="129"/>
      </rPr>
      <t xml:space="preserve">   </t>
    </r>
    <phoneticPr fontId="12" type="noConversion"/>
  </si>
  <si>
    <t>목욕장업</t>
    <phoneticPr fontId="13" type="noConversion"/>
  </si>
  <si>
    <t>세탁업</t>
    <phoneticPr fontId="13" type="noConversion"/>
  </si>
  <si>
    <t>위생관리</t>
    <phoneticPr fontId="13" type="noConversion"/>
  </si>
  <si>
    <t>기 타</t>
    <phoneticPr fontId="12" type="noConversion"/>
  </si>
  <si>
    <t>위생</t>
    <phoneticPr fontId="12" type="noConversion"/>
  </si>
  <si>
    <t>세척제제조업</t>
    <phoneticPr fontId="13" type="noConversion"/>
  </si>
  <si>
    <t>기타위생용품</t>
    <phoneticPr fontId="13" type="noConversion"/>
  </si>
  <si>
    <t>Beauty shop</t>
    <phoneticPr fontId="12" type="noConversion"/>
  </si>
  <si>
    <t>용역업</t>
    <phoneticPr fontId="13" type="noConversion"/>
  </si>
  <si>
    <t>처리업</t>
    <phoneticPr fontId="12" type="noConversion"/>
  </si>
  <si>
    <t>Soap,</t>
    <phoneticPr fontId="12" type="noConversion"/>
  </si>
  <si>
    <t>제조업</t>
    <phoneticPr fontId="12" type="noConversion"/>
  </si>
  <si>
    <t>Sub-</t>
    <phoneticPr fontId="12" type="noConversion"/>
  </si>
  <si>
    <t xml:space="preserve"> Hotel   </t>
    <phoneticPr fontId="12" type="noConversion"/>
  </si>
  <si>
    <t xml:space="preserve">Bath </t>
    <phoneticPr fontId="12" type="noConversion"/>
  </si>
  <si>
    <t>소계</t>
    <phoneticPr fontId="12" type="noConversion"/>
  </si>
  <si>
    <t>종합</t>
    <phoneticPr fontId="12" type="noConversion"/>
  </si>
  <si>
    <t>일반</t>
    <phoneticPr fontId="12" type="noConversion"/>
  </si>
  <si>
    <t>피부</t>
    <phoneticPr fontId="12" type="noConversion"/>
  </si>
  <si>
    <t>Sanitary service</t>
    <phoneticPr fontId="13" type="noConversion"/>
  </si>
  <si>
    <t>Sanitary</t>
    <phoneticPr fontId="12" type="noConversion"/>
  </si>
  <si>
    <t>detergents,</t>
    <phoneticPr fontId="12" type="noConversion"/>
  </si>
  <si>
    <t>Total</t>
    <phoneticPr fontId="12" type="noConversion"/>
  </si>
  <si>
    <t>businesses</t>
    <phoneticPr fontId="12" type="noConversion"/>
  </si>
  <si>
    <t xml:space="preserve"> houses</t>
    <phoneticPr fontId="12" type="noConversion"/>
  </si>
  <si>
    <t>Barber</t>
    <phoneticPr fontId="12" type="noConversion"/>
  </si>
  <si>
    <t>Subtotal</t>
    <phoneticPr fontId="12" type="noConversion"/>
  </si>
  <si>
    <t>General</t>
    <phoneticPr fontId="12" type="noConversion"/>
  </si>
  <si>
    <t>Skin</t>
    <phoneticPr fontId="12" type="noConversion"/>
  </si>
  <si>
    <t>Laundry</t>
    <phoneticPr fontId="13" type="noConversion"/>
  </si>
  <si>
    <t>business</t>
    <phoneticPr fontId="13" type="noConversion"/>
  </si>
  <si>
    <t>Others</t>
    <phoneticPr fontId="12" type="noConversion"/>
  </si>
  <si>
    <t>cleaning</t>
    <phoneticPr fontId="12" type="noConversion"/>
  </si>
  <si>
    <t>etc.</t>
    <phoneticPr fontId="12" type="noConversion"/>
  </si>
  <si>
    <t>자료 : 환경위생과</t>
    <phoneticPr fontId="13" type="noConversion"/>
  </si>
  <si>
    <t>주 : 1) '관광호텔'을 포함한 수치임</t>
    <phoneticPr fontId="12" type="noConversion"/>
  </si>
  <si>
    <t>9. 예 방 접 종</t>
    <phoneticPr fontId="13" type="noConversion"/>
  </si>
  <si>
    <t>VACCINATIONS AGAINST MAJOR COMMUNICABLE DISEASES</t>
    <phoneticPr fontId="13" type="noConversion"/>
  </si>
  <si>
    <t>디프테리아</t>
    <phoneticPr fontId="13" type="noConversion"/>
  </si>
  <si>
    <t>파상풍,</t>
    <phoneticPr fontId="12" type="noConversion"/>
  </si>
  <si>
    <t>폴리오</t>
    <phoneticPr fontId="12" type="noConversion"/>
  </si>
  <si>
    <t>홍역, 유행성이하</t>
    <phoneticPr fontId="12" type="noConversion"/>
  </si>
  <si>
    <t>결  핵</t>
    <phoneticPr fontId="13" type="noConversion"/>
  </si>
  <si>
    <t>인플루엔자</t>
    <phoneticPr fontId="13" type="noConversion"/>
  </si>
  <si>
    <t>유행성출혈열</t>
    <phoneticPr fontId="12" type="noConversion"/>
  </si>
  <si>
    <t>b형 헤모필루스</t>
    <phoneticPr fontId="12" type="noConversion"/>
  </si>
  <si>
    <t>수 두</t>
  </si>
  <si>
    <t>기   타</t>
    <phoneticPr fontId="13" type="noConversion"/>
  </si>
  <si>
    <t xml:space="preserve"> 파상풍, 백일해</t>
    <phoneticPr fontId="13" type="noConversion"/>
  </si>
  <si>
    <t>디프테리아</t>
    <phoneticPr fontId="12" type="noConversion"/>
  </si>
  <si>
    <t>선염, 풍진</t>
    <phoneticPr fontId="12" type="noConversion"/>
  </si>
  <si>
    <t>인플루엔자</t>
    <phoneticPr fontId="12" type="noConversion"/>
  </si>
  <si>
    <t>Hemorrhagic</t>
    <phoneticPr fontId="12" type="noConversion"/>
  </si>
  <si>
    <t xml:space="preserve"> (DT&amp;P)</t>
    <phoneticPr fontId="13" type="noConversion"/>
  </si>
  <si>
    <t>(DT/Tdap)</t>
    <phoneticPr fontId="12" type="noConversion"/>
  </si>
  <si>
    <t>Poliomyelitis</t>
    <phoneticPr fontId="12" type="noConversion"/>
  </si>
  <si>
    <t>(MMR)</t>
    <phoneticPr fontId="12" type="noConversion"/>
  </si>
  <si>
    <t>Typhoid fever</t>
    <phoneticPr fontId="12" type="noConversion"/>
  </si>
  <si>
    <t>Hepatitis B</t>
    <phoneticPr fontId="12" type="noConversion"/>
  </si>
  <si>
    <t>B.C.G</t>
    <phoneticPr fontId="13" type="noConversion"/>
  </si>
  <si>
    <t>Influenza</t>
    <phoneticPr fontId="13" type="noConversion"/>
  </si>
  <si>
    <t xml:space="preserve"> Fever</t>
    <phoneticPr fontId="12" type="noConversion"/>
  </si>
  <si>
    <t>Hib</t>
    <phoneticPr fontId="12" type="noConversion"/>
  </si>
  <si>
    <t>Varicella</t>
  </si>
  <si>
    <t>단위 : 건, 명</t>
    <phoneticPr fontId="12" type="noConversion"/>
  </si>
  <si>
    <t>Unit : case, person</t>
    <phoneticPr fontId="12" type="noConversion"/>
  </si>
  <si>
    <t>합계</t>
    <phoneticPr fontId="12" type="noConversion"/>
  </si>
  <si>
    <t xml:space="preserve">콜  레  라  </t>
    <phoneticPr fontId="13" type="noConversion"/>
  </si>
  <si>
    <t>장출혈성대장균 감영증</t>
    <phoneticPr fontId="12" type="noConversion"/>
  </si>
  <si>
    <t>A형 간염</t>
    <phoneticPr fontId="12" type="noConversion"/>
  </si>
  <si>
    <t>파상풍</t>
    <phoneticPr fontId="12" type="noConversion"/>
  </si>
  <si>
    <t xml:space="preserve">홍 역  </t>
    <phoneticPr fontId="13" type="noConversion"/>
  </si>
  <si>
    <t>풍 진</t>
    <phoneticPr fontId="13" type="noConversion"/>
  </si>
  <si>
    <t>B형 간염</t>
    <phoneticPr fontId="12" type="noConversion"/>
  </si>
  <si>
    <t>일본뇌염</t>
    <phoneticPr fontId="12" type="noConversion"/>
  </si>
  <si>
    <t>수두</t>
    <phoneticPr fontId="12" type="noConversion"/>
  </si>
  <si>
    <t>말라리아</t>
    <phoneticPr fontId="12" type="noConversion"/>
  </si>
  <si>
    <t>결핵</t>
    <phoneticPr fontId="12" type="noConversion"/>
  </si>
  <si>
    <t>한센병</t>
    <phoneticPr fontId="12" type="noConversion"/>
  </si>
  <si>
    <t>성홍열</t>
    <phoneticPr fontId="12" type="noConversion"/>
  </si>
  <si>
    <t>쯔쯔가무시증</t>
    <phoneticPr fontId="12" type="noConversion"/>
  </si>
  <si>
    <t>렙토스피라증</t>
    <phoneticPr fontId="12" type="noConversion"/>
  </si>
  <si>
    <t>브루셀라증</t>
    <phoneticPr fontId="12" type="noConversion"/>
  </si>
  <si>
    <t>신증후군출혈열</t>
    <phoneticPr fontId="12" type="noConversion"/>
  </si>
  <si>
    <t>기타</t>
    <phoneticPr fontId="12" type="noConversion"/>
  </si>
  <si>
    <t xml:space="preserve"> Typhoid fever</t>
    <phoneticPr fontId="12" type="noConversion"/>
  </si>
  <si>
    <t>Shigellosis</t>
    <phoneticPr fontId="12" type="noConversion"/>
  </si>
  <si>
    <t>Enterohemorrhagic E.coli</t>
    <phoneticPr fontId="12" type="noConversion"/>
  </si>
  <si>
    <t>Hepatitis A</t>
    <phoneticPr fontId="12" type="noConversion"/>
  </si>
  <si>
    <t>Diphtheria</t>
    <phoneticPr fontId="12" type="noConversion"/>
  </si>
  <si>
    <t>Whooping couph</t>
    <phoneticPr fontId="12" type="noConversion"/>
  </si>
  <si>
    <t>Tetanus</t>
    <phoneticPr fontId="12" type="noConversion"/>
  </si>
  <si>
    <t xml:space="preserve">  Measles</t>
    <phoneticPr fontId="13" type="noConversion"/>
  </si>
  <si>
    <t>Rubella</t>
    <phoneticPr fontId="12" type="noConversion"/>
  </si>
  <si>
    <t>Japanese encephalitis</t>
    <phoneticPr fontId="12" type="noConversion"/>
  </si>
  <si>
    <t>Varicella</t>
    <phoneticPr fontId="12" type="noConversion"/>
  </si>
  <si>
    <t>Malaria</t>
    <phoneticPr fontId="12" type="noConversion"/>
  </si>
  <si>
    <t>Tuberculosis</t>
    <phoneticPr fontId="12" type="noConversion"/>
  </si>
  <si>
    <t>Leprosy</t>
    <phoneticPr fontId="12" type="noConversion"/>
  </si>
  <si>
    <t>Scarlet Fever</t>
    <phoneticPr fontId="12" type="noConversion"/>
  </si>
  <si>
    <t>Scrubtyphus</t>
    <phoneticPr fontId="12" type="noConversion"/>
  </si>
  <si>
    <t>Leptospirosi</t>
    <phoneticPr fontId="12" type="noConversion"/>
  </si>
  <si>
    <t>Brucellosis</t>
    <phoneticPr fontId="12" type="noConversion"/>
  </si>
  <si>
    <t>HFRS</t>
    <phoneticPr fontId="12" type="noConversion"/>
  </si>
  <si>
    <t>사망 Death</t>
    <phoneticPr fontId="12" type="noConversion"/>
  </si>
  <si>
    <t>발생 case</t>
    <phoneticPr fontId="12" type="noConversion"/>
  </si>
  <si>
    <t>자료 :  보건의료원</t>
    <phoneticPr fontId="13" type="noConversion"/>
  </si>
  <si>
    <t xml:space="preserve"> </t>
    <phoneticPr fontId="12" type="noConversion"/>
  </si>
  <si>
    <t>11. 한센사업 대상자 현황</t>
    <phoneticPr fontId="13" type="noConversion"/>
  </si>
  <si>
    <t>STATUS OF HANSEN DISEASE PATIENTS BANEFITTED
FROM PUBLIC HEALTH CENTER PROJECT CENTERS BY CITY</t>
    <phoneticPr fontId="12" type="noConversion"/>
  </si>
  <si>
    <t>한센사업</t>
    <phoneticPr fontId="12" type="noConversion"/>
  </si>
  <si>
    <t>한 센 사 업 대 상 자    관 리 현 황</t>
    <phoneticPr fontId="12" type="noConversion"/>
  </si>
  <si>
    <t>Registered patients under control</t>
    <phoneticPr fontId="12" type="noConversion"/>
  </si>
  <si>
    <t>대상자</t>
    <phoneticPr fontId="12" type="noConversion"/>
  </si>
  <si>
    <t>한센사업대상자</t>
    <phoneticPr fontId="12" type="noConversion"/>
  </si>
  <si>
    <t>양     성</t>
    <phoneticPr fontId="12" type="noConversion"/>
  </si>
  <si>
    <t>신규대상자</t>
    <phoneticPr fontId="12" type="noConversion"/>
  </si>
  <si>
    <t>사망자</t>
    <phoneticPr fontId="12" type="noConversion"/>
  </si>
  <si>
    <t>성     별</t>
    <phoneticPr fontId="12" type="noConversion"/>
  </si>
  <si>
    <t xml:space="preserve">      거주형태별</t>
    <phoneticPr fontId="12" type="noConversion"/>
  </si>
  <si>
    <t>Type of residence</t>
    <phoneticPr fontId="12" type="noConversion"/>
  </si>
  <si>
    <t>서비스구분별 Type of service</t>
    <phoneticPr fontId="12" type="noConversion"/>
  </si>
  <si>
    <t>거주지별</t>
    <phoneticPr fontId="12" type="noConversion"/>
  </si>
  <si>
    <t>서비스 지역별</t>
    <phoneticPr fontId="12" type="noConversion"/>
  </si>
  <si>
    <t>신규신환자수</t>
    <phoneticPr fontId="12" type="noConversion"/>
  </si>
  <si>
    <t>남</t>
    <phoneticPr fontId="12" type="noConversion"/>
  </si>
  <si>
    <t>여</t>
    <phoneticPr fontId="12" type="noConversion"/>
  </si>
  <si>
    <t>재   가</t>
    <phoneticPr fontId="12" type="noConversion"/>
  </si>
  <si>
    <t>시설보호</t>
    <phoneticPr fontId="12" type="noConversion"/>
  </si>
  <si>
    <t>요치료</t>
    <phoneticPr fontId="12" type="noConversion"/>
  </si>
  <si>
    <t>서비스대상자</t>
    <phoneticPr fontId="12" type="noConversion"/>
  </si>
  <si>
    <t>Area of</t>
    <phoneticPr fontId="12" type="noConversion"/>
  </si>
  <si>
    <t>Positive</t>
    <phoneticPr fontId="12" type="noConversion"/>
  </si>
  <si>
    <t>New</t>
    <phoneticPr fontId="12" type="noConversion"/>
  </si>
  <si>
    <t xml:space="preserve">  </t>
    <phoneticPr fontId="12" type="noConversion"/>
  </si>
  <si>
    <t>양성</t>
    <phoneticPr fontId="12" type="noConversion"/>
  </si>
  <si>
    <t>Settlement</t>
    <phoneticPr fontId="12" type="noConversion"/>
  </si>
  <si>
    <t>Cases for</t>
    <phoneticPr fontId="12" type="noConversion"/>
  </si>
  <si>
    <t>Cases under of</t>
    <phoneticPr fontId="12" type="noConversion"/>
  </si>
  <si>
    <t>재발관리</t>
    <phoneticPr fontId="12" type="noConversion"/>
  </si>
  <si>
    <t>residence</t>
    <phoneticPr fontId="12" type="noConversion"/>
  </si>
  <si>
    <t>service</t>
    <phoneticPr fontId="12" type="noConversion"/>
  </si>
  <si>
    <t>case</t>
    <phoneticPr fontId="12" type="noConversion"/>
  </si>
  <si>
    <t>beneficiaries</t>
    <phoneticPr fontId="12" type="noConversion"/>
  </si>
  <si>
    <t>Patients</t>
    <phoneticPr fontId="12" type="noConversion"/>
  </si>
  <si>
    <t>Death</t>
    <phoneticPr fontId="12" type="noConversion"/>
  </si>
  <si>
    <t xml:space="preserve"> sex</t>
    <phoneticPr fontId="12" type="noConversion"/>
  </si>
  <si>
    <t>Domicile</t>
    <phoneticPr fontId="12" type="noConversion"/>
  </si>
  <si>
    <t xml:space="preserve">Positive </t>
    <phoneticPr fontId="12" type="noConversion"/>
  </si>
  <si>
    <t>Village</t>
    <phoneticPr fontId="12" type="noConversion"/>
  </si>
  <si>
    <t>Leprosarium</t>
    <phoneticPr fontId="12" type="noConversion"/>
  </si>
  <si>
    <t>Chemotherapy</t>
    <phoneticPr fontId="12" type="noConversion"/>
  </si>
  <si>
    <t>Hansen service</t>
    <phoneticPr fontId="12" type="noConversion"/>
  </si>
  <si>
    <t>Cases for Suveillance</t>
    <phoneticPr fontId="12" type="noConversion"/>
  </si>
  <si>
    <t>12. 결핵환자 현황</t>
    <phoneticPr fontId="12" type="noConversion"/>
  </si>
  <si>
    <t>REGISTERED TUBERCULOSIS PATIENTS</t>
    <phoneticPr fontId="12" type="noConversion"/>
  </si>
  <si>
    <t>결핵환자 현황 (속)</t>
    <phoneticPr fontId="12" type="noConversion"/>
  </si>
  <si>
    <t>REGISTERED TUBERCULOSIS PATIENTS(Cont'd)</t>
    <phoneticPr fontId="12" type="noConversion"/>
  </si>
  <si>
    <t>단위 : 명, 건수</t>
    <phoneticPr fontId="12" type="noConversion"/>
  </si>
  <si>
    <t>Unit : person, case</t>
    <phoneticPr fontId="12" type="noConversion"/>
  </si>
  <si>
    <t>당해연도 등록(신고)된 결핵 환자수  No. of pulmonary tuberculosis patients registered(declared) the current year</t>
    <phoneticPr fontId="12" type="noConversion"/>
  </si>
  <si>
    <t>당해연도 결핵예방 Actual results BCG vaccinations</t>
    <phoneticPr fontId="12" type="noConversion"/>
  </si>
  <si>
    <t>접종실적 prevention of tuberculosis the current year</t>
    <phoneticPr fontId="12" type="noConversion"/>
  </si>
  <si>
    <t>당해연도 보건소 결핵검진 실적 Examination for tuberculosis at health centers the current year</t>
    <phoneticPr fontId="12" type="noConversion"/>
  </si>
  <si>
    <t>신 환 자</t>
    <phoneticPr fontId="13" type="noConversion"/>
  </si>
  <si>
    <t>재   발</t>
    <phoneticPr fontId="13" type="noConversion"/>
  </si>
  <si>
    <t>초치료실패자</t>
    <phoneticPr fontId="12" type="noConversion"/>
  </si>
  <si>
    <t>중단후재등록</t>
    <phoneticPr fontId="13" type="noConversion"/>
  </si>
  <si>
    <t>전  입</t>
    <phoneticPr fontId="13" type="noConversion"/>
  </si>
  <si>
    <t>만성배균자</t>
    <phoneticPr fontId="13" type="noConversion"/>
  </si>
  <si>
    <t>요관찰</t>
    <phoneticPr fontId="12" type="noConversion"/>
  </si>
  <si>
    <t>New</t>
    <phoneticPr fontId="13" type="noConversion"/>
  </si>
  <si>
    <t>Treatment</t>
    <phoneticPr fontId="12" type="noConversion"/>
  </si>
  <si>
    <t>Treatment</t>
    <phoneticPr fontId="13" type="noConversion"/>
  </si>
  <si>
    <t>Transferred</t>
    <phoneticPr fontId="13" type="noConversion"/>
  </si>
  <si>
    <t>미취학아동</t>
    <phoneticPr fontId="12" type="noConversion"/>
  </si>
  <si>
    <t>취학아동</t>
    <phoneticPr fontId="12" type="noConversion"/>
  </si>
  <si>
    <t xml:space="preserve">X-선검사 </t>
    <phoneticPr fontId="12" type="noConversion"/>
  </si>
  <si>
    <t>객담검사</t>
    <phoneticPr fontId="12" type="noConversion"/>
  </si>
  <si>
    <t>도말양성</t>
    <phoneticPr fontId="12" type="noConversion"/>
  </si>
  <si>
    <t>도말음성</t>
    <phoneticPr fontId="12" type="noConversion"/>
  </si>
  <si>
    <t>registrations</t>
    <phoneticPr fontId="13" type="noConversion"/>
  </si>
  <si>
    <t>Relapse</t>
    <phoneticPr fontId="13" type="noConversion"/>
  </si>
  <si>
    <t>after failure</t>
    <phoneticPr fontId="12" type="noConversion"/>
  </si>
  <si>
    <t>after default</t>
    <phoneticPr fontId="13" type="noConversion"/>
  </si>
  <si>
    <t>in</t>
    <phoneticPr fontId="13" type="noConversion"/>
  </si>
  <si>
    <t>Chronic</t>
    <phoneticPr fontId="13" type="noConversion"/>
  </si>
  <si>
    <t>preschool child</t>
    <phoneticPr fontId="12" type="noConversion"/>
  </si>
  <si>
    <t>school-children</t>
    <phoneticPr fontId="12" type="noConversion"/>
  </si>
  <si>
    <t xml:space="preserve">X-ray inspection </t>
    <phoneticPr fontId="12" type="noConversion"/>
  </si>
  <si>
    <t>Exam of the Sputum</t>
    <phoneticPr fontId="12" type="noConversion"/>
  </si>
  <si>
    <t>Smear Positive</t>
    <phoneticPr fontId="12" type="noConversion"/>
  </si>
  <si>
    <t>Smear Negative</t>
    <phoneticPr fontId="12" type="noConversion"/>
  </si>
  <si>
    <t>Surveillance</t>
    <phoneticPr fontId="12" type="noConversion"/>
  </si>
  <si>
    <t>13. 보건소 구강보건사업실적</t>
    <phoneticPr fontId="12" type="noConversion"/>
  </si>
  <si>
    <t>ORAL HEALTH ACTIVITIES AT HEALTH CENTERS</t>
    <phoneticPr fontId="15" type="noConversion"/>
  </si>
  <si>
    <t>단위 : 건수, 명</t>
    <phoneticPr fontId="13" type="noConversion"/>
  </si>
  <si>
    <t>Unit : case, person</t>
    <phoneticPr fontId="13" type="noConversion"/>
  </si>
  <si>
    <t>구강보건교육</t>
    <phoneticPr fontId="13" type="noConversion"/>
  </si>
  <si>
    <t>치면세마</t>
    <phoneticPr fontId="13" type="noConversion"/>
  </si>
  <si>
    <t>불소용액양치사업</t>
    <phoneticPr fontId="13" type="noConversion"/>
  </si>
  <si>
    <t>불소용액 도포</t>
    <phoneticPr fontId="13" type="noConversion"/>
  </si>
  <si>
    <t>노인의치 보철사업</t>
    <phoneticPr fontId="13" type="noConversion"/>
  </si>
  <si>
    <t>Oral health</t>
    <phoneticPr fontId="13" type="noConversion"/>
  </si>
  <si>
    <t xml:space="preserve">Oral </t>
    <phoneticPr fontId="13" type="noConversion"/>
  </si>
  <si>
    <t>Fluoride mouth</t>
    <phoneticPr fontId="13" type="noConversion"/>
  </si>
  <si>
    <t>Fluoride topical</t>
    <phoneticPr fontId="13" type="noConversion"/>
  </si>
  <si>
    <t>Denture for</t>
    <phoneticPr fontId="12" type="noConversion"/>
  </si>
  <si>
    <t>education</t>
    <phoneticPr fontId="13" type="noConversion"/>
  </si>
  <si>
    <t>prophylaxis</t>
    <phoneticPr fontId="13" type="noConversion"/>
  </si>
  <si>
    <t xml:space="preserve"> rinsing</t>
    <phoneticPr fontId="13" type="noConversion"/>
  </si>
  <si>
    <t>application</t>
    <phoneticPr fontId="13" type="noConversion"/>
  </si>
  <si>
    <t>older</t>
    <phoneticPr fontId="12" type="noConversion"/>
  </si>
  <si>
    <t>건수</t>
    <phoneticPr fontId="13" type="noConversion"/>
  </si>
  <si>
    <t>인원</t>
    <phoneticPr fontId="13" type="noConversion"/>
  </si>
  <si>
    <t>Case</t>
    <phoneticPr fontId="13" type="noConversion"/>
  </si>
  <si>
    <t>Person</t>
    <phoneticPr fontId="13" type="noConversion"/>
  </si>
  <si>
    <t>14. 모자보건사업 실적</t>
    <phoneticPr fontId="13" type="noConversion"/>
  </si>
  <si>
    <t>MATERNAL AND CHILD HEALTH CARE ACTIVITIES</t>
    <phoneticPr fontId="12" type="noConversion"/>
  </si>
  <si>
    <t>연     별</t>
    <phoneticPr fontId="12" type="noConversion"/>
  </si>
  <si>
    <t>모 자 보 건 관 리</t>
    <phoneticPr fontId="12" type="noConversion"/>
  </si>
  <si>
    <t>분 기 별</t>
    <phoneticPr fontId="13" type="noConversion"/>
  </si>
  <si>
    <t>Maternal and child health care program</t>
    <phoneticPr fontId="13" type="noConversion"/>
  </si>
  <si>
    <t>영유아등록관리    Registered infants/children</t>
    <phoneticPr fontId="12" type="noConversion"/>
  </si>
  <si>
    <t>Registered pregnant women</t>
    <phoneticPr fontId="12" type="noConversion"/>
  </si>
  <si>
    <t>남    Male</t>
    <phoneticPr fontId="12" type="noConversion"/>
  </si>
  <si>
    <t>여    Female</t>
    <phoneticPr fontId="12" type="noConversion"/>
  </si>
  <si>
    <t>계     Total</t>
    <phoneticPr fontId="12" type="noConversion"/>
  </si>
  <si>
    <t>16. 국민연금 가입자</t>
    <phoneticPr fontId="13" type="noConversion"/>
  </si>
  <si>
    <t>NUMBER OF NATIONAL PENSION INSURANTS</t>
    <phoneticPr fontId="12" type="noConversion"/>
  </si>
  <si>
    <t>단위 : 개소, 명</t>
    <phoneticPr fontId="12" type="noConversion"/>
  </si>
  <si>
    <t>Unit :  number, person</t>
    <phoneticPr fontId="13" type="noConversion"/>
  </si>
  <si>
    <t>사 업 장   가 입 자       Insurants in workplaces</t>
    <phoneticPr fontId="13" type="noConversion"/>
  </si>
  <si>
    <t xml:space="preserve">지역가입자  </t>
    <phoneticPr fontId="13" type="noConversion"/>
  </si>
  <si>
    <t>Total insurants</t>
    <phoneticPr fontId="12" type="noConversion"/>
  </si>
  <si>
    <t>Year</t>
    <phoneticPr fontId="12" type="noConversion"/>
  </si>
  <si>
    <t>남</t>
    <phoneticPr fontId="12" type="noConversion"/>
  </si>
  <si>
    <t>여</t>
    <phoneticPr fontId="12" type="noConversion"/>
  </si>
  <si>
    <t>Insured persons</t>
    <phoneticPr fontId="12" type="noConversion"/>
  </si>
  <si>
    <t>Voluntarily insured</t>
    <phoneticPr fontId="12" type="noConversion"/>
  </si>
  <si>
    <t>Male</t>
    <phoneticPr fontId="12" type="noConversion"/>
  </si>
  <si>
    <t>Female</t>
    <phoneticPr fontId="12" type="noConversion"/>
  </si>
  <si>
    <t>in the local area</t>
    <phoneticPr fontId="12" type="noConversion"/>
  </si>
  <si>
    <t>persons</t>
    <phoneticPr fontId="12" type="noConversion"/>
  </si>
  <si>
    <t>insured persons</t>
    <phoneticPr fontId="12" type="noConversion"/>
  </si>
  <si>
    <t>자료 : 국민연금공단 진안지사</t>
    <phoneticPr fontId="13" type="noConversion"/>
  </si>
  <si>
    <t>주) 2005년부터 지역가입자의 납부예외자를 제외한 수치임</t>
    <phoneticPr fontId="12" type="noConversion"/>
  </si>
  <si>
    <t>17. 국민연금 급여 지급현황</t>
    <phoneticPr fontId="13" type="noConversion"/>
  </si>
  <si>
    <t>PAYING BENEFIT NATIONAL PENSION INSURANT</t>
    <phoneticPr fontId="12" type="noConversion"/>
  </si>
  <si>
    <t>단위 : 명, 천원</t>
    <phoneticPr fontId="12" type="noConversion"/>
  </si>
  <si>
    <t>Unit :  person , 1000 won</t>
    <phoneticPr fontId="13" type="noConversion"/>
  </si>
  <si>
    <t>연금</t>
    <phoneticPr fontId="13" type="noConversion"/>
  </si>
  <si>
    <t>Pension</t>
    <phoneticPr fontId="12" type="noConversion"/>
  </si>
  <si>
    <t xml:space="preserve">             일시금 A lump sum allowance</t>
    <phoneticPr fontId="12" type="noConversion"/>
  </si>
  <si>
    <t>노령연금   Old-agePension</t>
    <phoneticPr fontId="12" type="noConversion"/>
  </si>
  <si>
    <t>장애연금</t>
    <phoneticPr fontId="12" type="noConversion"/>
  </si>
  <si>
    <t>유족연금</t>
    <phoneticPr fontId="12" type="noConversion"/>
  </si>
  <si>
    <t>장애</t>
    <phoneticPr fontId="12" type="noConversion"/>
  </si>
  <si>
    <t>반환</t>
    <phoneticPr fontId="12" type="noConversion"/>
  </si>
  <si>
    <t>사망</t>
    <phoneticPr fontId="12" type="noConversion"/>
  </si>
  <si>
    <t>특례 Special</t>
    <phoneticPr fontId="12" type="noConversion"/>
  </si>
  <si>
    <t>노령연금(20년 이상)Old-age pension (over 20 years)</t>
    <phoneticPr fontId="12" type="noConversion"/>
  </si>
  <si>
    <t>노령연금(10년 이상~20년 미만)</t>
    <phoneticPr fontId="12" type="noConversion"/>
  </si>
  <si>
    <t>Disability pension</t>
    <phoneticPr fontId="12" type="noConversion"/>
  </si>
  <si>
    <t>survivor pension</t>
    <phoneticPr fontId="12" type="noConversion"/>
  </si>
  <si>
    <t>disablility</t>
    <phoneticPr fontId="12" type="noConversion"/>
  </si>
  <si>
    <t>restoratin</t>
    <phoneticPr fontId="12" type="noConversion"/>
  </si>
  <si>
    <t>death</t>
    <phoneticPr fontId="12" type="noConversion"/>
  </si>
  <si>
    <t>수급자수</t>
    <phoneticPr fontId="12" type="noConversion"/>
  </si>
  <si>
    <t>금액</t>
    <phoneticPr fontId="12" type="noConversion"/>
  </si>
  <si>
    <t>No. of</t>
    <phoneticPr fontId="12" type="noConversion"/>
  </si>
  <si>
    <t>Recipients</t>
    <phoneticPr fontId="12" type="noConversion"/>
  </si>
  <si>
    <t>Amount</t>
    <phoneticPr fontId="12" type="noConversion"/>
  </si>
  <si>
    <t>_</t>
    <phoneticPr fontId="12" type="noConversion"/>
  </si>
  <si>
    <t>자료 : 국민연금공단 진안지사</t>
    <phoneticPr fontId="13" type="noConversion"/>
  </si>
  <si>
    <t xml:space="preserve">18. 국 가 보 훈 대 상 자 </t>
    <phoneticPr fontId="13" type="noConversion"/>
  </si>
  <si>
    <t>국 가 보 훈 대 상 자(속)</t>
    <phoneticPr fontId="13" type="noConversion"/>
  </si>
  <si>
    <t>NUMBER OF PATRIOTS AND VETERANS(Cont'd)</t>
    <phoneticPr fontId="13" type="noConversion"/>
  </si>
  <si>
    <t xml:space="preserve"> 국      가      유      공      자      </t>
    <phoneticPr fontId="12" type="noConversion"/>
  </si>
  <si>
    <t>유    족   Bereaved famity</t>
    <phoneticPr fontId="12" type="noConversion"/>
  </si>
  <si>
    <t>유    족     Bereaved famity</t>
    <phoneticPr fontId="12" type="noConversion"/>
  </si>
  <si>
    <t>기 타 대 상 자        Others</t>
    <phoneticPr fontId="12" type="noConversion"/>
  </si>
  <si>
    <t>전·공상 군경</t>
    <phoneticPr fontId="12" type="noConversion"/>
  </si>
  <si>
    <t>무공,보국수훈자</t>
    <phoneticPr fontId="12" type="noConversion"/>
  </si>
  <si>
    <t>재일학도의용군</t>
    <phoneticPr fontId="12" type="noConversion"/>
  </si>
  <si>
    <t>4ㆍ19 부상,공로자</t>
    <phoneticPr fontId="12" type="noConversion"/>
  </si>
  <si>
    <t>공상 공무원</t>
    <phoneticPr fontId="12" type="noConversion"/>
  </si>
  <si>
    <t>특별공로자 및 특별공로상이자</t>
    <phoneticPr fontId="12" type="noConversion"/>
  </si>
  <si>
    <t>순국·애국지사</t>
    <phoneticPr fontId="12" type="noConversion"/>
  </si>
  <si>
    <t>전몰, 전상, 순직, 공상, 군경</t>
    <phoneticPr fontId="12" type="noConversion"/>
  </si>
  <si>
    <t>순직 공무원</t>
    <phoneticPr fontId="12" type="noConversion"/>
  </si>
  <si>
    <t>특별공로순직자</t>
    <phoneticPr fontId="12" type="noConversion"/>
  </si>
  <si>
    <t>6.18 자유상이자</t>
    <phoneticPr fontId="12" type="noConversion"/>
  </si>
  <si>
    <t>지원대상자</t>
    <phoneticPr fontId="12" type="noConversion"/>
  </si>
  <si>
    <t>5.18 민주유공자</t>
    <phoneticPr fontId="12" type="noConversion"/>
  </si>
  <si>
    <t>특수임무수행자</t>
    <phoneticPr fontId="12" type="noConversion"/>
  </si>
  <si>
    <t>Independence</t>
    <phoneticPr fontId="12" type="noConversion"/>
  </si>
  <si>
    <t>veterans and policemen</t>
    <phoneticPr fontId="13" type="noConversion"/>
  </si>
  <si>
    <t>Recipients of the order</t>
    <phoneticPr fontId="13" type="noConversion"/>
  </si>
  <si>
    <t xml:space="preserve">Student volunteer in </t>
    <phoneticPr fontId="13" type="noConversion"/>
  </si>
  <si>
    <t>Deceased wounded</t>
    <phoneticPr fontId="13" type="noConversion"/>
  </si>
  <si>
    <t>Public officials</t>
    <phoneticPr fontId="13" type="noConversion"/>
  </si>
  <si>
    <t>Deceased special con</t>
    <phoneticPr fontId="13" type="noConversion"/>
  </si>
  <si>
    <t xml:space="preserve">Bereaved families </t>
    <phoneticPr fontId="12" type="noConversion"/>
  </si>
  <si>
    <t>Public</t>
    <phoneticPr fontId="12" type="noConversion"/>
  </si>
  <si>
    <t>person of distinguished</t>
    <phoneticPr fontId="12" type="noConversion"/>
  </si>
  <si>
    <t>Attendant</t>
    <phoneticPr fontId="12" type="noConversion"/>
  </si>
  <si>
    <t>died or disabled</t>
    <phoneticPr fontId="13" type="noConversion"/>
  </si>
  <si>
    <t>of military merit or</t>
    <phoneticPr fontId="13" type="noConversion"/>
  </si>
  <si>
    <t xml:space="preserve">japan who participated </t>
    <phoneticPr fontId="13" type="noConversion"/>
  </si>
  <si>
    <t>activists of the April</t>
    <phoneticPr fontId="13" type="noConversion"/>
  </si>
  <si>
    <t>disabled</t>
    <phoneticPr fontId="12" type="noConversion"/>
  </si>
  <si>
    <t>tributors to national</t>
    <phoneticPr fontId="12" type="noConversion"/>
  </si>
  <si>
    <t>of patriots or inde-</t>
    <phoneticPr fontId="12" type="noConversion"/>
  </si>
  <si>
    <t>Minor</t>
    <phoneticPr fontId="12" type="noConversion"/>
  </si>
  <si>
    <t xml:space="preserve"> officials died</t>
    <phoneticPr fontId="12" type="noConversion"/>
  </si>
  <si>
    <t>Defectors disabled for</t>
    <phoneticPr fontId="12" type="noConversion"/>
  </si>
  <si>
    <t>Benefici</t>
    <phoneticPr fontId="12" type="noConversion"/>
  </si>
  <si>
    <t>services in the Gwangju</t>
    <phoneticPr fontId="12" type="noConversion"/>
  </si>
  <si>
    <t>special</t>
    <phoneticPr fontId="12" type="noConversion"/>
  </si>
  <si>
    <t>fighters</t>
    <phoneticPr fontId="12" type="noConversion"/>
  </si>
  <si>
    <t>on duty</t>
    <phoneticPr fontId="13" type="noConversion"/>
  </si>
  <si>
    <t>national security merit</t>
    <phoneticPr fontId="13" type="noConversion"/>
  </si>
  <si>
    <t>in the korean war</t>
    <phoneticPr fontId="13" type="noConversion"/>
  </si>
  <si>
    <t>19th revolution</t>
    <phoneticPr fontId="12" type="noConversion"/>
  </si>
  <si>
    <t>on duty</t>
    <phoneticPr fontId="12" type="noConversion"/>
  </si>
  <si>
    <t>&amp; social development</t>
    <phoneticPr fontId="12" type="noConversion"/>
  </si>
  <si>
    <t>pendence fighters</t>
    <phoneticPr fontId="12" type="noConversion"/>
  </si>
  <si>
    <t>chidren</t>
    <phoneticPr fontId="12" type="noConversion"/>
  </si>
  <si>
    <t>anti-communism</t>
    <phoneticPr fontId="12" type="noConversion"/>
  </si>
  <si>
    <t>Beneficiaries</t>
    <phoneticPr fontId="12" type="noConversion"/>
  </si>
  <si>
    <t>aries</t>
    <phoneticPr fontId="12" type="noConversion"/>
  </si>
  <si>
    <t>democratization movement</t>
    <phoneticPr fontId="12" type="noConversion"/>
  </si>
  <si>
    <t>mission</t>
    <phoneticPr fontId="12" type="noConversion"/>
  </si>
  <si>
    <t xml:space="preserve">19. 국가보훈대상자 취업 </t>
    <phoneticPr fontId="13" type="noConversion"/>
  </si>
  <si>
    <t>EMPLOYMENT OF PATRIOTS &amp; VETERANS,
AND BEREAVED FAMILIES</t>
    <phoneticPr fontId="12" type="noConversion"/>
  </si>
  <si>
    <t>합   계    Total</t>
    <phoneticPr fontId="13" type="noConversion"/>
  </si>
  <si>
    <t>20. 국가보훈대상자 및 자녀 취학</t>
    <phoneticPr fontId="13" type="noConversion"/>
  </si>
  <si>
    <t>EDUCATIONAL BENEFITS FOR PATRIOTS &amp;
VETERANS, AND THEIR FAMILIES</t>
    <phoneticPr fontId="13" type="noConversion"/>
  </si>
  <si>
    <t>배 우 자       Spouse</t>
    <phoneticPr fontId="12" type="noConversion"/>
  </si>
  <si>
    <t>자    녀        Children</t>
    <phoneticPr fontId="12" type="noConversion"/>
  </si>
  <si>
    <t>대 학(교)</t>
    <phoneticPr fontId="12" type="noConversion"/>
  </si>
  <si>
    <t>대  학(교)</t>
    <phoneticPr fontId="12" type="noConversion"/>
  </si>
  <si>
    <t>High</t>
    <phoneticPr fontId="12" type="noConversion"/>
  </si>
  <si>
    <t>College and</t>
    <phoneticPr fontId="12" type="noConversion"/>
  </si>
  <si>
    <t>Male</t>
    <phoneticPr fontId="12" type="noConversion"/>
  </si>
  <si>
    <t>Female</t>
    <phoneticPr fontId="12" type="noConversion"/>
  </si>
  <si>
    <t>Unit : number, person</t>
    <phoneticPr fontId="12" type="noConversion"/>
  </si>
  <si>
    <t>Facilities</t>
    <phoneticPr fontId="13" type="noConversion"/>
  </si>
  <si>
    <t>자료 : 주민복지실</t>
    <phoneticPr fontId="13" type="noConversion"/>
  </si>
  <si>
    <t>SENIOR LEISURE SERVICE FACILITIES</t>
    <phoneticPr fontId="36" type="noConversion"/>
  </si>
  <si>
    <t>경   로  당</t>
    <phoneticPr fontId="12" type="noConversion"/>
  </si>
  <si>
    <t>노인교실</t>
    <phoneticPr fontId="12" type="noConversion"/>
  </si>
  <si>
    <t>Senior school</t>
    <phoneticPr fontId="12" type="noConversion"/>
  </si>
  <si>
    <t>시설수</t>
    <phoneticPr fontId="12" type="noConversion"/>
  </si>
  <si>
    <t>종사자수</t>
    <phoneticPr fontId="12" type="noConversion"/>
  </si>
  <si>
    <t>Workers</t>
    <phoneticPr fontId="13" type="noConversion"/>
  </si>
  <si>
    <t>Facilities</t>
    <phoneticPr fontId="12" type="noConversion"/>
  </si>
  <si>
    <t>자료 : 주민복지실</t>
    <phoneticPr fontId="12" type="noConversion"/>
  </si>
  <si>
    <t>SENIOR HOME SERVICE FACILITIES</t>
    <phoneticPr fontId="36" type="noConversion"/>
  </si>
  <si>
    <t>연   별
읍면별
Year &amp;
Eup Myeon</t>
    <phoneticPr fontId="12" type="noConversion"/>
  </si>
  <si>
    <t>양 로 시 설</t>
    <phoneticPr fontId="12" type="noConversion"/>
  </si>
  <si>
    <t>노인공동생활가정</t>
    <phoneticPr fontId="12" type="noConversion"/>
  </si>
  <si>
    <t>노인복지주택</t>
    <phoneticPr fontId="12" type="noConversion"/>
  </si>
  <si>
    <t xml:space="preserve">Provision for old age </t>
    <phoneticPr fontId="12" type="noConversion"/>
  </si>
  <si>
    <t>Cohabitation</t>
    <phoneticPr fontId="12" type="noConversion"/>
  </si>
  <si>
    <t>Welfare House</t>
    <phoneticPr fontId="12" type="noConversion"/>
  </si>
  <si>
    <t>No.of</t>
    <phoneticPr fontId="12" type="noConversion"/>
  </si>
  <si>
    <t>Workers</t>
    <phoneticPr fontId="12" type="noConversion"/>
  </si>
  <si>
    <t>Institut</t>
    <phoneticPr fontId="12" type="noConversion"/>
  </si>
  <si>
    <t>현원  Present</t>
    <phoneticPr fontId="12" type="noConversion"/>
  </si>
  <si>
    <t>ions</t>
    <phoneticPr fontId="12" type="noConversion"/>
  </si>
  <si>
    <t>SENIOR MEDICAL SERVICE FACILITIES</t>
    <phoneticPr fontId="36" type="noConversion"/>
  </si>
  <si>
    <t>노인요양시설</t>
    <phoneticPr fontId="12" type="noConversion"/>
  </si>
  <si>
    <t>노인요양공동생활가정</t>
    <phoneticPr fontId="12" type="noConversion"/>
  </si>
  <si>
    <t>노인전문병원</t>
    <phoneticPr fontId="12" type="noConversion"/>
  </si>
  <si>
    <t>Nursing</t>
    <phoneticPr fontId="12" type="noConversion"/>
  </si>
  <si>
    <t>Nursing cohabitation</t>
    <phoneticPr fontId="12" type="noConversion"/>
  </si>
  <si>
    <t>Hospital for the aged</t>
    <phoneticPr fontId="12" type="noConversion"/>
  </si>
  <si>
    <t>종사</t>
    <phoneticPr fontId="12" type="noConversion"/>
  </si>
  <si>
    <t>자수</t>
    <phoneticPr fontId="12" type="noConversion"/>
  </si>
  <si>
    <t>Work</t>
    <phoneticPr fontId="12" type="noConversion"/>
  </si>
  <si>
    <t>Present</t>
    <phoneticPr fontId="12" type="noConversion"/>
  </si>
  <si>
    <t>ers</t>
    <phoneticPr fontId="12" type="noConversion"/>
  </si>
  <si>
    <t>COMMUNITY SENIOR SERVICE FACILITIES</t>
    <phoneticPr fontId="36" type="noConversion"/>
  </si>
  <si>
    <t>Unit : number, person</t>
    <phoneticPr fontId="36" type="noConversion"/>
  </si>
  <si>
    <t>방문요양서비스</t>
    <phoneticPr fontId="36" type="noConversion"/>
  </si>
  <si>
    <t>주,야간보호시설</t>
    <phoneticPr fontId="36" type="noConversion"/>
  </si>
  <si>
    <t>단기보호서비스</t>
    <phoneticPr fontId="36" type="noConversion"/>
  </si>
  <si>
    <t>방문목욕서비스</t>
    <phoneticPr fontId="36" type="noConversion"/>
  </si>
  <si>
    <t>Total</t>
    <phoneticPr fontId="36" type="noConversion"/>
  </si>
  <si>
    <t>a visit Nursing</t>
    <phoneticPr fontId="36" type="noConversion"/>
  </si>
  <si>
    <t>Day and night care center</t>
    <phoneticPr fontId="36" type="noConversion"/>
  </si>
  <si>
    <t>Short-term care service</t>
    <phoneticPr fontId="36" type="noConversion"/>
  </si>
  <si>
    <t>Visit bath service</t>
    <phoneticPr fontId="36" type="noConversion"/>
  </si>
  <si>
    <t>시설수</t>
    <phoneticPr fontId="36" type="noConversion"/>
  </si>
  <si>
    <t>이용인원</t>
    <phoneticPr fontId="36" type="noConversion"/>
  </si>
  <si>
    <t>종사자수</t>
    <phoneticPr fontId="36" type="noConversion"/>
  </si>
  <si>
    <t>Persons</t>
    <phoneticPr fontId="36" type="noConversion"/>
  </si>
  <si>
    <t>No. of</t>
    <phoneticPr fontId="13" type="noConversion"/>
  </si>
  <si>
    <t>정 원</t>
    <phoneticPr fontId="36" type="noConversion"/>
  </si>
  <si>
    <t>현 원</t>
    <phoneticPr fontId="36" type="noConversion"/>
  </si>
  <si>
    <t>facilities</t>
    <phoneticPr fontId="36" type="noConversion"/>
  </si>
  <si>
    <t>Regular</t>
    <phoneticPr fontId="36" type="noConversion"/>
  </si>
  <si>
    <t>Present</t>
    <phoneticPr fontId="36" type="noConversion"/>
  </si>
  <si>
    <t>Workers</t>
    <phoneticPr fontId="36" type="noConversion"/>
  </si>
  <si>
    <t>BASIC LIVELIHOOD SECURITY RECIPIENTS</t>
    <phoneticPr fontId="12" type="noConversion"/>
  </si>
  <si>
    <t>단위 : 가구수, 개, 명</t>
    <phoneticPr fontId="12" type="noConversion"/>
  </si>
  <si>
    <t>Unit : household, number, person</t>
    <phoneticPr fontId="12" type="noConversion"/>
  </si>
  <si>
    <t>일반수급자</t>
    <phoneticPr fontId="12" type="noConversion"/>
  </si>
  <si>
    <t>시설수급자</t>
    <phoneticPr fontId="12" type="noConversion"/>
  </si>
  <si>
    <t>소  계</t>
    <phoneticPr fontId="13" type="noConversion"/>
  </si>
  <si>
    <t>개인단위</t>
    <phoneticPr fontId="12" type="noConversion"/>
  </si>
  <si>
    <t>타법령에 의한</t>
    <phoneticPr fontId="13" type="noConversion"/>
  </si>
  <si>
    <t>보장특례</t>
    <phoneticPr fontId="12" type="noConversion"/>
  </si>
  <si>
    <t>특례</t>
    <phoneticPr fontId="12" type="noConversion"/>
  </si>
  <si>
    <t>가   구</t>
    <phoneticPr fontId="13" type="noConversion"/>
  </si>
  <si>
    <t>인  원</t>
    <phoneticPr fontId="13" type="noConversion"/>
  </si>
  <si>
    <t xml:space="preserve">가   구 </t>
    <phoneticPr fontId="13" type="noConversion"/>
  </si>
  <si>
    <t>Guaranteed</t>
    <phoneticPr fontId="12" type="noConversion"/>
  </si>
  <si>
    <t xml:space="preserve">시설수 </t>
    <phoneticPr fontId="13" type="noConversion"/>
  </si>
  <si>
    <t>Sub_Total</t>
    <phoneticPr fontId="12" type="noConversion"/>
  </si>
  <si>
    <t>personal unit</t>
    <phoneticPr fontId="12" type="noConversion"/>
  </si>
  <si>
    <t>By other laws</t>
    <phoneticPr fontId="12" type="noConversion"/>
  </si>
  <si>
    <t>가구</t>
    <phoneticPr fontId="12" type="noConversion"/>
  </si>
  <si>
    <t>인원</t>
    <phoneticPr fontId="12" type="noConversion"/>
  </si>
  <si>
    <t>House</t>
    <phoneticPr fontId="12" type="noConversion"/>
  </si>
  <si>
    <t>Per</t>
    <phoneticPr fontId="12" type="noConversion"/>
  </si>
  <si>
    <t>num</t>
    <phoneticPr fontId="12" type="noConversion"/>
  </si>
  <si>
    <t>hold</t>
    <phoneticPr fontId="12" type="noConversion"/>
  </si>
  <si>
    <t>sons</t>
    <phoneticPr fontId="12" type="noConversion"/>
  </si>
  <si>
    <t>ber</t>
    <phoneticPr fontId="12" type="noConversion"/>
  </si>
  <si>
    <t>WOMEN'S WELFARE INSTITUTIONS</t>
    <phoneticPr fontId="13" type="noConversion"/>
  </si>
  <si>
    <t xml:space="preserve">     </t>
    <phoneticPr fontId="13" type="noConversion"/>
  </si>
  <si>
    <t>Unit : number, person</t>
    <phoneticPr fontId="13" type="noConversion"/>
  </si>
  <si>
    <t xml:space="preserve">한부모가족시설 </t>
    <phoneticPr fontId="13" type="noConversion"/>
  </si>
  <si>
    <t>Single Parent Family</t>
    <phoneticPr fontId="12" type="noConversion"/>
  </si>
  <si>
    <t>성폭력피해자보호시설 Victims of Sexual Violence</t>
    <phoneticPr fontId="13" type="noConversion"/>
  </si>
  <si>
    <t>가정폭력피해자보호시설 Victims of Domestic Violence</t>
    <phoneticPr fontId="13" type="noConversion"/>
  </si>
  <si>
    <t>성매매 피해자 지원시설  Facilities for Victims of Forced Prostitution</t>
    <phoneticPr fontId="13" type="noConversion"/>
  </si>
  <si>
    <t>연말현재생활인원</t>
    <phoneticPr fontId="13" type="noConversion"/>
  </si>
  <si>
    <t xml:space="preserve">No. of </t>
    <phoneticPr fontId="13" type="noConversion"/>
  </si>
  <si>
    <t>Inmates as</t>
    <phoneticPr fontId="13" type="noConversion"/>
  </si>
  <si>
    <t>of Inmates as</t>
    <phoneticPr fontId="13" type="noConversion"/>
  </si>
  <si>
    <t>facilities</t>
    <phoneticPr fontId="13" type="noConversion"/>
  </si>
  <si>
    <t>Admitted</t>
    <phoneticPr fontId="12" type="noConversion"/>
  </si>
  <si>
    <t>Discharged</t>
    <phoneticPr fontId="12" type="noConversion"/>
  </si>
  <si>
    <t>of Year-end</t>
    <phoneticPr fontId="13" type="noConversion"/>
  </si>
  <si>
    <t>COUNSELING ACTIVITIES FOR WOMEN</t>
    <phoneticPr fontId="12" type="noConversion"/>
  </si>
  <si>
    <t>단위 : 개소, 건</t>
    <phoneticPr fontId="12" type="noConversion"/>
  </si>
  <si>
    <t>Unit : number, case</t>
    <phoneticPr fontId="12" type="noConversion"/>
  </si>
  <si>
    <t>심리 · 정서적</t>
    <phoneticPr fontId="12" type="noConversion"/>
  </si>
  <si>
    <t>수사 ·</t>
    <phoneticPr fontId="12" type="noConversion"/>
  </si>
  <si>
    <t>No.of Counse</t>
    <phoneticPr fontId="12" type="noConversion"/>
  </si>
  <si>
    <t>지원</t>
    <phoneticPr fontId="12" type="noConversion"/>
  </si>
  <si>
    <t>ling Centers</t>
    <phoneticPr fontId="12" type="noConversion"/>
  </si>
  <si>
    <t>Counseling</t>
    <phoneticPr fontId="12" type="noConversion"/>
  </si>
  <si>
    <t>Female</t>
    <phoneticPr fontId="12" type="noConversion"/>
  </si>
  <si>
    <t>남</t>
    <phoneticPr fontId="12" type="noConversion"/>
  </si>
  <si>
    <t>Male</t>
    <phoneticPr fontId="12" type="noConversion"/>
  </si>
  <si>
    <t>여</t>
    <phoneticPr fontId="12" type="noConversion"/>
  </si>
  <si>
    <t>Female</t>
    <phoneticPr fontId="12" type="noConversion"/>
  </si>
  <si>
    <t>경고</t>
  </si>
  <si>
    <t>Warning</t>
  </si>
  <si>
    <t>한약국</t>
    <phoneticPr fontId="12" type="noConversion"/>
  </si>
  <si>
    <t>dispensary of</t>
    <phoneticPr fontId="12" type="noConversion"/>
  </si>
  <si>
    <t>약업사</t>
    <phoneticPr fontId="12" type="noConversion"/>
  </si>
  <si>
    <t>도매상</t>
    <phoneticPr fontId="12" type="noConversion"/>
  </si>
  <si>
    <t>의약품</t>
    <phoneticPr fontId="12" type="noConversion"/>
  </si>
  <si>
    <t>정  착</t>
    <phoneticPr fontId="12" type="noConversion"/>
  </si>
  <si>
    <t>15. 건강보험 적용인구</t>
    <phoneticPr fontId="13" type="noConversion"/>
  </si>
  <si>
    <t>BENEFICIARIES OF HEALTH INSURANCE</t>
    <phoneticPr fontId="12" type="noConversion"/>
  </si>
  <si>
    <t>Unit :  number, person</t>
    <phoneticPr fontId="13" type="noConversion"/>
  </si>
  <si>
    <t>근 로 자   Worker</t>
    <phoneticPr fontId="13" type="noConversion"/>
  </si>
  <si>
    <t>공무원, 사립학교 교직 Government employees and private school teachers</t>
    <phoneticPr fontId="13" type="noConversion"/>
  </si>
  <si>
    <t>지 역   Self-employeds</t>
    <phoneticPr fontId="12" type="noConversion"/>
  </si>
  <si>
    <t>연   별</t>
    <phoneticPr fontId="12" type="noConversion"/>
  </si>
  <si>
    <t>사업장</t>
    <phoneticPr fontId="12" type="noConversion"/>
  </si>
  <si>
    <t>적용인구  Covered persons</t>
    <phoneticPr fontId="13" type="noConversion"/>
  </si>
  <si>
    <t>사  업  장</t>
    <phoneticPr fontId="12" type="noConversion"/>
  </si>
  <si>
    <t>Year</t>
    <phoneticPr fontId="12" type="noConversion"/>
  </si>
  <si>
    <t>계     Total</t>
    <phoneticPr fontId="12" type="noConversion"/>
  </si>
  <si>
    <t>가입자</t>
    <phoneticPr fontId="12" type="noConversion"/>
  </si>
  <si>
    <t>세대주</t>
    <phoneticPr fontId="12" type="noConversion"/>
  </si>
  <si>
    <t>남</t>
    <phoneticPr fontId="12" type="noConversion"/>
  </si>
  <si>
    <t>여</t>
    <phoneticPr fontId="12" type="noConversion"/>
  </si>
  <si>
    <t>Workplace</t>
    <phoneticPr fontId="12" type="noConversion"/>
  </si>
  <si>
    <t>Work place</t>
    <phoneticPr fontId="12" type="noConversion"/>
  </si>
  <si>
    <t>householder</t>
    <phoneticPr fontId="12" type="noConversion"/>
  </si>
  <si>
    <t xml:space="preserve">자료 :  국민건강보험관리공단 장수출장소 </t>
    <phoneticPr fontId="13" type="noConversion"/>
  </si>
  <si>
    <t>주) 주민등록 주소지 기준이며, 지역의 가입자는 적용대상자를 말함.</t>
    <phoneticPr fontId="12" type="noConversion"/>
  </si>
  <si>
    <t>합계   Total</t>
    <phoneticPr fontId="12" type="noConversion"/>
  </si>
  <si>
    <t>발생 case</t>
    <phoneticPr fontId="12" type="noConversion"/>
  </si>
  <si>
    <t>계 Total</t>
    <phoneticPr fontId="12" type="noConversion"/>
  </si>
  <si>
    <t>남 male</t>
    <phoneticPr fontId="12" type="noConversion"/>
  </si>
  <si>
    <t>여 Female</t>
    <phoneticPr fontId="12" type="noConversion"/>
  </si>
  <si>
    <t>계 Total</t>
    <phoneticPr fontId="12" type="noConversion"/>
  </si>
  <si>
    <t>여 Female</t>
    <phoneticPr fontId="12" type="noConversion"/>
  </si>
  <si>
    <t xml:space="preserve"> Cholera</t>
    <phoneticPr fontId="13" type="noConversion"/>
  </si>
  <si>
    <t>남</t>
    <phoneticPr fontId="12" type="noConversion"/>
  </si>
  <si>
    <t>조기 Early</t>
    <phoneticPr fontId="12" type="noConversion"/>
  </si>
  <si>
    <t xml:space="preserve">분할 Division </t>
    <phoneticPr fontId="12" type="noConversion"/>
  </si>
  <si>
    <t>남</t>
    <phoneticPr fontId="12" type="noConversion"/>
  </si>
  <si>
    <t>여</t>
    <phoneticPr fontId="12" type="noConversion"/>
  </si>
  <si>
    <t>Male</t>
    <phoneticPr fontId="12" type="noConversion"/>
  </si>
  <si>
    <t>Female</t>
    <phoneticPr fontId="12" type="noConversion"/>
  </si>
  <si>
    <t>남   Male</t>
    <phoneticPr fontId="12" type="noConversion"/>
  </si>
  <si>
    <t>여   Female</t>
    <phoneticPr fontId="12" type="noConversion"/>
  </si>
  <si>
    <t>여</t>
    <phoneticPr fontId="13" type="noConversion"/>
  </si>
  <si>
    <t>총 수급자</t>
  </si>
  <si>
    <t>Total recipients</t>
  </si>
  <si>
    <t>Persons</t>
    <phoneticPr fontId="12" type="noConversion"/>
  </si>
  <si>
    <t>계</t>
    <phoneticPr fontId="12" type="noConversion"/>
  </si>
  <si>
    <t>Sub-total</t>
    <phoneticPr fontId="12" type="noConversion"/>
  </si>
  <si>
    <t>NUMBER OF LICENSED SANITARY PREMISES, BY BUSINESS TYPE</t>
    <phoneticPr fontId="12" type="noConversion"/>
  </si>
  <si>
    <t>Oriental medicine clinics</t>
    <phoneticPr fontId="12" type="noConversion"/>
  </si>
  <si>
    <t>Dispensaries</t>
    <phoneticPr fontId="12" type="noConversion"/>
  </si>
  <si>
    <t>Midwives</t>
    <phoneticPr fontId="14" type="noConversion"/>
  </si>
  <si>
    <t xml:space="preserve"> Senior service center </t>
    <phoneticPr fontId="12" type="noConversion"/>
  </si>
  <si>
    <t>노인복지관</t>
    <phoneticPr fontId="13" type="noConversion"/>
  </si>
  <si>
    <t xml:space="preserve"> Community senior center</t>
    <phoneticPr fontId="12" type="noConversion"/>
  </si>
  <si>
    <t>General recipients</t>
    <phoneticPr fontId="12" type="noConversion"/>
  </si>
  <si>
    <t>특례수급자  Special recipients</t>
    <phoneticPr fontId="12" type="noConversion"/>
  </si>
  <si>
    <t>Institutionalized</t>
    <phoneticPr fontId="12" type="noConversion"/>
  </si>
  <si>
    <t>recipients</t>
    <phoneticPr fontId="12" type="noConversion"/>
  </si>
  <si>
    <t>Medical care</t>
    <phoneticPr fontId="13" type="noConversion"/>
  </si>
  <si>
    <t>without licence</t>
    <phoneticPr fontId="13" type="noConversion"/>
  </si>
  <si>
    <t>허위진단서</t>
    <phoneticPr fontId="13" type="noConversion"/>
  </si>
  <si>
    <t>발         급</t>
    <phoneticPr fontId="13" type="noConversion"/>
  </si>
  <si>
    <t>면허대여</t>
    <phoneticPr fontId="13" type="noConversion"/>
  </si>
  <si>
    <t>License</t>
    <phoneticPr fontId="12" type="noConversion"/>
  </si>
  <si>
    <t>lending</t>
    <phoneticPr fontId="12" type="noConversion"/>
  </si>
  <si>
    <t>5-1. 부정의료업자 단속실적(의료기관)</t>
    <phoneticPr fontId="13" type="noConversion"/>
  </si>
  <si>
    <t>REGULATION FOR ILLEGAL MEDICAL PRACTICES
(MEDICAL INSTITUTIONS)</t>
    <phoneticPr fontId="13" type="noConversion"/>
  </si>
  <si>
    <t>Unit : case</t>
    <phoneticPr fontId="13" type="noConversion"/>
  </si>
  <si>
    <t>위    반    현    황             Number of violations detected</t>
    <phoneticPr fontId="12" type="noConversion"/>
  </si>
  <si>
    <t xml:space="preserve"> 처  리  현  황          Number of action taken</t>
    <phoneticPr fontId="12" type="noConversion"/>
  </si>
  <si>
    <t>준수사항</t>
    <phoneticPr fontId="12" type="noConversion"/>
  </si>
  <si>
    <t>허가취소</t>
    <phoneticPr fontId="12" type="noConversion"/>
  </si>
  <si>
    <t>Medical</t>
    <phoneticPr fontId="12" type="noConversion"/>
  </si>
  <si>
    <t>미이행</t>
    <phoneticPr fontId="12" type="noConversion"/>
  </si>
  <si>
    <t>또는폐쇄</t>
    <phoneticPr fontId="12" type="noConversion"/>
  </si>
  <si>
    <t>Year</t>
    <phoneticPr fontId="12" type="noConversion"/>
  </si>
  <si>
    <t xml:space="preserve"> practicing</t>
    <phoneticPr fontId="12" type="noConversion"/>
  </si>
  <si>
    <t>regulation non-</t>
    <phoneticPr fontId="12" type="noConversion"/>
  </si>
  <si>
    <t>Illegal</t>
    <phoneticPr fontId="12" type="noConversion"/>
  </si>
  <si>
    <t>Licence</t>
    <phoneticPr fontId="12" type="noConversion"/>
  </si>
  <si>
    <t>Practice</t>
    <phoneticPr fontId="12" type="noConversion"/>
  </si>
  <si>
    <t>Rectification</t>
    <phoneticPr fontId="12" type="noConversion"/>
  </si>
  <si>
    <t>compliance</t>
    <phoneticPr fontId="12" type="noConversion"/>
  </si>
  <si>
    <t>advertising</t>
    <phoneticPr fontId="12" type="noConversion"/>
  </si>
  <si>
    <t>revoked</t>
    <phoneticPr fontId="12" type="noConversion"/>
  </si>
  <si>
    <t>suspended</t>
    <phoneticPr fontId="12" type="noConversion"/>
  </si>
  <si>
    <t>ordered</t>
    <phoneticPr fontId="12" type="noConversion"/>
  </si>
  <si>
    <t>Others</t>
    <phoneticPr fontId="12" type="noConversion"/>
  </si>
  <si>
    <t>-</t>
    <phoneticPr fontId="12" type="noConversion"/>
  </si>
  <si>
    <t>_</t>
    <phoneticPr fontId="12" type="noConversion"/>
  </si>
  <si>
    <t>자료 : 보건의료원</t>
    <phoneticPr fontId="13" type="noConversion"/>
  </si>
  <si>
    <t>-</t>
    <phoneticPr fontId="12" type="noConversion"/>
  </si>
  <si>
    <t>장수읍
Jangsu-eup</t>
    <phoneticPr fontId="12" type="noConversion"/>
  </si>
  <si>
    <t>산서면
Sanseo-myeon</t>
    <phoneticPr fontId="12" type="noConversion"/>
  </si>
  <si>
    <t>번암면
Beonam-myeon</t>
    <phoneticPr fontId="12" type="noConversion"/>
  </si>
  <si>
    <t>장계면
Janggye-myeon</t>
    <phoneticPr fontId="12" type="noConversion"/>
  </si>
  <si>
    <t>천천면
Cheoncheon-myeon</t>
    <phoneticPr fontId="12" type="noConversion"/>
  </si>
  <si>
    <t>계남면
Gyenam-myeon</t>
    <phoneticPr fontId="12" type="noConversion"/>
  </si>
  <si>
    <t>계북면
Gyebuk-myeon</t>
    <phoneticPr fontId="12" type="noConversion"/>
  </si>
  <si>
    <t>16</t>
    <phoneticPr fontId="12" type="noConversion"/>
  </si>
  <si>
    <t>합       계   
Total</t>
    <phoneticPr fontId="12" type="noConversion"/>
  </si>
  <si>
    <t>자료 :  전북동부보훈지청</t>
  </si>
  <si>
    <t>-</t>
    <phoneticPr fontId="12" type="noConversion"/>
  </si>
  <si>
    <t>위            반        건          수      Number of violations detected</t>
    <phoneticPr fontId="13" type="noConversion"/>
  </si>
  <si>
    <t>처    리    건  수      Number of action taken</t>
    <phoneticPr fontId="13" type="noConversion"/>
  </si>
  <si>
    <t>면허이외</t>
    <phoneticPr fontId="13" type="noConversion"/>
  </si>
  <si>
    <t>성감별행위</t>
    <phoneticPr fontId="13" type="noConversion"/>
  </si>
  <si>
    <t>distingushing</t>
    <phoneticPr fontId="13" type="noConversion"/>
  </si>
  <si>
    <t>Fetal</t>
    <phoneticPr fontId="13" type="noConversion"/>
  </si>
  <si>
    <t>gender</t>
    <phoneticPr fontId="13" type="noConversion"/>
  </si>
  <si>
    <t>진료거부</t>
    <phoneticPr fontId="13" type="noConversion"/>
  </si>
  <si>
    <t>refuseal of</t>
    <phoneticPr fontId="13" type="noConversion"/>
  </si>
  <si>
    <t>medical</t>
    <phoneticPr fontId="13" type="noConversion"/>
  </si>
  <si>
    <t>treatment</t>
    <phoneticPr fontId="13" type="noConversion"/>
  </si>
  <si>
    <t>위 반 건 수</t>
    <phoneticPr fontId="12" type="noConversion"/>
  </si>
  <si>
    <t>환자유인</t>
  </si>
  <si>
    <t>Illegal attraction</t>
  </si>
  <si>
    <t>of patients</t>
  </si>
  <si>
    <t>표방위반</t>
  </si>
  <si>
    <t>시설위반</t>
  </si>
  <si>
    <t>Posing</t>
  </si>
  <si>
    <t>Inadequate</t>
  </si>
  <si>
    <t>specialist</t>
  </si>
  <si>
    <t>facilities</t>
  </si>
  <si>
    <t>정원위반</t>
  </si>
  <si>
    <t>conditions</t>
  </si>
  <si>
    <t>Overcrowed</t>
    <phoneticPr fontId="12" type="noConversion"/>
  </si>
  <si>
    <t>-</t>
    <phoneticPr fontId="12" type="noConversion"/>
  </si>
  <si>
    <t>-</t>
    <phoneticPr fontId="12" type="noConversion"/>
  </si>
  <si>
    <t>-</t>
    <phoneticPr fontId="12" type="noConversion"/>
  </si>
  <si>
    <t>합계 Total</t>
    <phoneticPr fontId="12" type="noConversion"/>
  </si>
  <si>
    <t>남</t>
    <phoneticPr fontId="12" type="noConversion"/>
  </si>
  <si>
    <t xml:space="preserve">여 </t>
    <phoneticPr fontId="12" type="noConversion"/>
  </si>
  <si>
    <t>-</t>
    <phoneticPr fontId="12" type="noConversion"/>
  </si>
  <si>
    <t>보건소 Health center</t>
    <phoneticPr fontId="12" type="noConversion"/>
  </si>
  <si>
    <t>여</t>
    <phoneticPr fontId="12" type="noConversion"/>
  </si>
  <si>
    <t>병·의원 Hospitals &amp; Clinics</t>
    <phoneticPr fontId="12" type="noConversion"/>
  </si>
  <si>
    <t>검사건수 Cases of the exam</t>
    <phoneticPr fontId="12" type="noConversion"/>
  </si>
  <si>
    <t>합계 Total</t>
    <phoneticPr fontId="12" type="noConversion"/>
  </si>
  <si>
    <t>발견환자수 No. of patients discovered</t>
    <phoneticPr fontId="12" type="noConversion"/>
  </si>
  <si>
    <t>주 : 1) 보건의료원이하 제외   2) 군인병원 제외  3) 정신병원, 결핵병원, 나병원 포함</t>
  </si>
  <si>
    <r>
      <t xml:space="preserve">   합   계 </t>
    </r>
    <r>
      <rPr>
        <vertAlign val="superscript"/>
        <sz val="9"/>
        <rFont val="맑은 고딕"/>
        <family val="3"/>
        <charset val="129"/>
      </rPr>
      <t xml:space="preserve"> 1)</t>
    </r>
    <phoneticPr fontId="12" type="noConversion"/>
  </si>
  <si>
    <r>
      <t xml:space="preserve">병     원 </t>
    </r>
    <r>
      <rPr>
        <vertAlign val="superscript"/>
        <sz val="9"/>
        <rFont val="맑은 고딕"/>
        <family val="3"/>
        <charset val="129"/>
      </rPr>
      <t xml:space="preserve"> 2)</t>
    </r>
    <phoneticPr fontId="12" type="noConversion"/>
  </si>
  <si>
    <r>
      <t>특수병원</t>
    </r>
    <r>
      <rPr>
        <vertAlign val="superscript"/>
        <sz val="9"/>
        <rFont val="맑은 고딕"/>
        <family val="3"/>
        <charset val="129"/>
      </rPr>
      <t xml:space="preserve"> 3)</t>
    </r>
    <phoneticPr fontId="12" type="noConversion"/>
  </si>
  <si>
    <t>남</t>
    <phoneticPr fontId="12" type="noConversion"/>
  </si>
  <si>
    <t>여</t>
    <phoneticPr fontId="12" type="noConversion"/>
  </si>
  <si>
    <t>Total</t>
    <phoneticPr fontId="12" type="noConversion"/>
  </si>
  <si>
    <t>-</t>
    <phoneticPr fontId="12" type="noConversion"/>
  </si>
  <si>
    <t>-</t>
    <phoneticPr fontId="12" type="noConversion"/>
  </si>
  <si>
    <t>자료 :  전북동부보훈지청</t>
    <phoneticPr fontId="13" type="noConversion"/>
  </si>
  <si>
    <r>
      <t>화장</t>
    </r>
    <r>
      <rPr>
        <sz val="9"/>
        <rFont val="MingLiU"/>
        <family val="3"/>
        <charset val="136"/>
      </rPr>
      <t>‧</t>
    </r>
    <r>
      <rPr>
        <sz val="9"/>
        <rFont val="새굴림"/>
        <family val="1"/>
        <charset val="129"/>
      </rPr>
      <t>분장</t>
    </r>
    <phoneticPr fontId="12" type="noConversion"/>
  </si>
  <si>
    <t>Make up</t>
    <phoneticPr fontId="12" type="noConversion"/>
  </si>
  <si>
    <t>미용업</t>
    <phoneticPr fontId="12" type="noConversion"/>
  </si>
  <si>
    <t>손톱.발톱</t>
    <phoneticPr fontId="12" type="noConversion"/>
  </si>
  <si>
    <t>Nails</t>
    <phoneticPr fontId="12" type="noConversion"/>
  </si>
  <si>
    <t>Overall</t>
    <phoneticPr fontId="12" type="noConversion"/>
  </si>
  <si>
    <t>-</t>
    <phoneticPr fontId="12" type="noConversion"/>
  </si>
  <si>
    <t>13</t>
    <phoneticPr fontId="12" type="noConversion"/>
  </si>
  <si>
    <t>장수읍
Jangsu-eup</t>
    <phoneticPr fontId="12" type="noConversion"/>
  </si>
  <si>
    <t>산서면
Sanseo-myeon</t>
    <phoneticPr fontId="12" type="noConversion"/>
  </si>
  <si>
    <t>번암면
Beonam-myeon</t>
    <phoneticPr fontId="12" type="noConversion"/>
  </si>
  <si>
    <t>장계면
Janggye-myeon</t>
    <phoneticPr fontId="12" type="noConversion"/>
  </si>
  <si>
    <t>천천면
Cheoncheon-myeon</t>
    <phoneticPr fontId="12" type="noConversion"/>
  </si>
  <si>
    <t>계남면
Gyenam-myeon</t>
    <phoneticPr fontId="12" type="noConversion"/>
  </si>
  <si>
    <t>계북면
Gyebuk-myeon</t>
    <phoneticPr fontId="12" type="noConversion"/>
  </si>
  <si>
    <t>장수읍
Jangsu-eup</t>
    <phoneticPr fontId="12" type="noConversion"/>
  </si>
  <si>
    <t>산서면
Sanseo-myeon</t>
    <phoneticPr fontId="12" type="noConversion"/>
  </si>
  <si>
    <t>번암면
Beonam-myeon</t>
    <phoneticPr fontId="12" type="noConversion"/>
  </si>
  <si>
    <t>장계면
Janggye-myeon</t>
    <phoneticPr fontId="12" type="noConversion"/>
  </si>
  <si>
    <t>천천면
Cheoncheon-myeon</t>
    <phoneticPr fontId="12" type="noConversion"/>
  </si>
  <si>
    <t>계남면
Gyenam-myeon</t>
    <phoneticPr fontId="12" type="noConversion"/>
  </si>
  <si>
    <t>장수읍
Jangsu-eup</t>
    <phoneticPr fontId="12" type="noConversion"/>
  </si>
  <si>
    <t>산서면
Sanseo-myeon</t>
    <phoneticPr fontId="12" type="noConversion"/>
  </si>
  <si>
    <t>번암면
Beonam-myeon</t>
    <phoneticPr fontId="12" type="noConversion"/>
  </si>
  <si>
    <t>장계면
Janggye-myeon</t>
    <phoneticPr fontId="12" type="noConversion"/>
  </si>
  <si>
    <t>천천면
Cheoncheon-myeon</t>
    <phoneticPr fontId="12" type="noConversion"/>
  </si>
  <si>
    <t>계남면
Gyenam-myeon</t>
    <phoneticPr fontId="12" type="noConversion"/>
  </si>
  <si>
    <t>계북면
Gyebuk-myeon</t>
    <phoneticPr fontId="12" type="noConversion"/>
  </si>
  <si>
    <t>-</t>
    <phoneticPr fontId="12" type="noConversion"/>
  </si>
  <si>
    <t>면    허   ·     자    격     종    별        By license Qualification</t>
    <phoneticPr fontId="14" type="noConversion"/>
  </si>
  <si>
    <t>면  허 · 자 격 종 별 외               Others</t>
    <phoneticPr fontId="14" type="noConversion"/>
  </si>
  <si>
    <t>영 양 사</t>
    <phoneticPr fontId="14" type="noConversion"/>
  </si>
  <si>
    <t>간호조무사</t>
    <phoneticPr fontId="14" type="noConversion"/>
  </si>
  <si>
    <t>의무기록사</t>
    <phoneticPr fontId="14" type="noConversion"/>
  </si>
  <si>
    <t>위 생 사</t>
    <phoneticPr fontId="14" type="noConversion"/>
  </si>
  <si>
    <t>정신보건</t>
    <phoneticPr fontId="14" type="noConversion"/>
  </si>
  <si>
    <t>정보처리</t>
    <phoneticPr fontId="14" type="noConversion"/>
  </si>
  <si>
    <t>응급구조사</t>
    <phoneticPr fontId="14" type="noConversion"/>
  </si>
  <si>
    <t>소  계</t>
    <phoneticPr fontId="14" type="noConversion"/>
  </si>
  <si>
    <t>보건직</t>
    <phoneticPr fontId="14" type="noConversion"/>
  </si>
  <si>
    <t>행정직</t>
    <phoneticPr fontId="14" type="noConversion"/>
  </si>
  <si>
    <t>기  타</t>
    <phoneticPr fontId="14" type="noConversion"/>
  </si>
  <si>
    <t>위생시험사</t>
    <phoneticPr fontId="14" type="noConversion"/>
  </si>
  <si>
    <t>전문요원</t>
    <phoneticPr fontId="14" type="noConversion"/>
  </si>
  <si>
    <t>기  사</t>
    <phoneticPr fontId="14" type="noConversion"/>
  </si>
  <si>
    <t>Emergency</t>
    <phoneticPr fontId="14" type="noConversion"/>
  </si>
  <si>
    <t>Public</t>
    <phoneticPr fontId="14" type="noConversion"/>
  </si>
  <si>
    <t>Admini-</t>
    <phoneticPr fontId="14" type="noConversion"/>
  </si>
  <si>
    <t>Year</t>
    <phoneticPr fontId="12" type="noConversion"/>
  </si>
  <si>
    <t>Nutrition</t>
    <phoneticPr fontId="14" type="noConversion"/>
  </si>
  <si>
    <t>Nurse's</t>
    <phoneticPr fontId="14" type="noConversion"/>
  </si>
  <si>
    <t>Medical records</t>
    <phoneticPr fontId="14" type="noConversion"/>
  </si>
  <si>
    <t>Mecical</t>
    <phoneticPr fontId="14" type="noConversion"/>
  </si>
  <si>
    <t>Mental &amp; Health</t>
    <phoneticPr fontId="14" type="noConversion"/>
  </si>
  <si>
    <t>Data processing</t>
    <phoneticPr fontId="14" type="noConversion"/>
  </si>
  <si>
    <t>rescue</t>
    <phoneticPr fontId="14" type="noConversion"/>
  </si>
  <si>
    <t>health</t>
    <phoneticPr fontId="14" type="noConversion"/>
  </si>
  <si>
    <t>strative</t>
    <phoneticPr fontId="14" type="noConversion"/>
  </si>
  <si>
    <t>technicians</t>
    <phoneticPr fontId="14" type="noConversion"/>
  </si>
  <si>
    <t>aides</t>
    <phoneticPr fontId="14" type="noConversion"/>
  </si>
  <si>
    <t>corpsman</t>
    <phoneticPr fontId="14" type="noConversion"/>
  </si>
  <si>
    <t>specialist</t>
    <phoneticPr fontId="14" type="noConversion"/>
  </si>
  <si>
    <t>specialists</t>
    <phoneticPr fontId="14" type="noConversion"/>
  </si>
  <si>
    <t>Sub total</t>
    <phoneticPr fontId="14" type="noConversion"/>
  </si>
  <si>
    <t>workers</t>
    <phoneticPr fontId="14" type="noConversion"/>
  </si>
  <si>
    <t>Others</t>
    <phoneticPr fontId="14" type="noConversion"/>
  </si>
  <si>
    <t>장수읍
Jangsu-eup</t>
    <phoneticPr fontId="12" type="noConversion"/>
  </si>
  <si>
    <t>산서면
Sanseo-myeon</t>
    <phoneticPr fontId="12" type="noConversion"/>
  </si>
  <si>
    <t>번암면
Beonam-myeon</t>
    <phoneticPr fontId="12" type="noConversion"/>
  </si>
  <si>
    <t>장계면
Janggye-myeon</t>
    <phoneticPr fontId="12" type="noConversion"/>
  </si>
  <si>
    <t>천천면
Cheoncheon-myeon</t>
    <phoneticPr fontId="12" type="noConversion"/>
  </si>
  <si>
    <t>계남면
Gyenam-myeon</t>
    <phoneticPr fontId="12" type="noConversion"/>
  </si>
  <si>
    <t>계북면
Gyebuk-myeon</t>
    <phoneticPr fontId="12" type="noConversion"/>
  </si>
  <si>
    <t>장수읍
Jangsu-eup</t>
    <phoneticPr fontId="12" type="noConversion"/>
  </si>
  <si>
    <t>산서면
Sanseo-myeon</t>
    <phoneticPr fontId="12" type="noConversion"/>
  </si>
  <si>
    <t>번암면
Beonam-myeon</t>
    <phoneticPr fontId="12" type="noConversion"/>
  </si>
  <si>
    <t>장계면
Janggye-myeon</t>
    <phoneticPr fontId="12" type="noConversion"/>
  </si>
  <si>
    <t>천천면
Cheoncheon-myeon</t>
    <phoneticPr fontId="12" type="noConversion"/>
  </si>
  <si>
    <t>계남면
Gyenam-myeon</t>
    <phoneticPr fontId="12" type="noConversion"/>
  </si>
  <si>
    <t>계북면
Gyebuk-myeon</t>
    <phoneticPr fontId="12" type="noConversion"/>
  </si>
  <si>
    <t>47</t>
  </si>
  <si>
    <t>21.  노인여가복지시설</t>
    <phoneticPr fontId="13" type="noConversion"/>
  </si>
  <si>
    <t>22. 노인주거복지시설</t>
    <phoneticPr fontId="13" type="noConversion"/>
  </si>
  <si>
    <t xml:space="preserve">23. 노인의료복지시설 </t>
    <phoneticPr fontId="13" type="noConversion"/>
  </si>
  <si>
    <t xml:space="preserve">24. 재가노인복지시설 </t>
    <phoneticPr fontId="13" type="noConversion"/>
  </si>
  <si>
    <t>25. 국민기초생활보장 수급자</t>
    <phoneticPr fontId="13" type="noConversion"/>
  </si>
  <si>
    <t xml:space="preserve">26. 여 성 복 지 시 설 </t>
    <phoneticPr fontId="13" type="noConversion"/>
  </si>
  <si>
    <t>27. 여 성 폭 력 상 담</t>
    <phoneticPr fontId="13" type="noConversion"/>
  </si>
  <si>
    <t>INCIDENTS OF INFECTIOUS DISEASES
AND DEATHS</t>
    <phoneticPr fontId="13" type="noConversion"/>
  </si>
  <si>
    <t>INCIDENTS OF INFECTIOUS DISEASES
AND DEATHS(Cont'd 1)</t>
    <phoneticPr fontId="13" type="noConversion"/>
  </si>
  <si>
    <t>INCIDENTS OF INFECTIOUS DISEASES
AND DEATHS(Cont'd 2)</t>
    <phoneticPr fontId="13" type="noConversion"/>
  </si>
  <si>
    <t xml:space="preserve"> Infectious
diseases, 
Class Ⅳ </t>
    <phoneticPr fontId="12" type="noConversion"/>
  </si>
  <si>
    <t>10. 법정감염병 발생 및 사망</t>
    <phoneticPr fontId="12" type="noConversion"/>
  </si>
  <si>
    <t>법정감염병 발생 및 사망(속1)</t>
    <phoneticPr fontId="12" type="noConversion"/>
  </si>
  <si>
    <t>법정감염병 발생 및 사망(속2)</t>
    <phoneticPr fontId="12" type="noConversion"/>
  </si>
  <si>
    <t>제 1 군 감 염 병         Infectious Disease ClassⅠ</t>
    <phoneticPr fontId="12" type="noConversion"/>
  </si>
  <si>
    <t>제 1 군 감 염 병           Infectious Disease ClassⅠ</t>
    <phoneticPr fontId="12" type="noConversion"/>
  </si>
  <si>
    <t>제 2 군 감 염 병          Infectious Disease, Class Ⅱ</t>
    <phoneticPr fontId="12" type="noConversion"/>
  </si>
  <si>
    <t>제 3 군 감 염 병          Infectious Disease, Class Ⅲ</t>
    <phoneticPr fontId="12" type="noConversion"/>
  </si>
  <si>
    <t>제 3 군 감 염 병         Infectious Disease, Class Ⅲ</t>
    <phoneticPr fontId="12" type="noConversion"/>
  </si>
  <si>
    <t>제4군감염병 및
지정감염병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</si>
</sst>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1" formatCode="_-* #,##0_-;\-* #,##0_-;_-* &quot;-&quot;_-;_-@_-"/>
    <numFmt numFmtId="43" formatCode="_-* #,##0.00_-;\-* #,##0.00_-;_-* &quot;-&quot;??_-;_-@_-"/>
    <numFmt numFmtId="176" formatCode="_ * #,##0_ ;_ * \-#,##0_ ;_ * &quot;-&quot;_ ;_ @_ "/>
    <numFmt numFmtId="177" formatCode="_-* #,##0\ _D_M_-;\-* #,##0\ _D_M_-;_-* &quot;-&quot;\ _D_M_-;_-@_-"/>
    <numFmt numFmtId="178" formatCode="_-* #,##0.00\ _D_M_-;\-* #,##0.00\ _D_M_-;_-* &quot;-&quot;??\ _D_M_-;_-@_-"/>
    <numFmt numFmtId="179" formatCode="_ * #,##0.00_ ;_ * \-#,##0.00_ ;_ * &quot;-&quot;??_ ;_ @_ "/>
    <numFmt numFmtId="180" formatCode="&quot;₩&quot;&quot;₩&quot;&quot;₩&quot;&quot;₩&quot;\$#,##0.00;&quot;₩&quot;&quot;₩&quot;&quot;₩&quot;&quot;₩&quot;\(&quot;₩&quot;&quot;₩&quot;&quot;₩&quot;&quot;₩&quot;\$#,##0.00&quot;₩&quot;&quot;₩&quot;&quot;₩&quot;&quot;₩&quot;\)"/>
    <numFmt numFmtId="181" formatCode="&quot;₩&quot;&quot;₩&quot;&quot;₩&quot;&quot;₩&quot;\$#,##0;&quot;₩&quot;&quot;₩&quot;&quot;₩&quot;&quot;₩&quot;\(&quot;₩&quot;&quot;₩&quot;&quot;₩&quot;&quot;₩&quot;\$#,##0&quot;₩&quot;&quot;₩&quot;&quot;₩&quot;&quot;₩&quot;\)"/>
    <numFmt numFmtId="182" formatCode="#,##0.000_);&quot;₩&quot;&quot;₩&quot;&quot;₩&quot;&quot;₩&quot;\(#,##0.000&quot;₩&quot;&quot;₩&quot;&quot;₩&quot;&quot;₩&quot;\)"/>
    <numFmt numFmtId="183" formatCode="&quot;$&quot;#,##0.0_);&quot;₩&quot;&quot;₩&quot;&quot;₩&quot;&quot;₩&quot;\(&quot;$&quot;#,##0.0&quot;₩&quot;&quot;₩&quot;&quot;₩&quot;&quot;₩&quot;\)"/>
    <numFmt numFmtId="184" formatCode="#,##0;&quot;₩&quot;&quot;₩&quot;&quot;₩&quot;&quot;₩&quot;\(#,##0&quot;₩&quot;&quot;₩&quot;&quot;₩&quot;&quot;₩&quot;\)"/>
    <numFmt numFmtId="185" formatCode="&quot;₩&quot;#,##0"/>
    <numFmt numFmtId="186" formatCode="0_ "/>
    <numFmt numFmtId="187" formatCode="0_);[Red]\(0\)"/>
    <numFmt numFmtId="188" formatCode="#,##0_ "/>
    <numFmt numFmtId="189" formatCode="#,##0_);[Red]\(#,##0\)"/>
    <numFmt numFmtId="190" formatCode="_-* #,##0\ &quot;DM&quot;_-;\-* #,##0\ &quot;DM&quot;_-;_-* &quot;-&quot;\ &quot;DM&quot;_-;_-@_-"/>
    <numFmt numFmtId="191" formatCode="_-* #,##0.00\ &quot;DM&quot;_-;\-* #,##0.00\ &quot;DM&quot;_-;_-* &quot;-&quot;??\ &quot;DM&quot;_-;_-@_-"/>
    <numFmt numFmtId="192" formatCode="\-"/>
    <numFmt numFmtId="193" formatCode="_(* #,##0_);_(* \(#,##0\);_(* &quot;-&quot;_);_(@_)"/>
    <numFmt numFmtId="194" formatCode="0_ ;[Red]\-0\ "/>
    <numFmt numFmtId="195" formatCode="#,##0_);\(#,##0\)"/>
    <numFmt numFmtId="196" formatCode="#,##0;[Red]#,##0"/>
  </numFmts>
  <fonts count="54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굴림체"/>
      <family val="3"/>
      <charset val="129"/>
    </font>
    <font>
      <sz val="12"/>
      <name val="바탕체"/>
      <family val="1"/>
      <charset val="129"/>
    </font>
    <font>
      <sz val="10"/>
      <name val="돋움체"/>
      <family val="3"/>
      <charset val="129"/>
    </font>
    <font>
      <sz val="10"/>
      <name val="Arial"/>
      <family val="2"/>
    </font>
    <font>
      <b/>
      <sz val="10"/>
      <name val="Helv"/>
      <family val="2"/>
    </font>
    <font>
      <sz val="10"/>
      <name val="Helv"/>
      <family val="2"/>
    </font>
    <font>
      <sz val="10"/>
      <name val="MS Sans Serif"/>
      <family val="2"/>
    </font>
    <font>
      <sz val="10"/>
      <name val="Times New Roman"/>
      <family val="1"/>
    </font>
    <font>
      <sz val="8"/>
      <name val="Arial"/>
      <family val="2"/>
    </font>
    <font>
      <sz val="8"/>
      <name val="돋움"/>
      <family val="3"/>
      <charset val="129"/>
    </font>
    <font>
      <sz val="8"/>
      <name val="바탕"/>
      <family val="1"/>
      <charset val="129"/>
    </font>
    <font>
      <sz val="16"/>
      <name val="순명조"/>
      <family val="1"/>
      <charset val="129"/>
    </font>
    <font>
      <sz val="14"/>
      <name val="바탕체"/>
      <family val="1"/>
      <charset val="129"/>
    </font>
    <font>
      <sz val="11"/>
      <name val="돋움"/>
      <family val="3"/>
      <charset val="129"/>
    </font>
    <font>
      <b/>
      <sz val="16"/>
      <name val="새굴림"/>
      <family val="1"/>
      <charset val="129"/>
    </font>
    <font>
      <b/>
      <sz val="14"/>
      <name val="새굴림"/>
      <family val="1"/>
      <charset val="129"/>
    </font>
    <font>
      <sz val="9"/>
      <name val="새굴림"/>
      <family val="1"/>
      <charset val="129"/>
    </font>
    <font>
      <b/>
      <sz val="9"/>
      <name val="새굴림"/>
      <family val="1"/>
      <charset val="129"/>
    </font>
    <font>
      <sz val="11"/>
      <name val="새굴림"/>
      <family val="1"/>
      <charset val="129"/>
    </font>
    <font>
      <sz val="12"/>
      <name val="새굴림"/>
      <family val="1"/>
      <charset val="129"/>
    </font>
    <font>
      <sz val="8"/>
      <name val="새굴림"/>
      <family val="1"/>
      <charset val="129"/>
    </font>
    <font>
      <b/>
      <sz val="11"/>
      <name val="새굴림"/>
      <family val="1"/>
      <charset val="129"/>
    </font>
    <font>
      <vertAlign val="superscript"/>
      <sz val="9"/>
      <name val="새굴림"/>
      <family val="1"/>
      <charset val="129"/>
    </font>
    <font>
      <sz val="9"/>
      <color indexed="8"/>
      <name val="새굴림"/>
      <family val="1"/>
      <charset val="129"/>
    </font>
    <font>
      <sz val="12"/>
      <name val="???"/>
      <family val="1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sz val="11"/>
      <name val="뼻뮝"/>
      <family val="3"/>
      <charset val="129"/>
    </font>
    <font>
      <sz val="10"/>
      <name val="MS Serif"/>
      <family val="1"/>
    </font>
    <font>
      <sz val="10"/>
      <color indexed="16"/>
      <name val="MS Serif"/>
      <family val="1"/>
    </font>
    <font>
      <b/>
      <sz val="12"/>
      <name val="Arial"/>
      <family val="2"/>
    </font>
    <font>
      <sz val="8"/>
      <name val="Times New Roman"/>
      <family val="1"/>
    </font>
    <font>
      <sz val="10"/>
      <name val="새굴림"/>
      <family val="1"/>
      <charset val="129"/>
    </font>
    <font>
      <sz val="8"/>
      <name val="바탕체"/>
      <family val="1"/>
      <charset val="129"/>
    </font>
    <font>
      <b/>
      <sz val="10"/>
      <name val="새굴림"/>
      <family val="1"/>
      <charset val="129"/>
    </font>
    <font>
      <sz val="11"/>
      <color indexed="8"/>
      <name val="맑은 고딕"/>
      <family val="3"/>
      <charset val="129"/>
    </font>
    <font>
      <sz val="16"/>
      <name val="새굴림"/>
      <family val="1"/>
      <charset val="129"/>
    </font>
    <font>
      <sz val="7"/>
      <name val="새굴림"/>
      <family val="1"/>
      <charset val="129"/>
    </font>
    <font>
      <sz val="10"/>
      <name val="바탕체"/>
      <family val="1"/>
      <charset val="129"/>
    </font>
    <font>
      <sz val="9"/>
      <name val="맑은 고딕"/>
      <family val="3"/>
      <charset val="129"/>
    </font>
    <font>
      <vertAlign val="superscript"/>
      <sz val="9"/>
      <name val="맑은 고딕"/>
      <family val="3"/>
      <charset val="129"/>
    </font>
    <font>
      <sz val="9"/>
      <color theme="1"/>
      <name val="새굴림"/>
      <family val="1"/>
      <charset val="129"/>
    </font>
    <font>
      <b/>
      <sz val="9"/>
      <color theme="1"/>
      <name val="새굴림"/>
      <family val="1"/>
      <charset val="129"/>
    </font>
    <font>
      <sz val="11"/>
      <color theme="1"/>
      <name val="새굴림"/>
      <family val="1"/>
      <charset val="129"/>
    </font>
    <font>
      <b/>
      <sz val="11"/>
      <color theme="1"/>
      <name val="새굴림"/>
      <family val="1"/>
      <charset val="129"/>
    </font>
    <font>
      <sz val="9"/>
      <name val="MingLiU"/>
      <family val="3"/>
      <charset val="136"/>
    </font>
    <font>
      <sz val="9"/>
      <name val="돋움"/>
      <family val="3"/>
      <charset val="129"/>
    </font>
    <font>
      <sz val="9"/>
      <color theme="1"/>
      <name val="돋움"/>
      <family val="3"/>
      <charset val="129"/>
    </font>
    <font>
      <sz val="11"/>
      <color indexed="8"/>
      <name val="돋움"/>
      <family val="3"/>
      <charset val="129"/>
    </font>
    <font>
      <sz val="12"/>
      <color indexed="8"/>
      <name val="바탕체"/>
      <family val="1"/>
      <charset val="129"/>
    </font>
    <font>
      <sz val="9"/>
      <color rgb="FF000000"/>
      <name val="새굴림"/>
      <family val="1"/>
      <charset val="129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8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8"/>
      </bottom>
      <diagonal/>
    </border>
    <border>
      <left/>
      <right/>
      <top style="double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double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76">
    <xf numFmtId="0" fontId="0" fillId="0" borderId="0"/>
    <xf numFmtId="0" fontId="4" fillId="0" borderId="0"/>
    <xf numFmtId="0" fontId="27" fillId="0" borderId="0"/>
    <xf numFmtId="0" fontId="16" fillId="0" borderId="0" applyFill="0" applyBorder="0" applyAlignment="0"/>
    <xf numFmtId="0" fontId="7" fillId="0" borderId="0"/>
    <xf numFmtId="38" fontId="8" fillId="0" borderId="0" applyFill="0" applyBorder="0" applyAlignment="0" applyProtection="0"/>
    <xf numFmtId="184" fontId="10" fillId="0" borderId="0"/>
    <xf numFmtId="179" fontId="6" fillId="0" borderId="0" applyFont="0" applyFill="0" applyBorder="0" applyAlignment="0" applyProtection="0"/>
    <xf numFmtId="0" fontId="31" fillId="0" borderId="0" applyNumberFormat="0" applyAlignment="0">
      <alignment horizontal="left"/>
    </xf>
    <xf numFmtId="183" fontId="2" fillId="0" borderId="0" applyFont="0" applyFill="0" applyBorder="0" applyAlignment="0" applyProtection="0"/>
    <xf numFmtId="0" fontId="9" fillId="0" borderId="0" applyFont="0" applyFill="0" applyBorder="0" applyAlignment="0" applyProtection="0"/>
    <xf numFmtId="180" fontId="10" fillId="0" borderId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1" fontId="10" fillId="0" borderId="0"/>
    <xf numFmtId="0" fontId="32" fillId="0" borderId="0" applyNumberFormat="0" applyAlignment="0">
      <alignment horizontal="left"/>
    </xf>
    <xf numFmtId="38" fontId="11" fillId="2" borderId="0" applyNumberFormat="0" applyBorder="0" applyAlignment="0" applyProtection="0"/>
    <xf numFmtId="0" fontId="33" fillId="0" borderId="1" applyNumberFormat="0" applyAlignment="0" applyProtection="0">
      <alignment horizontal="left" vertical="center"/>
    </xf>
    <xf numFmtId="0" fontId="33" fillId="0" borderId="2">
      <alignment horizontal="left" vertical="center"/>
    </xf>
    <xf numFmtId="10" fontId="11" fillId="3" borderId="3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2" fontId="2" fillId="0" borderId="0"/>
    <xf numFmtId="0" fontId="34" fillId="0" borderId="0"/>
    <xf numFmtId="10" fontId="6" fillId="0" borderId="0" applyFont="0" applyFill="0" applyBorder="0" applyAlignment="0" applyProtection="0"/>
    <xf numFmtId="0" fontId="6" fillId="0" borderId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0" fontId="16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30" fillId="0" borderId="0"/>
    <xf numFmtId="0" fontId="16" fillId="0" borderId="0">
      <alignment vertical="center"/>
    </xf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41" fontId="38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/>
    <xf numFmtId="176" fontId="4" fillId="0" borderId="0" applyFont="0" applyFill="0" applyBorder="0" applyAlignment="0" applyProtection="0"/>
    <xf numFmtId="4" fontId="29" fillId="0" borderId="0">
      <protection locked="0"/>
    </xf>
    <xf numFmtId="0" fontId="16" fillId="0" borderId="0">
      <protection locked="0"/>
    </xf>
    <xf numFmtId="176" fontId="3" fillId="0" borderId="0" applyFont="0" applyFill="0" applyBorder="0" applyAlignment="0" applyProtection="0"/>
    <xf numFmtId="176" fontId="4" fillId="0" borderId="0" applyProtection="0"/>
    <xf numFmtId="0" fontId="16" fillId="0" borderId="0" applyFont="0" applyFill="0" applyBorder="0" applyAlignment="0" applyProtection="0"/>
    <xf numFmtId="4" fontId="5" fillId="0" borderId="0" applyNumberFormat="0" applyProtection="0"/>
    <xf numFmtId="0" fontId="16" fillId="0" borderId="0"/>
    <xf numFmtId="0" fontId="38" fillId="0" borderId="0">
      <alignment vertical="center"/>
    </xf>
    <xf numFmtId="0" fontId="16" fillId="0" borderId="0"/>
    <xf numFmtId="0" fontId="4" fillId="0" borderId="0"/>
    <xf numFmtId="0" fontId="2" fillId="0" borderId="0"/>
    <xf numFmtId="19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93" fontId="38" fillId="0" borderId="0" applyFont="0" applyFill="0" applyBorder="0" applyAlignment="0" applyProtection="0">
      <alignment vertical="center"/>
    </xf>
    <xf numFmtId="193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0" fontId="51" fillId="0" borderId="0" applyFill="0" applyAlignment="0"/>
    <xf numFmtId="176" fontId="52" fillId="0" borderId="0" applyFill="0" applyAlignment="0" applyProtection="0"/>
    <xf numFmtId="193" fontId="2" fillId="0" borderId="0" applyFont="0" applyFill="0" applyBorder="0" applyAlignment="0" applyProtection="0"/>
    <xf numFmtId="0" fontId="1" fillId="0" borderId="0">
      <alignment vertical="center"/>
    </xf>
    <xf numFmtId="0" fontId="2" fillId="0" borderId="0"/>
    <xf numFmtId="0" fontId="2" fillId="0" borderId="0" applyFill="0" applyBorder="0" applyAlignment="0"/>
    <xf numFmtId="0" fontId="2" fillId="0" borderId="0">
      <protection locked="0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protection locked="0"/>
    </xf>
    <xf numFmtId="41" fontId="2" fillId="0" borderId="0" applyFont="0" applyFill="0" applyBorder="0" applyAlignment="0" applyProtection="0">
      <alignment vertical="center"/>
    </xf>
  </cellStyleXfs>
  <cellXfs count="1106">
    <xf numFmtId="0" fontId="0" fillId="0" borderId="0" xfId="0"/>
    <xf numFmtId="0" fontId="18" fillId="0" borderId="0" xfId="0" applyFont="1" applyBorder="1"/>
    <xf numFmtId="0" fontId="19" fillId="0" borderId="4" xfId="0" applyFont="1" applyBorder="1"/>
    <xf numFmtId="0" fontId="19" fillId="0" borderId="0" xfId="0" applyFont="1" applyBorder="1" applyAlignment="1">
      <alignment horizontal="left"/>
    </xf>
    <xf numFmtId="0" fontId="19" fillId="0" borderId="4" xfId="0" applyFont="1" applyBorder="1" applyAlignment="1">
      <alignment horizontal="right"/>
    </xf>
    <xf numFmtId="0" fontId="19" fillId="0" borderId="0" xfId="0" applyFont="1" applyBorder="1"/>
    <xf numFmtId="0" fontId="19" fillId="0" borderId="5" xfId="0" applyFont="1" applyBorder="1" applyAlignment="1">
      <alignment horizontal="center" vertical="center"/>
    </xf>
    <xf numFmtId="189" fontId="19" fillId="0" borderId="0" xfId="0" quotePrefix="1" applyNumberFormat="1" applyFont="1" applyBorder="1" applyAlignment="1">
      <alignment horizontal="center" vertical="center"/>
    </xf>
    <xf numFmtId="189" fontId="19" fillId="0" borderId="0" xfId="0" applyNumberFormat="1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0" xfId="0" applyFont="1" applyBorder="1"/>
    <xf numFmtId="0" fontId="19" fillId="0" borderId="5" xfId="0" applyFont="1" applyBorder="1" applyAlignment="1">
      <alignment horizontal="center" vertical="center" wrapText="1" shrinkToFit="1"/>
    </xf>
    <xf numFmtId="0" fontId="21" fillId="0" borderId="0" xfId="0" applyFont="1" applyBorder="1"/>
    <xf numFmtId="0" fontId="19" fillId="0" borderId="6" xfId="0" applyFont="1" applyBorder="1" applyAlignment="1">
      <alignment horizontal="center" vertical="center" wrapText="1" shrinkToFit="1"/>
    </xf>
    <xf numFmtId="0" fontId="19" fillId="0" borderId="0" xfId="0" applyFont="1" applyAlignment="1"/>
    <xf numFmtId="0" fontId="22" fillId="0" borderId="0" xfId="0" applyFont="1" applyAlignment="1">
      <alignment horizontal="right"/>
    </xf>
    <xf numFmtId="0" fontId="22" fillId="0" borderId="0" xfId="0" applyFont="1" applyBorder="1"/>
    <xf numFmtId="0" fontId="19" fillId="0" borderId="0" xfId="0" applyFont="1"/>
    <xf numFmtId="0" fontId="23" fillId="0" borderId="0" xfId="0" applyFont="1" applyAlignment="1">
      <alignment horizontal="right"/>
    </xf>
    <xf numFmtId="0" fontId="22" fillId="0" borderId="0" xfId="0" applyFont="1"/>
    <xf numFmtId="0" fontId="21" fillId="0" borderId="0" xfId="0" applyFont="1"/>
    <xf numFmtId="0" fontId="21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7" xfId="0" quotePrefix="1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3" fontId="19" fillId="0" borderId="4" xfId="0" applyNumberFormat="1" applyFont="1" applyBorder="1"/>
    <xf numFmtId="0" fontId="21" fillId="0" borderId="4" xfId="0" applyFont="1" applyBorder="1"/>
    <xf numFmtId="0" fontId="19" fillId="0" borderId="0" xfId="0" applyFont="1" applyBorder="1" applyAlignment="1">
      <alignment horizontal="center"/>
    </xf>
    <xf numFmtId="187" fontId="19" fillId="0" borderId="0" xfId="0" applyNumberFormat="1" applyFont="1" applyBorder="1" applyAlignment="1">
      <alignment horizontal="center" vertical="center"/>
    </xf>
    <xf numFmtId="187" fontId="19" fillId="0" borderId="0" xfId="0" quotePrefix="1" applyNumberFormat="1" applyFont="1" applyBorder="1" applyAlignment="1">
      <alignment horizontal="center" vertical="center"/>
    </xf>
    <xf numFmtId="3" fontId="21" fillId="0" borderId="0" xfId="0" applyNumberFormat="1" applyFont="1" applyAlignment="1"/>
    <xf numFmtId="3" fontId="19" fillId="0" borderId="0" xfId="0" applyNumberFormat="1" applyFont="1" applyAlignment="1"/>
    <xf numFmtId="3" fontId="21" fillId="0" borderId="0" xfId="0" applyNumberFormat="1" applyFont="1" applyBorder="1" applyAlignment="1">
      <alignment horizontal="left"/>
    </xf>
    <xf numFmtId="3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0" fontId="19" fillId="0" borderId="0" xfId="0" applyFont="1" applyBorder="1" applyAlignment="1">
      <alignment horizontal="right"/>
    </xf>
    <xf numFmtId="3" fontId="21" fillId="0" borderId="0" xfId="0" applyNumberFormat="1" applyFont="1" applyBorder="1" applyAlignment="1">
      <alignment horizontal="right"/>
    </xf>
    <xf numFmtId="0" fontId="19" fillId="0" borderId="0" xfId="0" applyFont="1" applyBorder="1" applyAlignment="1"/>
    <xf numFmtId="0" fontId="21" fillId="0" borderId="0" xfId="0" applyFont="1" applyAlignment="1"/>
    <xf numFmtId="3" fontId="21" fillId="0" borderId="0" xfId="0" applyNumberFormat="1" applyFont="1"/>
    <xf numFmtId="3" fontId="21" fillId="0" borderId="0" xfId="0" applyNumberFormat="1" applyFont="1" applyBorder="1"/>
    <xf numFmtId="3" fontId="19" fillId="0" borderId="0" xfId="0" applyNumberFormat="1" applyFont="1" applyBorder="1" applyAlignment="1">
      <alignment horizontal="center" vertical="center"/>
    </xf>
    <xf numFmtId="3" fontId="19" fillId="0" borderId="5" xfId="0" applyNumberFormat="1" applyFont="1" applyBorder="1" applyAlignment="1">
      <alignment horizontal="center" vertical="center"/>
    </xf>
    <xf numFmtId="3" fontId="19" fillId="0" borderId="15" xfId="0" applyNumberFormat="1" applyFont="1" applyBorder="1" applyAlignment="1">
      <alignment horizontal="center" vertical="center"/>
    </xf>
    <xf numFmtId="3" fontId="19" fillId="0" borderId="13" xfId="0" applyNumberFormat="1" applyFont="1" applyBorder="1" applyAlignment="1">
      <alignment horizontal="center" vertical="center"/>
    </xf>
    <xf numFmtId="3" fontId="19" fillId="0" borderId="8" xfId="0" applyNumberFormat="1" applyFont="1" applyBorder="1" applyAlignment="1">
      <alignment horizontal="center" vertical="center"/>
    </xf>
    <xf numFmtId="3" fontId="19" fillId="0" borderId="7" xfId="0" applyNumberFormat="1" applyFont="1" applyBorder="1" applyAlignment="1">
      <alignment horizontal="center" vertical="center"/>
    </xf>
    <xf numFmtId="3" fontId="19" fillId="0" borderId="16" xfId="0" applyNumberFormat="1" applyFont="1" applyBorder="1" applyAlignment="1">
      <alignment horizontal="center" vertical="center"/>
    </xf>
    <xf numFmtId="3" fontId="19" fillId="0" borderId="9" xfId="0" applyNumberFormat="1" applyFont="1" applyBorder="1" applyAlignment="1">
      <alignment horizontal="center" vertical="center"/>
    </xf>
    <xf numFmtId="3" fontId="19" fillId="0" borderId="17" xfId="0" applyNumberFormat="1" applyFont="1" applyBorder="1" applyAlignment="1">
      <alignment horizontal="center" vertical="center"/>
    </xf>
    <xf numFmtId="3" fontId="23" fillId="0" borderId="0" xfId="0" applyNumberFormat="1" applyFont="1" applyBorder="1" applyAlignment="1">
      <alignment horizontal="center" vertical="center"/>
    </xf>
    <xf numFmtId="3" fontId="19" fillId="0" borderId="14" xfId="0" applyNumberFormat="1" applyFont="1" applyBorder="1" applyAlignment="1">
      <alignment horizontal="center" vertical="center"/>
    </xf>
    <xf numFmtId="3" fontId="19" fillId="0" borderId="5" xfId="0" applyNumberFormat="1" applyFont="1" applyBorder="1" applyAlignment="1">
      <alignment horizontal="center" vertical="center" shrinkToFit="1"/>
    </xf>
    <xf numFmtId="3" fontId="19" fillId="0" borderId="0" xfId="0" applyNumberFormat="1" applyFont="1" applyBorder="1" applyAlignment="1">
      <alignment horizontal="center" vertical="center" shrinkToFit="1"/>
    </xf>
    <xf numFmtId="3" fontId="19" fillId="0" borderId="17" xfId="0" applyNumberFormat="1" applyFont="1" applyBorder="1" applyAlignment="1">
      <alignment horizontal="center" vertical="center" shrinkToFit="1"/>
    </xf>
    <xf numFmtId="3" fontId="19" fillId="0" borderId="7" xfId="0" applyNumberFormat="1" applyFont="1" applyBorder="1" applyAlignment="1">
      <alignment horizontal="center" vertical="center" shrinkToFit="1"/>
    </xf>
    <xf numFmtId="3" fontId="19" fillId="0" borderId="0" xfId="0" applyNumberFormat="1" applyFont="1" applyBorder="1"/>
    <xf numFmtId="0" fontId="19" fillId="0" borderId="0" xfId="0" applyNumberFormat="1" applyFont="1" applyBorder="1" applyAlignment="1">
      <alignment horizontal="center" vertical="center"/>
    </xf>
    <xf numFmtId="0" fontId="19" fillId="0" borderId="0" xfId="53" applyNumberFormat="1" applyFont="1" applyBorder="1" applyAlignment="1">
      <alignment horizontal="center" vertical="center"/>
    </xf>
    <xf numFmtId="3" fontId="19" fillId="0" borderId="18" xfId="0" applyNumberFormat="1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3" fontId="19" fillId="0" borderId="12" xfId="0" applyNumberFormat="1" applyFont="1" applyBorder="1" applyAlignment="1">
      <alignment horizontal="center" vertical="center"/>
    </xf>
    <xf numFmtId="3" fontId="19" fillId="0" borderId="19" xfId="0" applyNumberFormat="1" applyFont="1" applyBorder="1" applyAlignment="1">
      <alignment horizontal="center" vertical="center"/>
    </xf>
    <xf numFmtId="0" fontId="19" fillId="0" borderId="5" xfId="0" quotePrefix="1" applyFont="1" applyBorder="1" applyAlignment="1">
      <alignment horizontal="center" vertical="center"/>
    </xf>
    <xf numFmtId="0" fontId="19" fillId="0" borderId="0" xfId="0" quotePrefix="1" applyNumberFormat="1" applyFont="1" applyBorder="1" applyAlignment="1">
      <alignment horizontal="center" vertical="center"/>
    </xf>
    <xf numFmtId="0" fontId="21" fillId="0" borderId="0" xfId="0" applyNumberFormat="1" applyFont="1" applyBorder="1" applyAlignment="1">
      <alignment horizontal="center" vertical="center"/>
    </xf>
    <xf numFmtId="3" fontId="19" fillId="0" borderId="11" xfId="0" applyNumberFormat="1" applyFont="1" applyBorder="1" applyAlignment="1">
      <alignment horizontal="center" vertical="center"/>
    </xf>
    <xf numFmtId="3" fontId="19" fillId="0" borderId="10" xfId="0" applyNumberFormat="1" applyFont="1" applyBorder="1" applyAlignment="1">
      <alignment horizontal="center" vertical="center"/>
    </xf>
    <xf numFmtId="3" fontId="19" fillId="0" borderId="16" xfId="0" applyNumberFormat="1" applyFont="1" applyBorder="1" applyAlignment="1">
      <alignment horizontal="center" vertical="center" shrinkToFit="1"/>
    </xf>
    <xf numFmtId="3" fontId="19" fillId="0" borderId="14" xfId="0" applyNumberFormat="1" applyFont="1" applyBorder="1" applyAlignment="1">
      <alignment horizontal="center" vertical="center" shrinkToFit="1"/>
    </xf>
    <xf numFmtId="3" fontId="19" fillId="0" borderId="12" xfId="0" applyNumberFormat="1" applyFont="1" applyBorder="1" applyAlignment="1">
      <alignment horizontal="center" vertical="center" shrinkToFit="1"/>
    </xf>
    <xf numFmtId="3" fontId="19" fillId="0" borderId="0" xfId="0" applyNumberFormat="1" applyFont="1" applyBorder="1" applyAlignment="1">
      <alignment horizontal="left"/>
    </xf>
    <xf numFmtId="3" fontId="21" fillId="0" borderId="0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1" fillId="0" borderId="0" xfId="0" applyFont="1" applyBorder="1" applyAlignment="1">
      <alignment horizontal="right"/>
    </xf>
    <xf numFmtId="0" fontId="19" fillId="0" borderId="16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 shrinkToFit="1"/>
    </xf>
    <xf numFmtId="0" fontId="19" fillId="0" borderId="0" xfId="0" applyFont="1" applyBorder="1" applyAlignment="1">
      <alignment horizontal="center" vertical="center" shrinkToFit="1"/>
    </xf>
    <xf numFmtId="0" fontId="19" fillId="0" borderId="12" xfId="0" applyFont="1" applyBorder="1" applyAlignment="1">
      <alignment horizontal="center" vertical="center" shrinkToFit="1"/>
    </xf>
    <xf numFmtId="0" fontId="17" fillId="0" borderId="0" xfId="0" applyFont="1" applyAlignment="1">
      <alignment vertical="center"/>
    </xf>
    <xf numFmtId="3" fontId="18" fillId="0" borderId="0" xfId="0" applyNumberFormat="1" applyFont="1" applyAlignment="1">
      <alignment horizontal="center" vertical="center"/>
    </xf>
    <xf numFmtId="3" fontId="18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shrinkToFit="1"/>
    </xf>
    <xf numFmtId="41" fontId="19" fillId="0" borderId="0" xfId="57" applyNumberFormat="1" applyFont="1" applyFill="1" applyBorder="1" applyAlignment="1" applyProtection="1">
      <alignment horizontal="right"/>
    </xf>
    <xf numFmtId="0" fontId="19" fillId="0" borderId="0" xfId="0" applyNumberFormat="1" applyFont="1" applyFill="1" applyBorder="1" applyAlignment="1" applyProtection="1">
      <alignment horizontal="center" vertical="center"/>
      <protection locked="0"/>
    </xf>
    <xf numFmtId="0" fontId="19" fillId="0" borderId="0" xfId="57" applyFont="1" applyFill="1" applyBorder="1" applyAlignment="1" applyProtection="1">
      <alignment horizontal="center" vertical="center"/>
    </xf>
    <xf numFmtId="0" fontId="19" fillId="0" borderId="17" xfId="57" applyFont="1" applyFill="1" applyBorder="1" applyAlignment="1" applyProtection="1">
      <alignment horizontal="center" vertical="center"/>
    </xf>
    <xf numFmtId="0" fontId="19" fillId="0" borderId="8" xfId="57" applyFont="1" applyFill="1" applyBorder="1" applyAlignment="1" applyProtection="1">
      <alignment horizontal="center" vertical="center"/>
    </xf>
    <xf numFmtId="0" fontId="19" fillId="0" borderId="9" xfId="57" applyFont="1" applyFill="1" applyBorder="1" applyAlignment="1" applyProtection="1">
      <alignment horizontal="center" vertical="center"/>
    </xf>
    <xf numFmtId="0" fontId="19" fillId="0" borderId="5" xfId="57" applyFont="1" applyFill="1" applyBorder="1" applyAlignment="1" applyProtection="1">
      <alignment horizontal="center" vertical="center"/>
    </xf>
    <xf numFmtId="0" fontId="19" fillId="0" borderId="12" xfId="57" applyFont="1" applyFill="1" applyBorder="1" applyAlignment="1" applyProtection="1">
      <alignment horizontal="center" vertical="center"/>
    </xf>
    <xf numFmtId="0" fontId="19" fillId="0" borderId="7" xfId="57" applyFont="1" applyFill="1" applyBorder="1" applyAlignment="1" applyProtection="1">
      <alignment horizontal="center" vertical="center"/>
    </xf>
    <xf numFmtId="0" fontId="19" fillId="0" borderId="0" xfId="57" applyFont="1" applyFill="1" applyAlignment="1" applyProtection="1">
      <alignment horizontal="left"/>
    </xf>
    <xf numFmtId="0" fontId="19" fillId="0" borderId="0" xfId="57" applyFont="1" applyFill="1" applyAlignment="1" applyProtection="1">
      <alignment horizontal="right"/>
    </xf>
    <xf numFmtId="0" fontId="20" fillId="0" borderId="5" xfId="0" quotePrefix="1" applyFont="1" applyBorder="1" applyAlignment="1">
      <alignment horizontal="center" vertical="center"/>
    </xf>
    <xf numFmtId="0" fontId="19" fillId="0" borderId="0" xfId="0" applyFont="1" applyAlignment="1">
      <alignment horizontal="left"/>
    </xf>
    <xf numFmtId="0" fontId="19" fillId="0" borderId="14" xfId="0" applyFont="1" applyBorder="1" applyAlignment="1">
      <alignment horizontal="center" vertical="center" shrinkToFit="1"/>
    </xf>
    <xf numFmtId="0" fontId="19" fillId="0" borderId="4" xfId="0" applyFont="1" applyBorder="1" applyAlignment="1">
      <alignment horizontal="left"/>
    </xf>
    <xf numFmtId="0" fontId="23" fillId="0" borderId="0" xfId="0" applyFont="1" applyBorder="1"/>
    <xf numFmtId="0" fontId="26" fillId="0" borderId="20" xfId="0" applyFont="1" applyBorder="1" applyAlignment="1">
      <alignment horizontal="center" vertical="center" shrinkToFit="1"/>
    </xf>
    <xf numFmtId="0" fontId="26" fillId="0" borderId="21" xfId="0" applyFont="1" applyBorder="1" applyAlignment="1">
      <alignment horizontal="center" vertical="center" shrinkToFit="1"/>
    </xf>
    <xf numFmtId="0" fontId="26" fillId="0" borderId="22" xfId="0" applyFont="1" applyBorder="1" applyAlignment="1">
      <alignment horizontal="center" vertical="center" shrinkToFit="1"/>
    </xf>
    <xf numFmtId="0" fontId="26" fillId="0" borderId="0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shrinkToFit="1"/>
    </xf>
    <xf numFmtId="0" fontId="26" fillId="0" borderId="24" xfId="0" applyFont="1" applyBorder="1" applyAlignment="1">
      <alignment horizontal="center" vertical="center" shrinkToFit="1"/>
    </xf>
    <xf numFmtId="0" fontId="19" fillId="0" borderId="23" xfId="0" applyFont="1" applyBorder="1" applyAlignment="1">
      <alignment horizontal="center" vertical="center" shrinkToFit="1"/>
    </xf>
    <xf numFmtId="0" fontId="19" fillId="0" borderId="24" xfId="0" applyFont="1" applyBorder="1" applyAlignment="1">
      <alignment horizontal="center" vertical="center" shrinkToFit="1"/>
    </xf>
    <xf numFmtId="0" fontId="19" fillId="0" borderId="25" xfId="0" applyFont="1" applyBorder="1" applyAlignment="1">
      <alignment horizontal="center" vertical="center" shrinkToFit="1"/>
    </xf>
    <xf numFmtId="0" fontId="19" fillId="0" borderId="26" xfId="0" applyFont="1" applyBorder="1" applyAlignment="1">
      <alignment horizontal="center" vertical="center" shrinkToFit="1"/>
    </xf>
    <xf numFmtId="0" fontId="19" fillId="0" borderId="24" xfId="0" applyFont="1" applyBorder="1" applyAlignment="1">
      <alignment horizontal="center" vertical="center"/>
    </xf>
    <xf numFmtId="0" fontId="19" fillId="0" borderId="14" xfId="57" applyFont="1" applyFill="1" applyBorder="1" applyAlignment="1" applyProtection="1">
      <alignment horizontal="center" vertical="center"/>
    </xf>
    <xf numFmtId="0" fontId="19" fillId="0" borderId="8" xfId="57" applyFont="1" applyFill="1" applyBorder="1" applyAlignment="1">
      <alignment horizontal="center" vertical="center"/>
    </xf>
    <xf numFmtId="0" fontId="19" fillId="0" borderId="17" xfId="0" applyFont="1" applyBorder="1" applyAlignment="1">
      <alignment horizontal="center" vertical="center" shrinkToFit="1"/>
    </xf>
    <xf numFmtId="0" fontId="21" fillId="0" borderId="0" xfId="0" applyFont="1" applyBorder="1" applyAlignment="1"/>
    <xf numFmtId="0" fontId="19" fillId="0" borderId="9" xfId="0" applyFont="1" applyBorder="1" applyAlignment="1">
      <alignment horizontal="center" vertical="center" shrinkToFit="1"/>
    </xf>
    <xf numFmtId="0" fontId="19" fillId="0" borderId="11" xfId="0" applyFont="1" applyBorder="1" applyAlignment="1">
      <alignment horizontal="center" vertical="center" shrinkToFit="1"/>
    </xf>
    <xf numFmtId="0" fontId="19" fillId="0" borderId="10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 shrinkToFit="1"/>
    </xf>
    <xf numFmtId="1" fontId="18" fillId="0" borderId="0" xfId="0" applyNumberFormat="1" applyFont="1" applyBorder="1"/>
    <xf numFmtId="1" fontId="19" fillId="0" borderId="4" xfId="0" applyNumberFormat="1" applyFont="1" applyBorder="1" applyAlignment="1">
      <alignment horizontal="left"/>
    </xf>
    <xf numFmtId="1" fontId="19" fillId="0" borderId="4" xfId="0" applyNumberFormat="1" applyFont="1" applyBorder="1"/>
    <xf numFmtId="1" fontId="19" fillId="0" borderId="0" xfId="0" applyNumberFormat="1" applyFont="1" applyBorder="1"/>
    <xf numFmtId="1" fontId="19" fillId="0" borderId="4" xfId="0" applyNumberFormat="1" applyFont="1" applyBorder="1" applyAlignment="1">
      <alignment horizontal="right"/>
    </xf>
    <xf numFmtId="1" fontId="19" fillId="0" borderId="0" xfId="0" applyNumberFormat="1" applyFont="1" applyBorder="1" applyAlignment="1">
      <alignment horizontal="center"/>
    </xf>
    <xf numFmtId="176" fontId="19" fillId="0" borderId="27" xfId="51" applyFont="1" applyBorder="1" applyAlignment="1">
      <alignment horizontal="left"/>
    </xf>
    <xf numFmtId="1" fontId="21" fillId="0" borderId="0" xfId="0" applyNumberFormat="1" applyFont="1" applyBorder="1"/>
    <xf numFmtId="1" fontId="21" fillId="0" borderId="0" xfId="0" applyNumberFormat="1" applyFont="1"/>
    <xf numFmtId="1" fontId="19" fillId="0" borderId="8" xfId="0" applyNumberFormat="1" applyFont="1" applyBorder="1" applyAlignment="1">
      <alignment horizontal="center" vertical="center"/>
    </xf>
    <xf numFmtId="1" fontId="19" fillId="0" borderId="7" xfId="0" applyNumberFormat="1" applyFont="1" applyBorder="1" applyAlignment="1">
      <alignment horizontal="center" vertical="center"/>
    </xf>
    <xf numFmtId="1" fontId="19" fillId="0" borderId="0" xfId="0" applyNumberFormat="1" applyFont="1" applyBorder="1" applyAlignment="1">
      <alignment horizontal="center" vertical="center"/>
    </xf>
    <xf numFmtId="1" fontId="19" fillId="0" borderId="5" xfId="0" applyNumberFormat="1" applyFont="1" applyBorder="1" applyAlignment="1">
      <alignment horizontal="center" vertical="center"/>
    </xf>
    <xf numFmtId="1" fontId="19" fillId="0" borderId="9" xfId="0" applyNumberFormat="1" applyFont="1" applyBorder="1" applyAlignment="1">
      <alignment horizontal="center" vertical="center"/>
    </xf>
    <xf numFmtId="1" fontId="19" fillId="0" borderId="11" xfId="0" applyNumberFormat="1" applyFont="1" applyBorder="1" applyAlignment="1">
      <alignment horizontal="center" vertical="center"/>
    </xf>
    <xf numFmtId="1" fontId="19" fillId="0" borderId="16" xfId="0" applyNumberFormat="1" applyFont="1" applyBorder="1" applyAlignment="1">
      <alignment horizontal="center" vertical="center"/>
    </xf>
    <xf numFmtId="0" fontId="19" fillId="0" borderId="28" xfId="0" quotePrefix="1" applyFont="1" applyBorder="1" applyAlignment="1">
      <alignment horizontal="center" vertical="center"/>
    </xf>
    <xf numFmtId="1" fontId="19" fillId="0" borderId="7" xfId="0" applyNumberFormat="1" applyFont="1" applyBorder="1" applyAlignment="1">
      <alignment horizontal="center" vertical="center" shrinkToFit="1"/>
    </xf>
    <xf numFmtId="1" fontId="19" fillId="0" borderId="12" xfId="0" applyNumberFormat="1" applyFont="1" applyBorder="1" applyAlignment="1">
      <alignment horizontal="center" vertical="center"/>
    </xf>
    <xf numFmtId="1" fontId="19" fillId="0" borderId="8" xfId="0" applyNumberFormat="1" applyFont="1" applyBorder="1" applyAlignment="1">
      <alignment horizontal="center" vertical="center" shrinkToFit="1"/>
    </xf>
    <xf numFmtId="0" fontId="26" fillId="0" borderId="2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 shrinkToFit="1"/>
    </xf>
    <xf numFmtId="0" fontId="23" fillId="0" borderId="0" xfId="0" applyFont="1" applyBorder="1" applyAlignment="1">
      <alignment horizontal="right"/>
    </xf>
    <xf numFmtId="0" fontId="35" fillId="0" borderId="0" xfId="57" applyFont="1" applyFill="1"/>
    <xf numFmtId="0" fontId="35" fillId="0" borderId="0" xfId="57" applyFont="1" applyFill="1" applyProtection="1"/>
    <xf numFmtId="0" fontId="35" fillId="0" borderId="4" xfId="57" applyFont="1" applyFill="1" applyBorder="1" applyAlignment="1" applyProtection="1">
      <alignment horizontal="left"/>
    </xf>
    <xf numFmtId="0" fontId="35" fillId="0" borderId="4" xfId="57" applyFont="1" applyFill="1" applyBorder="1" applyProtection="1"/>
    <xf numFmtId="0" fontId="35" fillId="0" borderId="0" xfId="57" applyFont="1" applyFill="1" applyBorder="1" applyProtection="1"/>
    <xf numFmtId="0" fontId="35" fillId="0" borderId="4" xfId="57" applyFont="1" applyFill="1" applyBorder="1" applyAlignment="1" applyProtection="1">
      <alignment horizontal="right"/>
    </xf>
    <xf numFmtId="0" fontId="35" fillId="0" borderId="0" xfId="57" applyFont="1" applyFill="1" applyAlignment="1">
      <alignment vertical="center"/>
    </xf>
    <xf numFmtId="0" fontId="19" fillId="0" borderId="0" xfId="57" applyFont="1" applyFill="1" applyProtection="1"/>
    <xf numFmtId="0" fontId="19" fillId="0" borderId="4" xfId="57" applyFont="1" applyFill="1" applyBorder="1" applyAlignment="1" applyProtection="1">
      <alignment horizontal="left"/>
    </xf>
    <xf numFmtId="0" fontId="19" fillId="0" borderId="11" xfId="57" applyFont="1" applyFill="1" applyBorder="1" applyAlignment="1" applyProtection="1">
      <alignment horizontal="center" vertical="center"/>
    </xf>
    <xf numFmtId="0" fontId="19" fillId="0" borderId="10" xfId="57" applyFont="1" applyFill="1" applyBorder="1" applyAlignment="1" applyProtection="1">
      <alignment horizontal="center" vertical="center"/>
    </xf>
    <xf numFmtId="0" fontId="19" fillId="0" borderId="16" xfId="57" applyFont="1" applyFill="1" applyBorder="1" applyAlignment="1" applyProtection="1">
      <alignment horizontal="center" vertical="center"/>
    </xf>
    <xf numFmtId="0" fontId="19" fillId="0" borderId="14" xfId="57" applyFont="1" applyFill="1" applyBorder="1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0" fontId="26" fillId="0" borderId="0" xfId="0" applyFont="1" applyBorder="1" applyAlignment="1">
      <alignment horizontal="center" wrapText="1"/>
    </xf>
    <xf numFmtId="0" fontId="26" fillId="0" borderId="0" xfId="0" applyFont="1" applyBorder="1" applyAlignment="1">
      <alignment horizontal="center" vertical="center" shrinkToFit="1"/>
    </xf>
    <xf numFmtId="0" fontId="26" fillId="0" borderId="31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19" fillId="0" borderId="33" xfId="0" applyFont="1" applyBorder="1" applyAlignment="1">
      <alignment horizontal="center" vertical="center" shrinkToFit="1"/>
    </xf>
    <xf numFmtId="0" fontId="19" fillId="0" borderId="34" xfId="0" applyFont="1" applyBorder="1" applyAlignment="1">
      <alignment horizontal="center" vertical="center" shrinkToFit="1"/>
    </xf>
    <xf numFmtId="176" fontId="19" fillId="0" borderId="0" xfId="51" applyFont="1" applyBorder="1" applyAlignment="1">
      <alignment horizontal="left"/>
    </xf>
    <xf numFmtId="0" fontId="19" fillId="0" borderId="5" xfId="0" applyFont="1" applyBorder="1" applyAlignment="1">
      <alignment horizontal="center" vertical="center" shrinkToFit="1"/>
    </xf>
    <xf numFmtId="0" fontId="19" fillId="0" borderId="9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3" fontId="22" fillId="0" borderId="0" xfId="0" applyNumberFormat="1" applyFont="1" applyAlignment="1">
      <alignment horizontal="right"/>
    </xf>
    <xf numFmtId="186" fontId="19" fillId="0" borderId="0" xfId="0" applyNumberFormat="1" applyFont="1" applyBorder="1" applyAlignment="1">
      <alignment horizontal="center" vertical="center"/>
    </xf>
    <xf numFmtId="185" fontId="19" fillId="0" borderId="7" xfId="0" applyNumberFormat="1" applyFont="1" applyBorder="1" applyAlignment="1">
      <alignment horizontal="center" vertical="center" shrinkToFit="1"/>
    </xf>
    <xf numFmtId="192" fontId="19" fillId="0" borderId="0" xfId="0" applyNumberFormat="1" applyFont="1" applyAlignment="1">
      <alignment horizontal="center" vertical="center"/>
    </xf>
    <xf numFmtId="0" fontId="24" fillId="0" borderId="0" xfId="0" applyFont="1" applyBorder="1"/>
    <xf numFmtId="192" fontId="20" fillId="0" borderId="0" xfId="0" applyNumberFormat="1" applyFont="1" applyBorder="1" applyAlignment="1">
      <alignment horizontal="center" vertical="center"/>
    </xf>
    <xf numFmtId="192" fontId="19" fillId="0" borderId="0" xfId="0" applyNumberFormat="1" applyFont="1" applyBorder="1" applyAlignment="1">
      <alignment horizontal="center" vertical="center"/>
    </xf>
    <xf numFmtId="192" fontId="19" fillId="0" borderId="0" xfId="0" applyNumberFormat="1" applyFont="1" applyBorder="1" applyAlignment="1" applyProtection="1">
      <alignment horizontal="center" vertical="center"/>
      <protection locked="0"/>
    </xf>
    <xf numFmtId="192" fontId="19" fillId="0" borderId="0" xfId="0" quotePrefix="1" applyNumberFormat="1" applyFont="1" applyBorder="1" applyAlignment="1">
      <alignment horizontal="center" vertical="center"/>
    </xf>
    <xf numFmtId="192" fontId="20" fillId="0" borderId="4" xfId="0" applyNumberFormat="1" applyFont="1" applyBorder="1" applyAlignment="1">
      <alignment horizontal="center" vertical="center"/>
    </xf>
    <xf numFmtId="192" fontId="19" fillId="0" borderId="0" xfId="53" applyNumberFormat="1" applyFont="1" applyBorder="1" applyAlignment="1">
      <alignment horizontal="center" vertical="center"/>
    </xf>
    <xf numFmtId="192" fontId="20" fillId="0" borderId="0" xfId="0" applyNumberFormat="1" applyFont="1" applyBorder="1" applyAlignment="1" applyProtection="1">
      <alignment horizontal="center" vertical="center"/>
      <protection locked="0"/>
    </xf>
    <xf numFmtId="192" fontId="19" fillId="0" borderId="35" xfId="0" applyNumberFormat="1" applyFont="1" applyBorder="1" applyAlignment="1">
      <alignment horizontal="center" vertical="center"/>
    </xf>
    <xf numFmtId="187" fontId="19" fillId="0" borderId="0" xfId="0" applyNumberFormat="1" applyFont="1" applyFill="1" applyBorder="1" applyAlignment="1" applyProtection="1">
      <alignment horizontal="center" vertical="center"/>
      <protection locked="0"/>
    </xf>
    <xf numFmtId="187" fontId="19" fillId="0" borderId="4" xfId="0" applyNumberFormat="1" applyFont="1" applyFill="1" applyBorder="1" applyAlignment="1" applyProtection="1">
      <alignment horizontal="center" vertical="center"/>
      <protection locked="0"/>
    </xf>
    <xf numFmtId="0" fontId="19" fillId="0" borderId="5" xfId="0" applyFont="1" applyFill="1" applyBorder="1" applyAlignment="1">
      <alignment horizontal="center" vertical="center" wrapText="1" shrinkToFit="1"/>
    </xf>
    <xf numFmtId="0" fontId="21" fillId="0" borderId="0" xfId="0" applyFont="1" applyFill="1" applyBorder="1"/>
    <xf numFmtId="0" fontId="21" fillId="0" borderId="0" xfId="0" applyFont="1" applyFill="1"/>
    <xf numFmtId="0" fontId="19" fillId="0" borderId="0" xfId="0" applyFont="1" applyFill="1" applyBorder="1"/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176" fontId="19" fillId="0" borderId="0" xfId="0" applyNumberFormat="1" applyFont="1" applyBorder="1" applyAlignment="1" applyProtection="1">
      <alignment horizontal="center" vertical="center" shrinkToFit="1"/>
      <protection locked="0"/>
    </xf>
    <xf numFmtId="0" fontId="21" fillId="0" borderId="0" xfId="0" applyFont="1" applyBorder="1" applyAlignment="1">
      <alignment horizontal="center" vertical="center" shrinkToFit="1"/>
    </xf>
    <xf numFmtId="176" fontId="19" fillId="0" borderId="17" xfId="0" applyNumberFormat="1" applyFont="1" applyBorder="1" applyAlignment="1" applyProtection="1">
      <alignment horizontal="center" vertical="center" shrinkToFit="1"/>
      <protection locked="0"/>
    </xf>
    <xf numFmtId="0" fontId="26" fillId="0" borderId="22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 wrapText="1"/>
    </xf>
    <xf numFmtId="192" fontId="20" fillId="0" borderId="35" xfId="0" applyNumberFormat="1" applyFont="1" applyBorder="1" applyAlignment="1" applyProtection="1">
      <alignment horizontal="center" vertical="center"/>
      <protection locked="0"/>
    </xf>
    <xf numFmtId="192" fontId="20" fillId="0" borderId="4" xfId="0" applyNumberFormat="1" applyFont="1" applyBorder="1" applyAlignment="1" applyProtection="1">
      <alignment horizontal="center" vertical="center"/>
      <protection locked="0"/>
    </xf>
    <xf numFmtId="187" fontId="19" fillId="0" borderId="0" xfId="47" applyNumberFormat="1" applyFont="1" applyFill="1" applyBorder="1" applyAlignment="1" applyProtection="1">
      <alignment horizontal="center" vertical="center"/>
    </xf>
    <xf numFmtId="0" fontId="35" fillId="0" borderId="5" xfId="57" applyFont="1" applyFill="1" applyBorder="1" applyAlignment="1" applyProtection="1">
      <alignment horizontal="center" vertical="center"/>
    </xf>
    <xf numFmtId="0" fontId="17" fillId="0" borderId="0" xfId="57" applyFont="1" applyFill="1" applyAlignment="1" applyProtection="1">
      <alignment vertical="center"/>
    </xf>
    <xf numFmtId="0" fontId="19" fillId="0" borderId="0" xfId="57" applyFont="1" applyFill="1" applyBorder="1" applyAlignment="1" applyProtection="1">
      <alignment vertical="center"/>
    </xf>
    <xf numFmtId="0" fontId="19" fillId="0" borderId="4" xfId="0" applyNumberFormat="1" applyFont="1" applyFill="1" applyBorder="1" applyAlignment="1" applyProtection="1">
      <alignment horizontal="center" vertical="center"/>
      <protection locked="0"/>
    </xf>
    <xf numFmtId="0" fontId="19" fillId="0" borderId="5" xfId="42" applyNumberFormat="1" applyFont="1" applyBorder="1" applyAlignment="1">
      <alignment horizontal="center" vertical="center"/>
    </xf>
    <xf numFmtId="188" fontId="19" fillId="0" borderId="0" xfId="42" applyNumberFormat="1" applyFont="1" applyBorder="1" applyAlignment="1">
      <alignment horizontal="center" vertical="center"/>
    </xf>
    <xf numFmtId="188" fontId="20" fillId="0" borderId="0" xfId="42" applyNumberFormat="1" applyFont="1" applyBorder="1" applyAlignment="1">
      <alignment horizontal="center" vertical="center"/>
    </xf>
    <xf numFmtId="188" fontId="19" fillId="0" borderId="0" xfId="42" applyNumberFormat="1" applyFont="1" applyBorder="1" applyAlignment="1">
      <alignment horizontal="center"/>
    </xf>
    <xf numFmtId="188" fontId="20" fillId="0" borderId="0" xfId="42" applyNumberFormat="1" applyFont="1" applyBorder="1" applyAlignment="1">
      <alignment horizontal="center"/>
    </xf>
    <xf numFmtId="188" fontId="21" fillId="0" borderId="0" xfId="42" applyNumberFormat="1" applyFont="1" applyBorder="1" applyAlignment="1">
      <alignment horizontal="center"/>
    </xf>
    <xf numFmtId="0" fontId="19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 shrinkToFit="1"/>
    </xf>
    <xf numFmtId="0" fontId="19" fillId="0" borderId="0" xfId="0" applyFont="1" applyBorder="1" applyAlignment="1">
      <alignment vertical="center"/>
    </xf>
    <xf numFmtId="188" fontId="19" fillId="0" borderId="0" xfId="42" applyNumberFormat="1" applyFont="1" applyBorder="1" applyAlignment="1" applyProtection="1">
      <alignment horizontal="center" vertical="center"/>
      <protection locked="0"/>
    </xf>
    <xf numFmtId="0" fontId="20" fillId="0" borderId="6" xfId="0" quotePrefix="1" applyFont="1" applyFill="1" applyBorder="1" applyAlignment="1">
      <alignment horizontal="center" vertical="center"/>
    </xf>
    <xf numFmtId="3" fontId="20" fillId="0" borderId="4" xfId="0" quotePrefix="1" applyNumberFormat="1" applyFont="1" applyFill="1" applyBorder="1" applyAlignment="1">
      <alignment horizontal="center" vertical="center"/>
    </xf>
    <xf numFmtId="0" fontId="20" fillId="0" borderId="0" xfId="0" quotePrefix="1" applyNumberFormat="1" applyFont="1" applyFill="1" applyBorder="1" applyAlignment="1">
      <alignment horizontal="center" vertical="center"/>
    </xf>
    <xf numFmtId="0" fontId="20" fillId="0" borderId="0" xfId="0" applyFont="1" applyFill="1" applyBorder="1"/>
    <xf numFmtId="0" fontId="19" fillId="0" borderId="4" xfId="0" applyFont="1" applyFill="1" applyBorder="1"/>
    <xf numFmtId="3" fontId="19" fillId="0" borderId="4" xfId="0" applyNumberFormat="1" applyFont="1" applyFill="1" applyBorder="1"/>
    <xf numFmtId="3" fontId="21" fillId="0" borderId="0" xfId="0" applyNumberFormat="1" applyFont="1" applyFill="1"/>
    <xf numFmtId="3" fontId="21" fillId="0" borderId="0" xfId="0" applyNumberFormat="1" applyFont="1" applyFill="1" applyBorder="1"/>
    <xf numFmtId="0" fontId="19" fillId="0" borderId="5" xfId="0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3" fontId="19" fillId="0" borderId="11" xfId="0" applyNumberFormat="1" applyFont="1" applyFill="1" applyBorder="1" applyAlignment="1">
      <alignment horizontal="center" vertical="center"/>
    </xf>
    <xf numFmtId="3" fontId="19" fillId="0" borderId="9" xfId="0" applyNumberFormat="1" applyFont="1" applyFill="1" applyBorder="1" applyAlignment="1">
      <alignment horizontal="center" vertical="center"/>
    </xf>
    <xf numFmtId="3" fontId="19" fillId="0" borderId="36" xfId="0" applyNumberFormat="1" applyFont="1" applyFill="1" applyBorder="1" applyAlignment="1">
      <alignment horizontal="center" vertical="center"/>
    </xf>
    <xf numFmtId="3" fontId="19" fillId="0" borderId="1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3" fontId="23" fillId="0" borderId="16" xfId="0" applyNumberFormat="1" applyFont="1" applyFill="1" applyBorder="1" applyAlignment="1">
      <alignment horizontal="center" vertical="center"/>
    </xf>
    <xf numFmtId="3" fontId="19" fillId="0" borderId="16" xfId="0" applyNumberFormat="1" applyFont="1" applyFill="1" applyBorder="1" applyAlignment="1">
      <alignment horizontal="center" vertical="center"/>
    </xf>
    <xf numFmtId="3" fontId="19" fillId="0" borderId="0" xfId="0" applyNumberFormat="1" applyFont="1" applyFill="1" applyBorder="1" applyAlignment="1">
      <alignment horizontal="center" vertical="center"/>
    </xf>
    <xf numFmtId="3" fontId="19" fillId="0" borderId="5" xfId="0" applyNumberFormat="1" applyFont="1" applyFill="1" applyBorder="1" applyAlignment="1">
      <alignment horizontal="center" vertical="center"/>
    </xf>
    <xf numFmtId="3" fontId="19" fillId="0" borderId="17" xfId="0" applyNumberFormat="1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3" fontId="19" fillId="0" borderId="14" xfId="0" applyNumberFormat="1" applyFont="1" applyFill="1" applyBorder="1" applyAlignment="1">
      <alignment horizontal="center" vertical="center"/>
    </xf>
    <xf numFmtId="3" fontId="19" fillId="0" borderId="12" xfId="0" applyNumberFormat="1" applyFont="1" applyFill="1" applyBorder="1" applyAlignment="1">
      <alignment horizontal="center" vertical="center"/>
    </xf>
    <xf numFmtId="3" fontId="19" fillId="0" borderId="8" xfId="0" applyNumberFormat="1" applyFont="1" applyFill="1" applyBorder="1" applyAlignment="1">
      <alignment horizontal="center" vertical="center"/>
    </xf>
    <xf numFmtId="3" fontId="19" fillId="0" borderId="7" xfId="0" applyNumberFormat="1" applyFont="1" applyFill="1" applyBorder="1" applyAlignment="1">
      <alignment horizontal="center" vertical="center"/>
    </xf>
    <xf numFmtId="0" fontId="19" fillId="0" borderId="5" xfId="0" quotePrefix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9" fillId="0" borderId="0" xfId="0" quotePrefix="1" applyNumberFormat="1" applyFont="1" applyFill="1" applyBorder="1" applyAlignment="1">
      <alignment horizontal="center" vertical="center"/>
    </xf>
    <xf numFmtId="192" fontId="19" fillId="0" borderId="0" xfId="0" applyNumberFormat="1" applyFont="1" applyFill="1" applyBorder="1" applyAlignment="1">
      <alignment horizontal="center" vertical="center"/>
    </xf>
    <xf numFmtId="192" fontId="21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/>
    <xf numFmtId="3" fontId="21" fillId="0" borderId="0" xfId="0" applyNumberFormat="1" applyFont="1" applyFill="1" applyAlignment="1"/>
    <xf numFmtId="3" fontId="19" fillId="0" borderId="0" xfId="0" applyNumberFormat="1" applyFont="1" applyFill="1" applyAlignment="1"/>
    <xf numFmtId="3" fontId="21" fillId="0" borderId="0" xfId="0" applyNumberFormat="1" applyFont="1" applyFill="1" applyBorder="1" applyAlignment="1">
      <alignment horizontal="left"/>
    </xf>
    <xf numFmtId="0" fontId="23" fillId="0" borderId="0" xfId="0" applyFont="1" applyFill="1" applyAlignment="1">
      <alignment horizontal="right"/>
    </xf>
    <xf numFmtId="0" fontId="20" fillId="0" borderId="5" xfId="0" applyFont="1" applyFill="1" applyBorder="1" applyAlignment="1">
      <alignment horizontal="center" vertical="center"/>
    </xf>
    <xf numFmtId="192" fontId="19" fillId="0" borderId="0" xfId="53" quotePrefix="1" applyNumberFormat="1" applyFont="1" applyFill="1" applyBorder="1" applyAlignment="1">
      <alignment horizontal="center" vertical="center"/>
    </xf>
    <xf numFmtId="0" fontId="20" fillId="0" borderId="0" xfId="53" quotePrefix="1" applyNumberFormat="1" applyFont="1" applyFill="1" applyBorder="1" applyAlignment="1">
      <alignment horizontal="center" vertical="center"/>
    </xf>
    <xf numFmtId="0" fontId="19" fillId="0" borderId="0" xfId="53" quotePrefix="1" applyNumberFormat="1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 wrapText="1" shrinkToFit="1"/>
    </xf>
    <xf numFmtId="0" fontId="17" fillId="0" borderId="0" xfId="0" applyFont="1" applyFill="1" applyAlignment="1">
      <alignment horizontal="center" vertical="center"/>
    </xf>
    <xf numFmtId="0" fontId="18" fillId="0" borderId="0" xfId="0" applyFont="1" applyFill="1" applyBorder="1"/>
    <xf numFmtId="3" fontId="19" fillId="0" borderId="4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3" fontId="19" fillId="0" borderId="4" xfId="0" applyNumberFormat="1" applyFont="1" applyFill="1" applyBorder="1" applyAlignment="1">
      <alignment horizontal="left"/>
    </xf>
    <xf numFmtId="0" fontId="19" fillId="0" borderId="4" xfId="0" applyFont="1" applyFill="1" applyBorder="1" applyAlignment="1">
      <alignment horizontal="right"/>
    </xf>
    <xf numFmtId="3" fontId="19" fillId="0" borderId="18" xfId="0" applyNumberFormat="1" applyFont="1" applyFill="1" applyBorder="1" applyAlignment="1">
      <alignment horizontal="center" vertical="center"/>
    </xf>
    <xf numFmtId="3" fontId="19" fillId="0" borderId="27" xfId="0" applyNumberFormat="1" applyFont="1" applyFill="1" applyBorder="1" applyAlignment="1">
      <alignment horizontal="center" vertical="center"/>
    </xf>
    <xf numFmtId="3" fontId="19" fillId="0" borderId="15" xfId="0" applyNumberFormat="1" applyFont="1" applyFill="1" applyBorder="1" applyAlignment="1">
      <alignment horizontal="center" vertical="center"/>
    </xf>
    <xf numFmtId="0" fontId="19" fillId="0" borderId="8" xfId="0" quotePrefix="1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188" fontId="19" fillId="0" borderId="0" xfId="0" quotePrefix="1" applyNumberFormat="1" applyFont="1" applyFill="1" applyBorder="1" applyAlignment="1">
      <alignment horizontal="center" vertical="center"/>
    </xf>
    <xf numFmtId="188" fontId="20" fillId="0" borderId="0" xfId="0" quotePrefix="1" applyNumberFormat="1" applyFont="1" applyFill="1" applyBorder="1" applyAlignment="1">
      <alignment horizontal="center" vertical="center"/>
    </xf>
    <xf numFmtId="3" fontId="21" fillId="0" borderId="0" xfId="0" applyNumberFormat="1" applyFont="1" applyFill="1" applyAlignment="1">
      <alignment horizontal="center"/>
    </xf>
    <xf numFmtId="3" fontId="21" fillId="0" borderId="0" xfId="0" applyNumberFormat="1" applyFont="1" applyFill="1" applyAlignment="1">
      <alignment horizontal="left"/>
    </xf>
    <xf numFmtId="192" fontId="20" fillId="0" borderId="0" xfId="0" applyNumberFormat="1" applyFont="1" applyFill="1" applyBorder="1" applyAlignment="1">
      <alignment horizontal="center" vertical="center"/>
    </xf>
    <xf numFmtId="192" fontId="19" fillId="0" borderId="4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Continuous"/>
    </xf>
    <xf numFmtId="0" fontId="19" fillId="0" borderId="0" xfId="0" applyFont="1" applyFill="1" applyBorder="1" applyAlignment="1">
      <alignment horizontal="left"/>
    </xf>
    <xf numFmtId="0" fontId="21" fillId="0" borderId="4" xfId="0" applyFont="1" applyFill="1" applyBorder="1"/>
    <xf numFmtId="0" fontId="19" fillId="0" borderId="16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36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 shrinkToFit="1"/>
    </xf>
    <xf numFmtId="0" fontId="19" fillId="0" borderId="12" xfId="0" applyFont="1" applyFill="1" applyBorder="1" applyAlignment="1">
      <alignment horizontal="center" vertical="center" shrinkToFit="1"/>
    </xf>
    <xf numFmtId="0" fontId="19" fillId="0" borderId="14" xfId="0" applyFont="1" applyFill="1" applyBorder="1" applyAlignment="1">
      <alignment horizontal="center" vertical="center"/>
    </xf>
    <xf numFmtId="187" fontId="19" fillId="0" borderId="0" xfId="0" applyNumberFormat="1" applyFont="1" applyFill="1" applyBorder="1" applyAlignment="1">
      <alignment horizontal="center" vertical="center"/>
    </xf>
    <xf numFmtId="187" fontId="19" fillId="0" borderId="0" xfId="53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Continuous"/>
    </xf>
    <xf numFmtId="0" fontId="22" fillId="0" borderId="0" xfId="0" applyFont="1" applyFill="1"/>
    <xf numFmtId="0" fontId="21" fillId="0" borderId="0" xfId="0" applyFont="1" applyFill="1" applyAlignment="1">
      <alignment horizontal="centerContinuous"/>
    </xf>
    <xf numFmtId="0" fontId="21" fillId="0" borderId="0" xfId="0" applyFont="1" applyFill="1" applyBorder="1" applyAlignment="1">
      <alignment horizontal="left"/>
    </xf>
    <xf numFmtId="0" fontId="21" fillId="0" borderId="0" xfId="0" applyFont="1" applyFill="1" applyAlignment="1">
      <alignment horizontal="center"/>
    </xf>
    <xf numFmtId="0" fontId="19" fillId="0" borderId="4" xfId="0" applyFont="1" applyFill="1" applyBorder="1" applyAlignment="1">
      <alignment wrapText="1"/>
    </xf>
    <xf numFmtId="0" fontId="19" fillId="0" borderId="18" xfId="0" applyFont="1" applyFill="1" applyBorder="1"/>
    <xf numFmtId="0" fontId="19" fillId="0" borderId="16" xfId="0" applyFont="1" applyFill="1" applyBorder="1" applyAlignment="1"/>
    <xf numFmtId="0" fontId="19" fillId="0" borderId="16" xfId="0" applyFont="1" applyFill="1" applyBorder="1" applyAlignment="1">
      <alignment horizontal="center" vertical="center" shrinkToFit="1"/>
    </xf>
    <xf numFmtId="192" fontId="19" fillId="0" borderId="0" xfId="51" applyNumberFormat="1" applyFont="1" applyFill="1" applyBorder="1" applyAlignment="1" applyProtection="1">
      <alignment horizontal="center" vertical="center"/>
      <protection locked="0"/>
    </xf>
    <xf numFmtId="0" fontId="19" fillId="0" borderId="0" xfId="51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Alignment="1">
      <alignment horizontal="right"/>
    </xf>
    <xf numFmtId="0" fontId="21" fillId="0" borderId="0" xfId="0" applyFont="1" applyFill="1" applyBorder="1" applyAlignment="1">
      <alignment horizontal="right"/>
    </xf>
    <xf numFmtId="176" fontId="21" fillId="0" borderId="0" xfId="0" applyNumberFormat="1" applyFont="1" applyFill="1"/>
    <xf numFmtId="0" fontId="19" fillId="0" borderId="18" xfId="0" applyFont="1" applyFill="1" applyBorder="1" applyAlignment="1">
      <alignment horizontal="center" vertical="center"/>
    </xf>
    <xf numFmtId="0" fontId="19" fillId="0" borderId="7" xfId="0" quotePrefix="1" applyFont="1" applyFill="1" applyBorder="1" applyAlignment="1">
      <alignment horizontal="center" vertical="center"/>
    </xf>
    <xf numFmtId="189" fontId="19" fillId="0" borderId="0" xfId="0" applyNumberFormat="1" applyFont="1" applyFill="1" applyBorder="1" applyAlignment="1">
      <alignment horizontal="center" vertical="center"/>
    </xf>
    <xf numFmtId="189" fontId="19" fillId="0" borderId="0" xfId="0" applyNumberFormat="1" applyFont="1" applyFill="1" applyBorder="1" applyAlignment="1" applyProtection="1">
      <alignment horizontal="center" vertical="center"/>
      <protection locked="0"/>
    </xf>
    <xf numFmtId="189" fontId="19" fillId="0" borderId="0" xfId="51" applyNumberFormat="1" applyFont="1" applyFill="1" applyBorder="1" applyAlignment="1">
      <alignment horizontal="center" vertical="center"/>
    </xf>
    <xf numFmtId="192" fontId="19" fillId="0" borderId="0" xfId="0" applyNumberFormat="1" applyFont="1" applyFill="1" applyBorder="1" applyAlignment="1" applyProtection="1">
      <alignment horizontal="center" vertical="center"/>
      <protection locked="0"/>
    </xf>
    <xf numFmtId="176" fontId="19" fillId="0" borderId="0" xfId="0" applyNumberFormat="1" applyFont="1" applyFill="1" applyBorder="1" applyAlignment="1" applyProtection="1">
      <alignment horizontal="center" vertical="center" shrinkToFit="1"/>
      <protection locked="0"/>
    </xf>
    <xf numFmtId="189" fontId="20" fillId="0" borderId="0" xfId="51" applyNumberFormat="1" applyFont="1" applyFill="1" applyBorder="1" applyAlignment="1">
      <alignment horizontal="center" vertical="center"/>
    </xf>
    <xf numFmtId="189" fontId="20" fillId="0" borderId="0" xfId="0" applyNumberFormat="1" applyFont="1" applyFill="1" applyBorder="1" applyAlignment="1" applyProtection="1">
      <alignment horizontal="center" vertical="center"/>
      <protection locked="0"/>
    </xf>
    <xf numFmtId="176" fontId="20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24" fillId="0" borderId="0" xfId="0" applyFont="1" applyFill="1" applyBorder="1"/>
    <xf numFmtId="189" fontId="19" fillId="0" borderId="4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0" fontId="19" fillId="0" borderId="0" xfId="0" applyFont="1" applyFill="1" applyBorder="1" applyAlignment="1">
      <alignment horizontal="center" vertical="center" shrinkToFit="1"/>
    </xf>
    <xf numFmtId="0" fontId="19" fillId="0" borderId="24" xfId="0" applyFont="1" applyFill="1" applyBorder="1" applyAlignment="1">
      <alignment horizontal="center" vertical="center" shrinkToFit="1"/>
    </xf>
    <xf numFmtId="0" fontId="19" fillId="0" borderId="23" xfId="0" applyFont="1" applyFill="1" applyBorder="1" applyAlignment="1">
      <alignment horizontal="center" vertical="center" shrinkToFit="1"/>
    </xf>
    <xf numFmtId="0" fontId="19" fillId="0" borderId="25" xfId="0" applyFont="1" applyFill="1" applyBorder="1" applyAlignment="1">
      <alignment horizontal="center" vertical="center" shrinkToFit="1"/>
    </xf>
    <xf numFmtId="0" fontId="19" fillId="0" borderId="26" xfId="0" applyFont="1" applyFill="1" applyBorder="1" applyAlignment="1">
      <alignment horizontal="center" vertical="center" shrinkToFit="1"/>
    </xf>
    <xf numFmtId="189" fontId="19" fillId="0" borderId="0" xfId="0" applyNumberFormat="1" applyFont="1" applyFill="1" applyBorder="1" applyAlignment="1" applyProtection="1">
      <alignment horizontal="center" vertical="center" wrapText="1" shrinkToFit="1"/>
      <protection locked="0"/>
    </xf>
    <xf numFmtId="189" fontId="21" fillId="0" borderId="0" xfId="0" applyNumberFormat="1" applyFont="1" applyFill="1" applyBorder="1" applyAlignment="1">
      <alignment horizontal="center" vertical="center" wrapText="1" shrinkToFit="1"/>
    </xf>
    <xf numFmtId="189" fontId="21" fillId="0" borderId="0" xfId="0" applyNumberFormat="1" applyFont="1" applyFill="1" applyBorder="1" applyAlignment="1">
      <alignment horizontal="center" vertical="center" wrapText="1"/>
    </xf>
    <xf numFmtId="0" fontId="19" fillId="0" borderId="5" xfId="0" applyNumberFormat="1" applyFont="1" applyFill="1" applyBorder="1" applyAlignment="1">
      <alignment horizontal="center" vertical="center" wrapText="1"/>
    </xf>
    <xf numFmtId="189" fontId="19" fillId="0" borderId="0" xfId="53" quotePrefix="1" applyNumberFormat="1" applyFont="1" applyFill="1" applyBorder="1" applyAlignment="1">
      <alignment horizontal="center" vertical="center" wrapText="1" shrinkToFit="1"/>
    </xf>
    <xf numFmtId="189" fontId="24" fillId="0" borderId="0" xfId="0" applyNumberFormat="1" applyFont="1" applyFill="1" applyBorder="1" applyAlignment="1">
      <alignment horizontal="center" vertical="center" wrapText="1"/>
    </xf>
    <xf numFmtId="189" fontId="19" fillId="0" borderId="5" xfId="0" applyNumberFormat="1" applyFont="1" applyFill="1" applyBorder="1" applyAlignment="1">
      <alignment horizontal="center" vertical="center" wrapText="1" shrinkToFit="1"/>
    </xf>
    <xf numFmtId="189" fontId="19" fillId="0" borderId="6" xfId="0" applyNumberFormat="1" applyFont="1" applyFill="1" applyBorder="1" applyAlignment="1">
      <alignment horizontal="center" vertical="center" wrapText="1" shrinkToFit="1"/>
    </xf>
    <xf numFmtId="188" fontId="19" fillId="0" borderId="0" xfId="42" applyNumberFormat="1" applyFont="1" applyFill="1" applyBorder="1" applyAlignment="1">
      <alignment horizontal="center"/>
    </xf>
    <xf numFmtId="3" fontId="19" fillId="0" borderId="0" xfId="0" quotePrefix="1" applyNumberFormat="1" applyFont="1" applyFill="1" applyBorder="1" applyAlignment="1">
      <alignment horizontal="center" vertical="center"/>
    </xf>
    <xf numFmtId="0" fontId="19" fillId="0" borderId="5" xfId="42" quotePrefix="1" applyNumberFormat="1" applyFont="1" applyFill="1" applyBorder="1" applyAlignment="1">
      <alignment horizontal="center" vertical="center"/>
    </xf>
    <xf numFmtId="0" fontId="20" fillId="0" borderId="6" xfId="42" quotePrefix="1" applyNumberFormat="1" applyFont="1" applyFill="1" applyBorder="1" applyAlignment="1">
      <alignment horizontal="center" vertical="center"/>
    </xf>
    <xf numFmtId="186" fontId="20" fillId="0" borderId="5" xfId="0" applyNumberFormat="1" applyFont="1" applyFill="1" applyBorder="1" applyAlignment="1">
      <alignment horizontal="center" vertical="center"/>
    </xf>
    <xf numFmtId="186" fontId="20" fillId="0" borderId="0" xfId="0" applyNumberFormat="1" applyFont="1" applyFill="1" applyBorder="1" applyAlignment="1">
      <alignment horizontal="center" vertical="center"/>
    </xf>
    <xf numFmtId="192" fontId="19" fillId="0" borderId="4" xfId="0" applyNumberFormat="1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>
      <alignment horizontal="center" vertical="center"/>
    </xf>
    <xf numFmtId="0" fontId="46" fillId="0" borderId="0" xfId="0" applyFont="1" applyFill="1" applyBorder="1"/>
    <xf numFmtId="189" fontId="19" fillId="0" borderId="4" xfId="0" applyNumberFormat="1" applyFont="1" applyFill="1" applyBorder="1" applyAlignment="1" applyProtection="1">
      <alignment horizontal="center" vertical="center" wrapText="1" shrinkToFit="1"/>
      <protection locked="0"/>
    </xf>
    <xf numFmtId="188" fontId="20" fillId="0" borderId="0" xfId="42" applyNumberFormat="1" applyFont="1" applyFill="1" applyBorder="1" applyAlignment="1">
      <alignment horizontal="center"/>
    </xf>
    <xf numFmtId="0" fontId="37" fillId="0" borderId="5" xfId="57" applyFont="1" applyFill="1" applyBorder="1" applyAlignment="1" applyProtection="1">
      <alignment horizontal="center" vertical="center"/>
    </xf>
    <xf numFmtId="0" fontId="37" fillId="0" borderId="0" xfId="57" applyFont="1" applyFill="1"/>
    <xf numFmtId="187" fontId="19" fillId="0" borderId="0" xfId="47" applyNumberFormat="1" applyFont="1" applyFill="1" applyAlignment="1" applyProtection="1">
      <alignment horizontal="center" vertical="center"/>
    </xf>
    <xf numFmtId="3" fontId="23" fillId="0" borderId="0" xfId="0" applyNumberFormat="1" applyFont="1" applyFill="1" applyBorder="1" applyAlignment="1">
      <alignment horizontal="center" vertical="center"/>
    </xf>
    <xf numFmtId="0" fontId="19" fillId="0" borderId="27" xfId="0" applyFont="1" applyFill="1" applyBorder="1" applyAlignment="1">
      <alignment horizontal="center" vertical="center"/>
    </xf>
    <xf numFmtId="3" fontId="19" fillId="0" borderId="0" xfId="0" applyNumberFormat="1" applyFont="1" applyFill="1" applyBorder="1"/>
    <xf numFmtId="3" fontId="19" fillId="0" borderId="13" xfId="0" applyNumberFormat="1" applyFont="1" applyFill="1" applyBorder="1" applyAlignment="1">
      <alignment horizontal="center" vertical="center"/>
    </xf>
    <xf numFmtId="3" fontId="19" fillId="0" borderId="5" xfId="0" applyNumberFormat="1" applyFont="1" applyFill="1" applyBorder="1" applyAlignment="1">
      <alignment horizontal="center" vertical="center" shrinkToFit="1"/>
    </xf>
    <xf numFmtId="3" fontId="19" fillId="0" borderId="17" xfId="0" applyNumberFormat="1" applyFont="1" applyFill="1" applyBorder="1" applyAlignment="1">
      <alignment horizontal="center" vertical="center" shrinkToFit="1"/>
    </xf>
    <xf numFmtId="3" fontId="19" fillId="0" borderId="16" xfId="0" applyNumberFormat="1" applyFont="1" applyFill="1" applyBorder="1" applyAlignment="1">
      <alignment horizontal="center" vertical="center" shrinkToFit="1"/>
    </xf>
    <xf numFmtId="3" fontId="19" fillId="0" borderId="7" xfId="0" applyNumberFormat="1" applyFont="1" applyFill="1" applyBorder="1" applyAlignment="1">
      <alignment horizontal="center" vertical="center" shrinkToFit="1"/>
    </xf>
    <xf numFmtId="3" fontId="19" fillId="0" borderId="14" xfId="0" applyNumberFormat="1" applyFont="1" applyFill="1" applyBorder="1" applyAlignment="1">
      <alignment horizontal="center" vertical="center" shrinkToFit="1"/>
    </xf>
    <xf numFmtId="3" fontId="19" fillId="0" borderId="12" xfId="0" applyNumberFormat="1" applyFont="1" applyFill="1" applyBorder="1" applyAlignment="1">
      <alignment horizontal="center" vertical="center" shrinkToFit="1"/>
    </xf>
    <xf numFmtId="3" fontId="21" fillId="0" borderId="0" xfId="0" applyNumberFormat="1" applyFont="1" applyFill="1" applyAlignment="1">
      <alignment horizontal="right"/>
    </xf>
    <xf numFmtId="3" fontId="21" fillId="0" borderId="0" xfId="0" applyNumberFormat="1" applyFont="1" applyFill="1" applyBorder="1" applyAlignment="1">
      <alignment horizontal="right"/>
    </xf>
    <xf numFmtId="0" fontId="17" fillId="0" borderId="0" xfId="0" applyFont="1" applyFill="1" applyBorder="1"/>
    <xf numFmtId="0" fontId="19" fillId="0" borderId="4" xfId="0" applyFont="1" applyFill="1" applyBorder="1" applyAlignment="1"/>
    <xf numFmtId="0" fontId="21" fillId="0" borderId="4" xfId="0" applyFont="1" applyFill="1" applyBorder="1" applyAlignment="1">
      <alignment horizontal="center"/>
    </xf>
    <xf numFmtId="0" fontId="19" fillId="0" borderId="4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3" fontId="21" fillId="0" borderId="0" xfId="0" applyNumberFormat="1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3" fontId="19" fillId="0" borderId="4" xfId="0" applyNumberFormat="1" applyFont="1" applyFill="1" applyBorder="1" applyAlignment="1">
      <alignment horizontal="right"/>
    </xf>
    <xf numFmtId="0" fontId="19" fillId="0" borderId="0" xfId="0" applyFont="1" applyFill="1" applyBorder="1" applyAlignment="1">
      <alignment horizontal="right"/>
    </xf>
    <xf numFmtId="0" fontId="19" fillId="0" borderId="0" xfId="0" applyFont="1" applyFill="1" applyBorder="1" applyAlignment="1"/>
    <xf numFmtId="0" fontId="19" fillId="0" borderId="37" xfId="0" applyFont="1" applyFill="1" applyBorder="1" applyAlignment="1"/>
    <xf numFmtId="0" fontId="19" fillId="0" borderId="19" xfId="0" applyFont="1" applyFill="1" applyBorder="1" applyAlignment="1"/>
    <xf numFmtId="0" fontId="22" fillId="0" borderId="5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/>
    </xf>
    <xf numFmtId="0" fontId="19" fillId="0" borderId="14" xfId="0" applyFont="1" applyFill="1" applyBorder="1" applyAlignment="1">
      <alignment horizontal="center"/>
    </xf>
    <xf numFmtId="188" fontId="19" fillId="0" borderId="0" xfId="42" applyNumberFormat="1" applyFont="1" applyFill="1" applyBorder="1" applyAlignment="1">
      <alignment horizontal="center" vertical="center"/>
    </xf>
    <xf numFmtId="186" fontId="19" fillId="0" borderId="0" xfId="0" applyNumberFormat="1" applyFont="1" applyFill="1" applyBorder="1" applyAlignment="1">
      <alignment horizontal="center" vertical="center"/>
    </xf>
    <xf numFmtId="189" fontId="19" fillId="0" borderId="0" xfId="53" applyNumberFormat="1" applyFont="1" applyFill="1" applyBorder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89" fontId="19" fillId="0" borderId="0" xfId="0" quotePrefix="1" applyNumberFormat="1" applyFont="1" applyFill="1" applyBorder="1" applyAlignment="1">
      <alignment horizontal="center" vertical="center"/>
    </xf>
    <xf numFmtId="186" fontId="19" fillId="0" borderId="5" xfId="0" applyNumberFormat="1" applyFont="1" applyFill="1" applyBorder="1" applyAlignment="1">
      <alignment horizontal="center" vertical="center"/>
    </xf>
    <xf numFmtId="186" fontId="19" fillId="0" borderId="0" xfId="0" applyNumberFormat="1" applyFont="1" applyFill="1" applyBorder="1" applyAlignment="1">
      <alignment vertical="center"/>
    </xf>
    <xf numFmtId="0" fontId="35" fillId="0" borderId="0" xfId="57" applyFont="1" applyFill="1" applyBorder="1"/>
    <xf numFmtId="0" fontId="35" fillId="0" borderId="0" xfId="57" applyFont="1" applyFill="1" applyBorder="1" applyAlignment="1">
      <alignment vertical="center"/>
    </xf>
    <xf numFmtId="0" fontId="37" fillId="0" borderId="0" xfId="57" applyFont="1" applyFill="1" applyBorder="1"/>
    <xf numFmtId="0" fontId="19" fillId="0" borderId="7" xfId="0" applyFont="1" applyFill="1" applyBorder="1" applyAlignment="1">
      <alignment horizontal="center" vertical="center" shrinkToFit="1"/>
    </xf>
    <xf numFmtId="188" fontId="19" fillId="0" borderId="0" xfId="42" applyNumberFormat="1" applyFont="1" applyBorder="1"/>
    <xf numFmtId="3" fontId="21" fillId="0" borderId="0" xfId="0" applyNumberFormat="1" applyFont="1" applyFill="1" applyBorder="1" applyAlignment="1"/>
    <xf numFmtId="0" fontId="17" fillId="0" borderId="0" xfId="0" applyFont="1" applyBorder="1" applyAlignment="1">
      <alignment vertical="center"/>
    </xf>
    <xf numFmtId="0" fontId="19" fillId="0" borderId="0" xfId="57" applyFont="1" applyFill="1" applyBorder="1" applyAlignment="1">
      <alignment horizontal="center" vertical="center"/>
    </xf>
    <xf numFmtId="1" fontId="19" fillId="0" borderId="0" xfId="0" applyNumberFormat="1" applyFont="1" applyBorder="1" applyAlignment="1">
      <alignment horizontal="center" vertical="center" shrinkToFit="1"/>
    </xf>
    <xf numFmtId="186" fontId="19" fillId="0" borderId="0" xfId="0" quotePrefix="1" applyNumberFormat="1" applyFont="1" applyBorder="1" applyAlignment="1">
      <alignment horizontal="center" vertical="center"/>
    </xf>
    <xf numFmtId="186" fontId="19" fillId="0" borderId="0" xfId="0" quotePrefix="1" applyNumberFormat="1" applyFont="1" applyFill="1" applyBorder="1" applyAlignment="1">
      <alignment horizontal="center" vertical="center"/>
    </xf>
    <xf numFmtId="186" fontId="44" fillId="0" borderId="0" xfId="0" applyNumberFormat="1" applyFont="1" applyBorder="1" applyAlignment="1">
      <alignment horizontal="center" vertical="center"/>
    </xf>
    <xf numFmtId="186" fontId="44" fillId="0" borderId="0" xfId="0" quotePrefix="1" applyNumberFormat="1" applyFont="1" applyBorder="1" applyAlignment="1">
      <alignment horizontal="center" vertical="center"/>
    </xf>
    <xf numFmtId="0" fontId="19" fillId="4" borderId="0" xfId="0" applyFont="1" applyFill="1" applyBorder="1" applyAlignment="1">
      <alignment horizontal="center"/>
    </xf>
    <xf numFmtId="0" fontId="20" fillId="4" borderId="0" xfId="0" applyFont="1" applyFill="1" applyBorder="1" applyAlignment="1">
      <alignment horizontal="center"/>
    </xf>
    <xf numFmtId="0" fontId="19" fillId="0" borderId="0" xfId="0" applyFont="1" applyFill="1" applyAlignment="1">
      <alignment vertical="center"/>
    </xf>
    <xf numFmtId="186" fontId="44" fillId="4" borderId="0" xfId="0" applyNumberFormat="1" applyFont="1" applyFill="1" applyBorder="1" applyAlignment="1">
      <alignment vertical="center"/>
    </xf>
    <xf numFmtId="0" fontId="19" fillId="0" borderId="5" xfId="0" applyFont="1" applyFill="1" applyBorder="1" applyAlignment="1"/>
    <xf numFmtId="3" fontId="17" fillId="0" borderId="0" xfId="0" applyNumberFormat="1" applyFont="1" applyFill="1" applyBorder="1" applyAlignment="1">
      <alignment vertical="center" wrapText="1"/>
    </xf>
    <xf numFmtId="0" fontId="39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Protection="1">
      <protection locked="0"/>
    </xf>
    <xf numFmtId="0" fontId="19" fillId="0" borderId="4" xfId="0" applyFont="1" applyFill="1" applyBorder="1" applyProtection="1">
      <protection locked="0"/>
    </xf>
    <xf numFmtId="0" fontId="19" fillId="0" borderId="0" xfId="0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0" fontId="21" fillId="0" borderId="4" xfId="0" applyFont="1" applyFill="1" applyBorder="1" applyProtection="1">
      <protection locked="0"/>
    </xf>
    <xf numFmtId="0" fontId="19" fillId="0" borderId="0" xfId="0" applyFont="1" applyFill="1" applyBorder="1" applyAlignment="1" applyProtection="1">
      <alignment horizontal="right"/>
      <protection locked="0"/>
    </xf>
    <xf numFmtId="0" fontId="21" fillId="0" borderId="0" xfId="0" applyFont="1" applyFill="1" applyBorder="1" applyAlignment="1" applyProtection="1">
      <alignment horizontal="left"/>
      <protection locked="0"/>
    </xf>
    <xf numFmtId="0" fontId="21" fillId="0" borderId="0" xfId="0" applyFont="1" applyFill="1" applyBorder="1" applyProtection="1">
      <protection locked="0"/>
    </xf>
    <xf numFmtId="0" fontId="19" fillId="0" borderId="15" xfId="0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locked="0"/>
    </xf>
    <xf numFmtId="3" fontId="19" fillId="0" borderId="0" xfId="0" applyNumberFormat="1" applyFont="1" applyFill="1" applyBorder="1" applyAlignment="1" applyProtection="1">
      <alignment horizontal="center" vertical="center"/>
      <protection locked="0"/>
    </xf>
    <xf numFmtId="0" fontId="19" fillId="0" borderId="5" xfId="0" applyFont="1" applyFill="1" applyBorder="1" applyAlignment="1" applyProtection="1">
      <alignment horizontal="center" vertical="center"/>
      <protection locked="0"/>
    </xf>
    <xf numFmtId="0" fontId="19" fillId="0" borderId="7" xfId="0" quotePrefix="1" applyFont="1" applyFill="1" applyBorder="1" applyAlignment="1" applyProtection="1">
      <alignment horizontal="center" vertical="center"/>
      <protection locked="0"/>
    </xf>
    <xf numFmtId="3" fontId="19" fillId="0" borderId="38" xfId="0" applyNumberFormat="1" applyFont="1" applyFill="1" applyBorder="1" applyAlignment="1" applyProtection="1">
      <alignment horizontal="center" vertical="center" shrinkToFit="1"/>
      <protection locked="0"/>
    </xf>
    <xf numFmtId="3" fontId="19" fillId="0" borderId="3" xfId="0" applyNumberFormat="1" applyFont="1" applyFill="1" applyBorder="1" applyAlignment="1" applyProtection="1">
      <alignment horizontal="center" vertical="center" shrinkToFit="1"/>
      <protection locked="0"/>
    </xf>
    <xf numFmtId="3" fontId="19" fillId="0" borderId="8" xfId="0" applyNumberFormat="1" applyFont="1" applyFill="1" applyBorder="1" applyAlignment="1" applyProtection="1">
      <alignment horizontal="center" vertical="center" shrinkToFit="1"/>
      <protection locked="0"/>
    </xf>
    <xf numFmtId="3" fontId="19" fillId="0" borderId="0" xfId="0" applyNumberFormat="1" applyFont="1" applyFill="1" applyBorder="1" applyAlignment="1" applyProtection="1">
      <alignment horizontal="center" vertical="center" shrinkToFit="1"/>
      <protection locked="0"/>
    </xf>
    <xf numFmtId="3" fontId="19" fillId="0" borderId="7" xfId="0" applyNumberFormat="1" applyFont="1" applyFill="1" applyBorder="1" applyAlignment="1" applyProtection="1">
      <alignment horizontal="center" vertical="center" shrinkToFit="1"/>
      <protection locked="0"/>
    </xf>
    <xf numFmtId="3" fontId="19" fillId="0" borderId="12" xfId="0" applyNumberFormat="1" applyFont="1" applyFill="1" applyBorder="1" applyAlignment="1" applyProtection="1">
      <alignment horizontal="center" vertical="center" shrinkToFit="1"/>
      <protection locked="0"/>
    </xf>
    <xf numFmtId="3" fontId="19" fillId="0" borderId="2" xfId="0" applyNumberFormat="1" applyFont="1" applyFill="1" applyBorder="1" applyAlignment="1" applyProtection="1">
      <alignment horizontal="center" vertical="center" shrinkToFit="1"/>
      <protection locked="0"/>
    </xf>
    <xf numFmtId="3" fontId="19" fillId="0" borderId="14" xfId="0" applyNumberFormat="1" applyFont="1" applyFill="1" applyBorder="1" applyAlignment="1" applyProtection="1">
      <alignment horizontal="center" vertical="center" shrinkToFit="1"/>
      <protection locked="0"/>
    </xf>
    <xf numFmtId="3" fontId="19" fillId="0" borderId="39" xfId="0" applyNumberFormat="1" applyFont="1" applyFill="1" applyBorder="1" applyAlignment="1" applyProtection="1">
      <alignment horizontal="center" vertical="center" shrinkToFit="1"/>
      <protection locked="0"/>
    </xf>
    <xf numFmtId="189" fontId="19" fillId="0" borderId="17" xfId="0" applyNumberFormat="1" applyFont="1" applyFill="1" applyBorder="1" applyAlignment="1" applyProtection="1">
      <alignment horizontal="center" vertical="center"/>
      <protection locked="0"/>
    </xf>
    <xf numFmtId="186" fontId="19" fillId="0" borderId="0" xfId="0" applyNumberFormat="1" applyFont="1" applyFill="1" applyBorder="1" applyAlignment="1" applyProtection="1">
      <alignment horizontal="center" vertical="center"/>
      <protection locked="0"/>
    </xf>
    <xf numFmtId="0" fontId="20" fillId="0" borderId="5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Protection="1">
      <protection locked="0"/>
    </xf>
    <xf numFmtId="0" fontId="19" fillId="0" borderId="5" xfId="0" applyFont="1" applyFill="1" applyBorder="1" applyAlignment="1" applyProtection="1">
      <alignment horizontal="center" vertical="center" wrapText="1" shrinkToFit="1"/>
      <protection locked="0"/>
    </xf>
    <xf numFmtId="0" fontId="19" fillId="0" borderId="6" xfId="0" applyFont="1" applyFill="1" applyBorder="1" applyAlignment="1" applyProtection="1">
      <alignment horizontal="center" vertical="center" wrapText="1" shrinkToFit="1"/>
      <protection locked="0"/>
    </xf>
    <xf numFmtId="3" fontId="21" fillId="0" borderId="0" xfId="0" applyNumberFormat="1" applyFont="1" applyFill="1" applyBorder="1" applyAlignment="1" applyProtection="1">
      <alignment horizontal="center"/>
      <protection locked="0"/>
    </xf>
    <xf numFmtId="3" fontId="21" fillId="0" borderId="0" xfId="0" applyNumberFormat="1" applyFont="1" applyFill="1" applyBorder="1" applyAlignment="1" applyProtection="1">
      <alignment horizontal="left"/>
      <protection locked="0"/>
    </xf>
    <xf numFmtId="3" fontId="21" fillId="0" borderId="0" xfId="0" applyNumberFormat="1" applyFont="1" applyFill="1" applyAlignment="1" applyProtection="1">
      <alignment horizontal="center"/>
      <protection locked="0"/>
    </xf>
    <xf numFmtId="0" fontId="21" fillId="0" borderId="0" xfId="0" applyFont="1" applyFill="1" applyProtection="1">
      <protection locked="0"/>
    </xf>
    <xf numFmtId="3" fontId="21" fillId="0" borderId="0" xfId="0" applyNumberFormat="1" applyFont="1" applyFill="1" applyAlignment="1" applyProtection="1">
      <alignment horizontal="right"/>
      <protection locked="0"/>
    </xf>
    <xf numFmtId="3" fontId="21" fillId="0" borderId="0" xfId="0" applyNumberFormat="1" applyFont="1" applyFill="1" applyBorder="1" applyAlignment="1" applyProtection="1">
      <alignment horizontal="right"/>
      <protection locked="0"/>
    </xf>
    <xf numFmtId="0" fontId="22" fillId="0" borderId="0" xfId="0" applyFont="1" applyFill="1" applyAlignment="1" applyProtection="1">
      <alignment horizontal="center"/>
      <protection locked="0"/>
    </xf>
    <xf numFmtId="3" fontId="21" fillId="0" borderId="0" xfId="0" applyNumberFormat="1" applyFont="1" applyFill="1" applyProtection="1">
      <protection locked="0"/>
    </xf>
    <xf numFmtId="3" fontId="19" fillId="0" borderId="0" xfId="0" applyNumberFormat="1" applyFont="1" applyFill="1" applyAlignment="1" applyProtection="1">
      <alignment horizontal="left"/>
      <protection locked="0"/>
    </xf>
    <xf numFmtId="3" fontId="21" fillId="0" borderId="0" xfId="0" applyNumberFormat="1" applyFont="1" applyFill="1" applyBorder="1" applyProtection="1">
      <protection locked="0"/>
    </xf>
    <xf numFmtId="0" fontId="17" fillId="0" borderId="0" xfId="0" applyNumberFormat="1" applyFont="1" applyFill="1" applyBorder="1" applyAlignment="1">
      <alignment vertical="center"/>
    </xf>
    <xf numFmtId="3" fontId="19" fillId="0" borderId="5" xfId="0" applyNumberFormat="1" applyFont="1" applyFill="1" applyBorder="1" applyAlignment="1">
      <alignment horizontal="center"/>
    </xf>
    <xf numFmtId="0" fontId="23" fillId="0" borderId="1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3" fontId="19" fillId="0" borderId="16" xfId="0" applyNumberFormat="1" applyFont="1" applyFill="1" applyBorder="1" applyAlignment="1">
      <alignment vertical="center"/>
    </xf>
    <xf numFmtId="3" fontId="19" fillId="0" borderId="5" xfId="0" applyNumberFormat="1" applyFont="1" applyFill="1" applyBorder="1" applyAlignment="1">
      <alignment vertical="center"/>
    </xf>
    <xf numFmtId="0" fontId="35" fillId="0" borderId="0" xfId="53" applyNumberFormat="1" applyFont="1" applyFill="1" applyBorder="1" applyAlignment="1">
      <alignment horizontal="center" vertical="center"/>
    </xf>
    <xf numFmtId="0" fontId="35" fillId="0" borderId="0" xfId="53" quotePrefix="1" applyNumberFormat="1" applyFont="1" applyFill="1" applyBorder="1" applyAlignment="1">
      <alignment horizontal="center" vertical="center"/>
    </xf>
    <xf numFmtId="186" fontId="19" fillId="0" borderId="0" xfId="53" quotePrefix="1" applyNumberFormat="1" applyFont="1" applyFill="1" applyBorder="1" applyAlignment="1">
      <alignment horizontal="center" vertical="center"/>
    </xf>
    <xf numFmtId="186" fontId="19" fillId="0" borderId="0" xfId="51" applyNumberFormat="1" applyFont="1" applyFill="1" applyBorder="1" applyAlignment="1" applyProtection="1">
      <alignment horizontal="center" vertical="center"/>
      <protection locked="0"/>
    </xf>
    <xf numFmtId="186" fontId="21" fillId="0" borderId="0" xfId="54" applyNumberFormat="1" applyFont="1" applyFill="1" applyBorder="1" applyAlignment="1" applyProtection="1">
      <alignment horizontal="center" vertical="center"/>
      <protection locked="0"/>
    </xf>
    <xf numFmtId="186" fontId="19" fillId="0" borderId="0" xfId="54" applyNumberFormat="1" applyFont="1" applyFill="1" applyBorder="1" applyAlignment="1" applyProtection="1">
      <alignment horizontal="center" vertical="center"/>
      <protection locked="0"/>
    </xf>
    <xf numFmtId="186" fontId="20" fillId="0" borderId="0" xfId="53" quotePrefix="1" applyNumberFormat="1" applyFont="1" applyFill="1" applyBorder="1" applyAlignment="1">
      <alignment horizontal="center" vertical="center"/>
    </xf>
    <xf numFmtId="186" fontId="20" fillId="0" borderId="0" xfId="51" applyNumberFormat="1" applyFont="1" applyFill="1" applyBorder="1" applyAlignment="1" applyProtection="1">
      <alignment horizontal="center" vertical="center"/>
      <protection locked="0"/>
    </xf>
    <xf numFmtId="186" fontId="24" fillId="0" borderId="0" xfId="54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>
      <alignment horizontal="center" vertical="center" wrapText="1" shrinkToFit="1"/>
    </xf>
    <xf numFmtId="3" fontId="22" fillId="0" borderId="0" xfId="0" applyNumberFormat="1" applyFont="1" applyFill="1" applyAlignment="1">
      <alignment horizontal="right"/>
    </xf>
    <xf numFmtId="3" fontId="22" fillId="0" borderId="0" xfId="0" applyNumberFormat="1" applyFont="1" applyFill="1"/>
    <xf numFmtId="192" fontId="19" fillId="0" borderId="17" xfId="0" applyNumberFormat="1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189" fontId="19" fillId="0" borderId="4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Alignment="1">
      <alignment horizontal="left"/>
    </xf>
    <xf numFmtId="192" fontId="19" fillId="0" borderId="0" xfId="56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 shrinkToFit="1"/>
    </xf>
    <xf numFmtId="0" fontId="19" fillId="0" borderId="20" xfId="0" applyFont="1" applyFill="1" applyBorder="1" applyAlignment="1">
      <alignment horizontal="center" vertical="center" shrinkToFit="1"/>
    </xf>
    <xf numFmtId="0" fontId="19" fillId="0" borderId="21" xfId="0" applyFont="1" applyFill="1" applyBorder="1" applyAlignment="1">
      <alignment horizontal="center" vertical="center" shrinkToFit="1"/>
    </xf>
    <xf numFmtId="0" fontId="19" fillId="0" borderId="33" xfId="0" applyFont="1" applyFill="1" applyBorder="1" applyAlignment="1">
      <alignment horizontal="center" vertical="center" shrinkToFit="1"/>
    </xf>
    <xf numFmtId="0" fontId="19" fillId="0" borderId="42" xfId="0" applyFont="1" applyFill="1" applyBorder="1" applyAlignment="1">
      <alignment horizontal="center" vertical="center" shrinkToFit="1"/>
    </xf>
    <xf numFmtId="0" fontId="19" fillId="0" borderId="43" xfId="0" applyFont="1" applyFill="1" applyBorder="1" applyAlignment="1">
      <alignment horizontal="center" vertical="center" shrinkToFit="1"/>
    </xf>
    <xf numFmtId="0" fontId="19" fillId="0" borderId="44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shrinkToFit="1"/>
    </xf>
    <xf numFmtId="0" fontId="19" fillId="0" borderId="21" xfId="0" applyFont="1" applyBorder="1" applyAlignment="1">
      <alignment horizontal="center" vertical="center" shrinkToFit="1"/>
    </xf>
    <xf numFmtId="0" fontId="19" fillId="0" borderId="45" xfId="0" applyFont="1" applyFill="1" applyBorder="1" applyAlignment="1">
      <alignment horizontal="center" vertical="center" shrinkToFit="1"/>
    </xf>
    <xf numFmtId="0" fontId="19" fillId="0" borderId="15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shrinkToFit="1"/>
    </xf>
    <xf numFmtId="3" fontId="19" fillId="0" borderId="7" xfId="0" applyNumberFormat="1" applyFont="1" applyFill="1" applyBorder="1" applyAlignment="1">
      <alignment horizontal="center" vertical="center" wrapText="1"/>
    </xf>
    <xf numFmtId="0" fontId="19" fillId="0" borderId="5" xfId="0" applyFont="1" applyBorder="1"/>
    <xf numFmtId="0" fontId="17" fillId="0" borderId="0" xfId="0" applyFont="1" applyFill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9" fillId="0" borderId="38" xfId="0" applyFont="1" applyFill="1" applyBorder="1" applyAlignment="1">
      <alignment horizontal="center" vertical="center"/>
    </xf>
    <xf numFmtId="0" fontId="19" fillId="0" borderId="17" xfId="0" applyFont="1" applyBorder="1" applyAlignment="1">
      <alignment horizontal="center" vertical="center" wrapText="1"/>
    </xf>
    <xf numFmtId="188" fontId="19" fillId="0" borderId="0" xfId="42" applyNumberFormat="1" applyFont="1" applyFill="1" applyBorder="1" applyAlignment="1">
      <alignment horizontal="center" vertical="center" shrinkToFit="1"/>
    </xf>
    <xf numFmtId="188" fontId="19" fillId="0" borderId="0" xfId="43" applyNumberFormat="1" applyFont="1" applyFill="1" applyBorder="1" applyAlignment="1">
      <alignment horizontal="center" vertical="center" shrinkToFit="1"/>
    </xf>
    <xf numFmtId="0" fontId="21" fillId="0" borderId="0" xfId="0" applyFont="1" applyAlignment="1">
      <alignment vertical="center"/>
    </xf>
    <xf numFmtId="0" fontId="21" fillId="0" borderId="0" xfId="0" applyFont="1" applyFill="1" applyAlignment="1">
      <alignment vertical="center"/>
    </xf>
    <xf numFmtId="0" fontId="21" fillId="0" borderId="0" xfId="0" applyFont="1" applyFill="1" applyBorder="1" applyAlignment="1">
      <alignment vertical="center"/>
    </xf>
    <xf numFmtId="0" fontId="24" fillId="0" borderId="0" xfId="0" applyFont="1" applyFill="1" applyAlignment="1">
      <alignment vertical="center"/>
    </xf>
    <xf numFmtId="0" fontId="40" fillId="0" borderId="0" xfId="0" applyFont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36" xfId="0" applyFont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shrinkToFit="1"/>
    </xf>
    <xf numFmtId="189" fontId="19" fillId="0" borderId="17" xfId="53" quotePrefix="1" applyNumberFormat="1" applyFont="1" applyFill="1" applyBorder="1" applyAlignment="1">
      <alignment horizontal="center" vertical="center"/>
    </xf>
    <xf numFmtId="189" fontId="19" fillId="0" borderId="0" xfId="53" quotePrefix="1" applyNumberFormat="1" applyFont="1" applyFill="1" applyBorder="1" applyAlignment="1">
      <alignment horizontal="center" vertical="center"/>
    </xf>
    <xf numFmtId="189" fontId="20" fillId="0" borderId="0" xfId="53" quotePrefix="1" applyNumberFormat="1" applyFont="1" applyFill="1" applyBorder="1" applyAlignment="1">
      <alignment horizontal="center" vertical="center"/>
    </xf>
    <xf numFmtId="189" fontId="22" fillId="0" borderId="0" xfId="0" applyNumberFormat="1" applyFont="1" applyFill="1" applyAlignment="1">
      <alignment horizontal="right"/>
    </xf>
    <xf numFmtId="189" fontId="21" fillId="0" borderId="0" xfId="0" applyNumberFormat="1" applyFont="1" applyFill="1" applyBorder="1"/>
    <xf numFmtId="0" fontId="21" fillId="0" borderId="0" xfId="0" applyNumberFormat="1" applyFont="1" applyFill="1" applyBorder="1" applyAlignment="1">
      <alignment horizontal="right"/>
    </xf>
    <xf numFmtId="0" fontId="21" fillId="0" borderId="0" xfId="0" applyNumberFormat="1" applyFont="1" applyFill="1" applyBorder="1"/>
    <xf numFmtId="0" fontId="21" fillId="0" borderId="5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right"/>
    </xf>
    <xf numFmtId="0" fontId="19" fillId="0" borderId="3" xfId="0" applyFont="1" applyFill="1" applyBorder="1" applyAlignment="1">
      <alignment horizontal="center" vertical="center"/>
    </xf>
    <xf numFmtId="188" fontId="19" fillId="0" borderId="0" xfId="42" quotePrefix="1" applyNumberFormat="1" applyFont="1" applyFill="1" applyBorder="1" applyAlignment="1">
      <alignment horizontal="center" vertical="center"/>
    </xf>
    <xf numFmtId="188" fontId="19" fillId="0" borderId="0" xfId="42" applyNumberFormat="1" applyFont="1" applyFill="1" applyBorder="1" applyAlignment="1" applyProtection="1">
      <alignment horizontal="center" vertical="center"/>
    </xf>
    <xf numFmtId="0" fontId="19" fillId="0" borderId="0" xfId="54" applyNumberFormat="1" applyFont="1" applyFill="1" applyBorder="1" applyAlignment="1">
      <alignment horizontal="center" vertical="center"/>
    </xf>
    <xf numFmtId="186" fontId="19" fillId="0" borderId="0" xfId="42" applyNumberFormat="1" applyFont="1" applyFill="1" applyBorder="1" applyAlignment="1" applyProtection="1">
      <alignment vertical="center"/>
      <protection locked="0"/>
    </xf>
    <xf numFmtId="186" fontId="19" fillId="0" borderId="0" xfId="42" applyNumberFormat="1" applyFont="1" applyFill="1" applyAlignment="1">
      <alignment horizontal="right" vertical="center"/>
    </xf>
    <xf numFmtId="186" fontId="19" fillId="0" borderId="0" xfId="54" applyNumberFormat="1" applyFont="1" applyFill="1" applyBorder="1" applyAlignment="1">
      <alignment horizontal="center" vertical="center" wrapText="1"/>
    </xf>
    <xf numFmtId="186" fontId="44" fillId="4" borderId="0" xfId="54" applyNumberFormat="1" applyFont="1" applyFill="1" applyBorder="1" applyAlignment="1">
      <alignment horizontal="center" vertical="center" wrapText="1"/>
    </xf>
    <xf numFmtId="176" fontId="19" fillId="0" borderId="0" xfId="54" applyNumberFormat="1" applyFont="1" applyBorder="1" applyAlignment="1" applyProtection="1">
      <alignment shrinkToFit="1"/>
      <protection locked="0"/>
    </xf>
    <xf numFmtId="176" fontId="19" fillId="0" borderId="0" xfId="54" applyNumberFormat="1" applyFont="1" applyBorder="1" applyAlignment="1">
      <alignment shrinkToFit="1"/>
    </xf>
    <xf numFmtId="176" fontId="19" fillId="0" borderId="0" xfId="54" applyNumberFormat="1" applyFont="1" applyFill="1" applyBorder="1" applyAlignment="1">
      <alignment horizontal="right" shrinkToFit="1"/>
    </xf>
    <xf numFmtId="176" fontId="19" fillId="0" borderId="0" xfId="54" applyNumberFormat="1" applyFont="1" applyFill="1" applyBorder="1" applyAlignment="1" applyProtection="1">
      <alignment shrinkToFit="1"/>
      <protection locked="0"/>
    </xf>
    <xf numFmtId="176" fontId="19" fillId="0" borderId="0" xfId="54" applyNumberFormat="1" applyFont="1" applyFill="1" applyBorder="1" applyAlignment="1">
      <alignment shrinkToFit="1"/>
    </xf>
    <xf numFmtId="176" fontId="19" fillId="0" borderId="0" xfId="54" applyNumberFormat="1" applyFont="1" applyFill="1" applyAlignment="1">
      <alignment horizontal="right" shrinkToFit="1"/>
    </xf>
    <xf numFmtId="176" fontId="19" fillId="0" borderId="0" xfId="54" applyNumberFormat="1" applyFont="1" applyFill="1" applyBorder="1" applyProtection="1">
      <protection locked="0"/>
    </xf>
    <xf numFmtId="176" fontId="19" fillId="0" borderId="0" xfId="51" applyNumberFormat="1" applyFont="1" applyFill="1" applyBorder="1" applyAlignment="1" applyProtection="1">
      <alignment horizontal="center"/>
      <protection locked="0"/>
    </xf>
    <xf numFmtId="186" fontId="19" fillId="0" borderId="0" xfId="53" quotePrefix="1" applyNumberFormat="1" applyFont="1" applyBorder="1" applyAlignment="1">
      <alignment horizontal="center" vertical="center" shrinkToFit="1"/>
    </xf>
    <xf numFmtId="186" fontId="19" fillId="0" borderId="0" xfId="54" applyNumberFormat="1" applyFont="1" applyFill="1" applyBorder="1" applyAlignment="1" applyProtection="1">
      <alignment horizontal="center" vertical="center" shrinkToFit="1"/>
      <protection locked="0"/>
    </xf>
    <xf numFmtId="0" fontId="19" fillId="0" borderId="0" xfId="54" applyNumberFormat="1" applyFont="1" applyFill="1" applyBorder="1" applyAlignment="1">
      <alignment horizontal="center" vertical="center" shrinkToFit="1"/>
    </xf>
    <xf numFmtId="186" fontId="19" fillId="0" borderId="0" xfId="53" quotePrefix="1" applyNumberFormat="1" applyFont="1" applyFill="1" applyBorder="1" applyAlignment="1">
      <alignment horizontal="center" vertical="center" shrinkToFit="1"/>
    </xf>
    <xf numFmtId="186" fontId="20" fillId="0" borderId="0" xfId="53" quotePrefix="1" applyNumberFormat="1" applyFont="1" applyFill="1" applyBorder="1" applyAlignment="1">
      <alignment horizontal="center" vertical="center" shrinkToFit="1"/>
    </xf>
    <xf numFmtId="49" fontId="19" fillId="0" borderId="0" xfId="0" applyNumberFormat="1" applyFont="1" applyFill="1" applyBorder="1" applyAlignment="1">
      <alignment horizontal="center" vertical="center"/>
    </xf>
    <xf numFmtId="187" fontId="45" fillId="0" borderId="0" xfId="53" applyNumberFormat="1" applyFont="1" applyFill="1" applyBorder="1" applyAlignment="1">
      <alignment horizontal="center" vertical="center"/>
    </xf>
    <xf numFmtId="187" fontId="44" fillId="0" borderId="0" xfId="53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187" fontId="44" fillId="0" borderId="0" xfId="53" quotePrefix="1" applyNumberFormat="1" applyFont="1" applyFill="1" applyBorder="1" applyAlignment="1">
      <alignment horizontal="center" vertical="center"/>
    </xf>
    <xf numFmtId="192" fontId="44" fillId="0" borderId="0" xfId="0" applyNumberFormat="1" applyFont="1" applyFill="1" applyBorder="1" applyAlignment="1">
      <alignment horizontal="center" vertical="center"/>
    </xf>
    <xf numFmtId="187" fontId="44" fillId="0" borderId="0" xfId="0" applyNumberFormat="1" applyFont="1" applyFill="1" applyBorder="1" applyAlignment="1">
      <alignment horizontal="center" vertical="center"/>
    </xf>
    <xf numFmtId="192" fontId="44" fillId="0" borderId="4" xfId="0" applyNumberFormat="1" applyFont="1" applyFill="1" applyBorder="1" applyAlignment="1" applyProtection="1">
      <alignment horizontal="center" vertical="center"/>
      <protection locked="0"/>
    </xf>
    <xf numFmtId="187" fontId="44" fillId="0" borderId="4" xfId="46" applyNumberFormat="1" applyFont="1" applyFill="1" applyBorder="1" applyAlignment="1" applyProtection="1">
      <alignment horizontal="center" vertical="center"/>
      <protection locked="0"/>
    </xf>
    <xf numFmtId="187" fontId="44" fillId="0" borderId="4" xfId="53" quotePrefix="1" applyNumberFormat="1" applyFont="1" applyFill="1" applyBorder="1" applyAlignment="1">
      <alignment horizontal="center" vertical="center"/>
    </xf>
    <xf numFmtId="0" fontId="35" fillId="0" borderId="4" xfId="53" applyNumberFormat="1" applyFont="1" applyFill="1" applyBorder="1" applyAlignment="1">
      <alignment horizontal="center" vertical="center"/>
    </xf>
    <xf numFmtId="0" fontId="44" fillId="0" borderId="4" xfId="0" applyNumberFormat="1" applyFont="1" applyFill="1" applyBorder="1" applyAlignment="1" applyProtection="1">
      <alignment horizontal="center" vertical="center"/>
      <protection locked="0"/>
    </xf>
    <xf numFmtId="192" fontId="20" fillId="0" borderId="4" xfId="0" applyNumberFormat="1" applyFont="1" applyFill="1" applyBorder="1" applyAlignment="1">
      <alignment horizontal="center" vertical="center"/>
    </xf>
    <xf numFmtId="189" fontId="20" fillId="0" borderId="0" xfId="0" applyNumberFormat="1" applyFont="1" applyFill="1" applyBorder="1" applyAlignment="1">
      <alignment horizontal="center" vertical="center"/>
    </xf>
    <xf numFmtId="192" fontId="20" fillId="0" borderId="4" xfId="56" applyNumberFormat="1" applyFont="1" applyFill="1" applyBorder="1" applyAlignment="1">
      <alignment horizontal="center" vertical="center"/>
    </xf>
    <xf numFmtId="3" fontId="19" fillId="4" borderId="4" xfId="0" applyNumberFormat="1" applyFont="1" applyFill="1" applyBorder="1" applyAlignment="1">
      <alignment horizontal="left"/>
    </xf>
    <xf numFmtId="3" fontId="19" fillId="4" borderId="5" xfId="0" applyNumberFormat="1" applyFont="1" applyFill="1" applyBorder="1" applyAlignment="1">
      <alignment horizontal="center" vertical="center"/>
    </xf>
    <xf numFmtId="3" fontId="19" fillId="4" borderId="7" xfId="0" applyNumberFormat="1" applyFont="1" applyFill="1" applyBorder="1" applyAlignment="1">
      <alignment horizontal="center" vertical="center"/>
    </xf>
    <xf numFmtId="3" fontId="21" fillId="4" borderId="0" xfId="0" applyNumberFormat="1" applyFont="1" applyFill="1" applyAlignment="1"/>
    <xf numFmtId="3" fontId="21" fillId="4" borderId="0" xfId="0" applyNumberFormat="1" applyFont="1" applyFill="1" applyBorder="1" applyAlignment="1">
      <alignment horizontal="left"/>
    </xf>
    <xf numFmtId="3" fontId="21" fillId="0" borderId="16" xfId="0" applyNumberFormat="1" applyFont="1" applyBorder="1"/>
    <xf numFmtId="3" fontId="21" fillId="0" borderId="17" xfId="0" applyNumberFormat="1" applyFont="1" applyBorder="1"/>
    <xf numFmtId="3" fontId="21" fillId="0" borderId="5" xfId="0" applyNumberFormat="1" applyFont="1" applyBorder="1" applyAlignment="1">
      <alignment horizontal="left"/>
    </xf>
    <xf numFmtId="3" fontId="19" fillId="0" borderId="10" xfId="54" applyNumberFormat="1" applyFont="1" applyBorder="1" applyAlignment="1">
      <alignment horizontal="center" shrinkToFit="1"/>
    </xf>
    <xf numFmtId="3" fontId="19" fillId="0" borderId="5" xfId="54" applyNumberFormat="1" applyFont="1" applyBorder="1" applyAlignment="1">
      <alignment horizontal="center" shrinkToFit="1"/>
    </xf>
    <xf numFmtId="3" fontId="19" fillId="0" borderId="7" xfId="54" applyNumberFormat="1" applyFont="1" applyBorder="1" applyAlignment="1">
      <alignment horizontal="center" shrinkToFit="1"/>
    </xf>
    <xf numFmtId="186" fontId="20" fillId="4" borderId="0" xfId="0" applyNumberFormat="1" applyFont="1" applyFill="1" applyBorder="1" applyAlignment="1">
      <alignment vertical="center"/>
    </xf>
    <xf numFmtId="192" fontId="44" fillId="0" borderId="0" xfId="53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192" fontId="44" fillId="0" borderId="0" xfId="53" quotePrefix="1" applyNumberFormat="1" applyFont="1" applyFill="1" applyBorder="1" applyAlignment="1">
      <alignment horizontal="center" vertical="center"/>
    </xf>
    <xf numFmtId="0" fontId="47" fillId="0" borderId="0" xfId="0" applyFont="1" applyFill="1"/>
    <xf numFmtId="0" fontId="45" fillId="0" borderId="0" xfId="0" applyFont="1" applyFill="1" applyBorder="1"/>
    <xf numFmtId="0" fontId="46" fillId="0" borderId="0" xfId="0" applyFont="1" applyFill="1"/>
    <xf numFmtId="0" fontId="44" fillId="0" borderId="0" xfId="0" applyFont="1" applyFill="1" applyBorder="1"/>
    <xf numFmtId="3" fontId="19" fillId="0" borderId="36" xfId="0" applyNumberFormat="1" applyFont="1" applyFill="1" applyBorder="1" applyAlignment="1">
      <alignment vertical="center"/>
    </xf>
    <xf numFmtId="3" fontId="19" fillId="0" borderId="9" xfId="0" applyNumberFormat="1" applyFont="1" applyFill="1" applyBorder="1" applyAlignment="1">
      <alignment vertical="center"/>
    </xf>
    <xf numFmtId="3" fontId="19" fillId="0" borderId="17" xfId="0" applyNumberFormat="1" applyFont="1" applyFill="1" applyBorder="1" applyAlignment="1">
      <alignment vertical="center"/>
    </xf>
    <xf numFmtId="0" fontId="19" fillId="0" borderId="12" xfId="0" applyFont="1" applyFill="1" applyBorder="1"/>
    <xf numFmtId="0" fontId="20" fillId="0" borderId="4" xfId="0" applyNumberFormat="1" applyFont="1" applyBorder="1" applyAlignment="1">
      <alignment horizontal="center" vertical="center"/>
    </xf>
    <xf numFmtId="0" fontId="24" fillId="0" borderId="0" xfId="0" applyFont="1"/>
    <xf numFmtId="0" fontId="42" fillId="0" borderId="0" xfId="54" applyNumberFormat="1" applyFont="1"/>
    <xf numFmtId="0" fontId="19" fillId="0" borderId="39" xfId="0" applyFont="1" applyFill="1" applyBorder="1" applyAlignment="1">
      <alignment horizontal="center" vertical="center"/>
    </xf>
    <xf numFmtId="0" fontId="20" fillId="0" borderId="6" xfId="0" quotePrefix="1" applyFont="1" applyBorder="1" applyAlignment="1">
      <alignment horizontal="center" vertical="center"/>
    </xf>
    <xf numFmtId="186" fontId="19" fillId="4" borderId="0" xfId="54" applyNumberFormat="1" applyFont="1" applyFill="1" applyBorder="1" applyAlignment="1">
      <alignment horizontal="center" vertical="center" wrapText="1"/>
    </xf>
    <xf numFmtId="186" fontId="19" fillId="4" borderId="0" xfId="0" applyNumberFormat="1" applyFont="1" applyFill="1" applyBorder="1" applyAlignment="1">
      <alignment vertical="center"/>
    </xf>
    <xf numFmtId="0" fontId="44" fillId="0" borderId="5" xfId="0" applyFont="1" applyFill="1" applyBorder="1" applyAlignment="1">
      <alignment horizontal="center" vertical="center"/>
    </xf>
    <xf numFmtId="0" fontId="19" fillId="0" borderId="7" xfId="0" applyFont="1" applyFill="1" applyBorder="1"/>
    <xf numFmtId="49" fontId="19" fillId="0" borderId="17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9" fillId="0" borderId="27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192" fontId="19" fillId="0" borderId="4" xfId="0" applyNumberFormat="1" applyFont="1" applyBorder="1" applyAlignment="1">
      <alignment horizontal="center" vertical="center"/>
    </xf>
    <xf numFmtId="0" fontId="19" fillId="0" borderId="62" xfId="0" applyFont="1" applyFill="1" applyBorder="1" applyAlignment="1">
      <alignment horizontal="center" vertical="center"/>
    </xf>
    <xf numFmtId="192" fontId="19" fillId="0" borderId="35" xfId="0" applyNumberFormat="1" applyFont="1" applyFill="1" applyBorder="1" applyAlignment="1">
      <alignment horizontal="center" vertical="center"/>
    </xf>
    <xf numFmtId="0" fontId="20" fillId="0" borderId="0" xfId="58" applyNumberFormat="1" applyFont="1" applyFill="1" applyBorder="1" applyAlignment="1">
      <alignment horizontal="center" vertical="center"/>
    </xf>
    <xf numFmtId="0" fontId="19" fillId="0" borderId="4" xfId="0" quotePrefix="1" applyNumberFormat="1" applyFont="1" applyFill="1" applyBorder="1" applyAlignment="1">
      <alignment horizontal="center" vertical="center"/>
    </xf>
    <xf numFmtId="192" fontId="19" fillId="0" borderId="4" xfId="0" quotePrefix="1" applyNumberFormat="1" applyFont="1" applyBorder="1" applyAlignment="1">
      <alignment horizontal="center" vertical="center"/>
    </xf>
    <xf numFmtId="0" fontId="49" fillId="0" borderId="0" xfId="53" quotePrefix="1" applyNumberFormat="1" applyFont="1" applyFill="1" applyBorder="1" applyAlignment="1">
      <alignment horizontal="center" vertical="center"/>
    </xf>
    <xf numFmtId="0" fontId="50" fillId="0" borderId="0" xfId="53" applyNumberFormat="1" applyFont="1" applyFill="1" applyBorder="1" applyAlignment="1">
      <alignment horizontal="center" vertical="center"/>
    </xf>
    <xf numFmtId="0" fontId="49" fillId="0" borderId="0" xfId="53" applyNumberFormat="1" applyFont="1" applyFill="1" applyBorder="1" applyAlignment="1">
      <alignment horizontal="center" vertical="center"/>
    </xf>
    <xf numFmtId="0" fontId="49" fillId="0" borderId="0" xfId="53" quotePrefix="1" applyNumberFormat="1" applyFont="1" applyFill="1" applyBorder="1" applyAlignment="1" applyProtection="1">
      <alignment horizontal="center" vertical="center"/>
      <protection locked="0"/>
    </xf>
    <xf numFmtId="188" fontId="20" fillId="0" borderId="0" xfId="61" applyNumberFormat="1" applyFont="1" applyFill="1" applyBorder="1" applyAlignment="1">
      <alignment horizontal="center" vertical="center"/>
    </xf>
    <xf numFmtId="186" fontId="20" fillId="0" borderId="0" xfId="61" applyNumberFormat="1" applyFont="1" applyFill="1" applyBorder="1" applyAlignment="1" applyProtection="1">
      <alignment horizontal="center" vertical="center"/>
      <protection locked="0"/>
    </xf>
    <xf numFmtId="186" fontId="19" fillId="0" borderId="0" xfId="61" applyNumberFormat="1" applyFont="1" applyFill="1" applyBorder="1" applyAlignment="1" applyProtection="1">
      <alignment horizontal="center" vertical="center"/>
      <protection locked="0"/>
    </xf>
    <xf numFmtId="188" fontId="19" fillId="0" borderId="0" xfId="61" applyNumberFormat="1" applyFont="1" applyFill="1" applyBorder="1" applyAlignment="1">
      <alignment horizontal="center" vertical="center"/>
    </xf>
    <xf numFmtId="188" fontId="19" fillId="0" borderId="4" xfId="61" applyNumberFormat="1" applyFont="1" applyFill="1" applyBorder="1" applyAlignment="1">
      <alignment horizontal="center" vertical="center"/>
    </xf>
    <xf numFmtId="3" fontId="19" fillId="0" borderId="4" xfId="0" applyNumberFormat="1" applyFont="1" applyFill="1" applyBorder="1" applyAlignment="1">
      <alignment horizontal="center" vertical="center"/>
    </xf>
    <xf numFmtId="188" fontId="20" fillId="0" borderId="0" xfId="61" applyNumberFormat="1" applyFont="1" applyFill="1" applyBorder="1" applyAlignment="1" applyProtection="1">
      <alignment horizontal="center" vertical="center"/>
    </xf>
    <xf numFmtId="188" fontId="19" fillId="0" borderId="0" xfId="61" applyNumberFormat="1" applyFont="1" applyFill="1" applyBorder="1" applyAlignment="1" applyProtection="1">
      <alignment horizontal="center" vertical="center"/>
    </xf>
    <xf numFmtId="194" fontId="19" fillId="0" borderId="4" xfId="61" applyNumberFormat="1" applyFont="1" applyFill="1" applyBorder="1" applyAlignment="1" applyProtection="1">
      <alignment horizontal="center" vertical="center"/>
    </xf>
    <xf numFmtId="188" fontId="20" fillId="0" borderId="4" xfId="61" applyNumberFormat="1" applyFont="1" applyFill="1" applyBorder="1" applyAlignment="1">
      <alignment horizontal="center" vertical="center"/>
    </xf>
    <xf numFmtId="189" fontId="19" fillId="0" borderId="0" xfId="0" applyNumberFormat="1" applyFont="1" applyFill="1" applyBorder="1" applyAlignment="1">
      <alignment horizontal="center" vertical="center" wrapText="1" shrinkToFit="1"/>
    </xf>
    <xf numFmtId="188" fontId="20" fillId="0" borderId="4" xfId="61" applyNumberFormat="1" applyFont="1" applyFill="1" applyBorder="1" applyAlignment="1">
      <alignment horizontal="center" vertical="center" shrinkToFit="1"/>
    </xf>
    <xf numFmtId="188" fontId="20" fillId="0" borderId="4" xfId="59" applyNumberFormat="1" applyFont="1" applyFill="1" applyBorder="1" applyAlignment="1">
      <alignment horizontal="center" vertical="center" shrinkToFit="1"/>
    </xf>
    <xf numFmtId="188" fontId="20" fillId="0" borderId="0" xfId="61" applyNumberFormat="1" applyFont="1" applyFill="1" applyBorder="1" applyAlignment="1">
      <alignment horizontal="center" vertical="center" shrinkToFit="1"/>
    </xf>
    <xf numFmtId="0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19" fillId="0" borderId="35" xfId="0" applyNumberFormat="1" applyFont="1" applyFill="1" applyBorder="1" applyAlignment="1" applyProtection="1">
      <alignment horizontal="center" vertical="center"/>
      <protection locked="0"/>
    </xf>
    <xf numFmtId="0" fontId="20" fillId="0" borderId="5" xfId="61" applyNumberFormat="1" applyFont="1" applyBorder="1" applyAlignment="1">
      <alignment horizontal="center" vertical="center"/>
    </xf>
    <xf numFmtId="188" fontId="19" fillId="0" borderId="5" xfId="61" applyNumberFormat="1" applyFont="1" applyBorder="1" applyAlignment="1">
      <alignment horizontal="center" vertical="center" wrapText="1" shrinkToFit="1"/>
    </xf>
    <xf numFmtId="188" fontId="19" fillId="0" borderId="6" xfId="61" applyNumberFormat="1" applyFont="1" applyBorder="1" applyAlignment="1">
      <alignment horizontal="center" vertical="center" wrapText="1" shrinkToFit="1"/>
    </xf>
    <xf numFmtId="195" fontId="42" fillId="0" borderId="0" xfId="62" applyNumberFormat="1" applyFont="1" applyFill="1" applyBorder="1" applyAlignment="1">
      <alignment horizontal="center" vertical="center"/>
    </xf>
    <xf numFmtId="0" fontId="44" fillId="0" borderId="0" xfId="53" quotePrefix="1" applyNumberFormat="1" applyFont="1" applyFill="1" applyBorder="1" applyAlignment="1">
      <alignment horizontal="center" vertical="center"/>
    </xf>
    <xf numFmtId="0" fontId="44" fillId="0" borderId="0" xfId="53" applyNumberFormat="1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>
      <alignment horizontal="center" vertical="center"/>
    </xf>
    <xf numFmtId="187" fontId="44" fillId="0" borderId="35" xfId="53" applyNumberFormat="1" applyFont="1" applyFill="1" applyBorder="1" applyAlignment="1">
      <alignment horizontal="center" vertical="center"/>
    </xf>
    <xf numFmtId="0" fontId="44" fillId="0" borderId="4" xfId="53" quotePrefix="1" applyNumberFormat="1" applyFont="1" applyFill="1" applyBorder="1" applyAlignment="1">
      <alignment horizontal="center" vertical="center"/>
    </xf>
    <xf numFmtId="192" fontId="44" fillId="0" borderId="4" xfId="0" applyNumberFormat="1" applyFont="1" applyFill="1" applyBorder="1" applyAlignment="1">
      <alignment horizontal="center" vertical="center"/>
    </xf>
    <xf numFmtId="0" fontId="44" fillId="0" borderId="4" xfId="0" applyNumberFormat="1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 applyProtection="1">
      <alignment horizontal="center" vertical="center"/>
      <protection locked="0"/>
    </xf>
    <xf numFmtId="192" fontId="19" fillId="0" borderId="4" xfId="51" applyNumberFormat="1" applyFont="1" applyFill="1" applyBorder="1" applyAlignment="1" applyProtection="1">
      <alignment horizontal="center" vertical="center"/>
      <protection locked="0"/>
    </xf>
    <xf numFmtId="0" fontId="19" fillId="0" borderId="5" xfId="0" applyFont="1" applyBorder="1" applyAlignment="1">
      <alignment horizontal="center" vertical="center"/>
    </xf>
    <xf numFmtId="188" fontId="19" fillId="0" borderId="0" xfId="61" applyNumberFormat="1" applyFont="1" applyBorder="1" applyAlignment="1">
      <alignment horizontal="center" vertical="center"/>
    </xf>
    <xf numFmtId="194" fontId="19" fillId="0" borderId="35" xfId="61" applyNumberFormat="1" applyFont="1" applyFill="1" applyBorder="1" applyAlignment="1" applyProtection="1">
      <alignment horizontal="center" vertical="center"/>
    </xf>
    <xf numFmtId="194" fontId="19" fillId="0" borderId="0" xfId="61" applyNumberFormat="1" applyFont="1" applyFill="1" applyBorder="1" applyAlignment="1" applyProtection="1">
      <alignment horizontal="center" vertical="center"/>
    </xf>
    <xf numFmtId="189" fontId="19" fillId="0" borderId="35" xfId="0" applyNumberFormat="1" applyFont="1" applyFill="1" applyBorder="1" applyAlignment="1" applyProtection="1">
      <alignment horizontal="center" vertical="center" wrapText="1" shrinkToFit="1"/>
      <protection locked="0"/>
    </xf>
    <xf numFmtId="187" fontId="44" fillId="0" borderId="4" xfId="53" applyNumberFormat="1" applyFont="1" applyFill="1" applyBorder="1" applyAlignment="1">
      <alignment horizontal="center" vertical="center"/>
    </xf>
    <xf numFmtId="3" fontId="19" fillId="0" borderId="0" xfId="0" applyNumberFormat="1" applyFont="1" applyFill="1" applyAlignment="1">
      <alignment horizontal="center" vertical="center"/>
    </xf>
    <xf numFmtId="189" fontId="19" fillId="0" borderId="0" xfId="0" applyNumberFormat="1" applyFont="1" applyFill="1" applyBorder="1" applyAlignment="1">
      <alignment horizontal="center" vertical="center" wrapText="1"/>
    </xf>
    <xf numFmtId="0" fontId="19" fillId="0" borderId="5" xfId="0" quotePrefix="1" applyFont="1" applyBorder="1" applyAlignment="1">
      <alignment horizontal="center" vertical="center"/>
    </xf>
    <xf numFmtId="3" fontId="19" fillId="0" borderId="0" xfId="0" applyNumberFormat="1" applyFont="1" applyFill="1" applyBorder="1" applyAlignment="1">
      <alignment horizontal="center" vertical="center"/>
    </xf>
    <xf numFmtId="192" fontId="19" fillId="0" borderId="0" xfId="0" applyNumberFormat="1" applyFont="1" applyBorder="1" applyAlignment="1">
      <alignment horizontal="center" vertical="center"/>
    </xf>
    <xf numFmtId="192" fontId="19" fillId="0" borderId="0" xfId="0" applyNumberFormat="1" applyFont="1" applyFill="1" applyBorder="1" applyAlignment="1">
      <alignment horizontal="center" vertical="center"/>
    </xf>
    <xf numFmtId="0" fontId="19" fillId="0" borderId="0" xfId="0" quotePrefix="1" applyNumberFormat="1" applyFont="1" applyFill="1" applyBorder="1" applyAlignment="1">
      <alignment horizontal="center" vertical="center"/>
    </xf>
    <xf numFmtId="0" fontId="19" fillId="0" borderId="5" xfId="0" quotePrefix="1" applyFont="1" applyFill="1" applyBorder="1" applyAlignment="1">
      <alignment horizontal="center" vertical="center"/>
    </xf>
    <xf numFmtId="0" fontId="17" fillId="0" borderId="0" xfId="0" applyFont="1" applyFill="1" applyAlignment="1" applyProtection="1">
      <alignment horizontal="center" vertical="center"/>
      <protection locked="0"/>
    </xf>
    <xf numFmtId="189" fontId="19" fillId="0" borderId="0" xfId="0" applyNumberFormat="1" applyFont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19" fillId="0" borderId="5" xfId="0" applyFont="1" applyBorder="1" applyAlignment="1">
      <alignment horizontal="center" vertical="center"/>
    </xf>
    <xf numFmtId="192" fontId="19" fillId="0" borderId="0" xfId="0" applyNumberFormat="1" applyFont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9" fillId="0" borderId="0" xfId="58" applyNumberFormat="1" applyFont="1" applyFill="1" applyBorder="1" applyAlignment="1">
      <alignment horizontal="center" vertical="center"/>
    </xf>
    <xf numFmtId="187" fontId="20" fillId="0" borderId="0" xfId="0" applyNumberFormat="1" applyFont="1" applyFill="1" applyBorder="1" applyAlignment="1" applyProtection="1">
      <alignment horizontal="center" vertical="center"/>
      <protection locked="0"/>
    </xf>
    <xf numFmtId="186" fontId="20" fillId="0" borderId="0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quotePrefix="1" applyNumberFormat="1" applyFont="1" applyFill="1" applyBorder="1" applyAlignment="1" applyProtection="1">
      <alignment horizontal="center" vertical="center"/>
      <protection locked="0"/>
    </xf>
    <xf numFmtId="0" fontId="20" fillId="0" borderId="0" xfId="0" quotePrefix="1" applyNumberFormat="1" applyFont="1" applyFill="1" applyBorder="1" applyAlignment="1" applyProtection="1">
      <alignment horizontal="center" vertical="center"/>
      <protection locked="0"/>
    </xf>
    <xf numFmtId="187" fontId="19" fillId="0" borderId="0" xfId="0" applyNumberFormat="1" applyFont="1" applyFill="1" applyBorder="1" applyAlignment="1" applyProtection="1">
      <alignment horizontal="center" vertical="center" wrapText="1" shrinkToFit="1"/>
      <protection locked="0"/>
    </xf>
    <xf numFmtId="189" fontId="19" fillId="0" borderId="35" xfId="0" applyNumberFormat="1" applyFont="1" applyFill="1" applyBorder="1" applyAlignment="1" applyProtection="1">
      <alignment horizontal="center" vertical="center"/>
      <protection locked="0"/>
    </xf>
    <xf numFmtId="186" fontId="19" fillId="0" borderId="0" xfId="58" applyNumberFormat="1" applyFont="1" applyFill="1" applyBorder="1" applyAlignment="1" applyProtection="1">
      <alignment horizontal="center" vertical="center"/>
      <protection locked="0"/>
    </xf>
    <xf numFmtId="0" fontId="19" fillId="0" borderId="5" xfId="61" applyNumberFormat="1" applyFont="1" applyBorder="1" applyAlignment="1">
      <alignment horizontal="center" vertical="center"/>
    </xf>
    <xf numFmtId="188" fontId="19" fillId="0" borderId="0" xfId="61" quotePrefix="1" applyNumberFormat="1" applyFont="1" applyFill="1" applyBorder="1" applyAlignment="1">
      <alignment horizontal="center" vertical="center"/>
    </xf>
    <xf numFmtId="3" fontId="0" fillId="0" borderId="63" xfId="0" applyNumberFormat="1" applyFont="1" applyBorder="1" applyAlignment="1">
      <alignment horizontal="center" vertical="center"/>
    </xf>
    <xf numFmtId="3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89" fontId="19" fillId="0" borderId="63" xfId="53" quotePrefix="1" applyNumberFormat="1" applyFont="1" applyFill="1" applyBorder="1" applyAlignment="1">
      <alignment horizontal="center" vertical="center"/>
    </xf>
    <xf numFmtId="188" fontId="19" fillId="0" borderId="0" xfId="61" applyNumberFormat="1" applyFont="1" applyFill="1" applyBorder="1" applyAlignment="1">
      <alignment horizontal="center" vertical="center" shrinkToFit="1"/>
    </xf>
    <xf numFmtId="188" fontId="19" fillId="0" borderId="0" xfId="59" applyNumberFormat="1" applyFont="1" applyFill="1" applyBorder="1" applyAlignment="1">
      <alignment horizontal="center" vertical="center" shrinkToFit="1"/>
    </xf>
    <xf numFmtId="0" fontId="19" fillId="0" borderId="5" xfId="0" quotePrefix="1" applyFont="1" applyFill="1" applyBorder="1" applyAlignment="1">
      <alignment horizontal="center" vertical="center"/>
    </xf>
    <xf numFmtId="189" fontId="20" fillId="0" borderId="0" xfId="53" applyNumberFormat="1" applyFont="1" applyFill="1" applyBorder="1" applyAlignment="1">
      <alignment horizontal="center" vertical="center"/>
    </xf>
    <xf numFmtId="3" fontId="19" fillId="0" borderId="0" xfId="0" applyNumberFormat="1" applyFont="1" applyFill="1" applyBorder="1" applyAlignment="1">
      <alignment horizontal="center" vertical="center"/>
    </xf>
    <xf numFmtId="3" fontId="19" fillId="0" borderId="10" xfId="0" applyNumberFormat="1" applyFont="1" applyFill="1" applyBorder="1" applyAlignment="1">
      <alignment horizontal="center" vertical="center"/>
    </xf>
    <xf numFmtId="3" fontId="19" fillId="0" borderId="5" xfId="0" applyNumberFormat="1" applyFont="1" applyFill="1" applyBorder="1" applyAlignment="1">
      <alignment horizontal="center" vertical="center"/>
    </xf>
    <xf numFmtId="3" fontId="19" fillId="0" borderId="8" xfId="0" applyNumberFormat="1" applyFont="1" applyFill="1" applyBorder="1" applyAlignment="1">
      <alignment horizontal="center" vertical="center"/>
    </xf>
    <xf numFmtId="3" fontId="19" fillId="0" borderId="7" xfId="0" applyNumberFormat="1" applyFont="1" applyFill="1" applyBorder="1" applyAlignment="1">
      <alignment horizontal="center" vertical="center"/>
    </xf>
    <xf numFmtId="192" fontId="19" fillId="0" borderId="0" xfId="0" applyNumberFormat="1" applyFont="1" applyBorder="1" applyAlignment="1">
      <alignment horizontal="center" vertical="center"/>
    </xf>
    <xf numFmtId="192" fontId="19" fillId="0" borderId="0" xfId="0" applyNumberFormat="1" applyFont="1" applyFill="1" applyBorder="1" applyAlignment="1">
      <alignment horizontal="center" vertical="center"/>
    </xf>
    <xf numFmtId="0" fontId="20" fillId="0" borderId="4" xfId="0" quotePrefix="1" applyNumberFormat="1" applyFont="1" applyFill="1" applyBorder="1" applyAlignment="1">
      <alignment horizontal="center" vertical="center"/>
    </xf>
    <xf numFmtId="0" fontId="19" fillId="0" borderId="0" xfId="0" quotePrefix="1" applyNumberFormat="1" applyFont="1" applyFill="1" applyBorder="1" applyAlignment="1">
      <alignment horizontal="center" vertical="center"/>
    </xf>
    <xf numFmtId="3" fontId="19" fillId="0" borderId="19" xfId="0" applyNumberFormat="1" applyFont="1" applyFill="1" applyBorder="1" applyAlignment="1">
      <alignment horizontal="center" vertical="center"/>
    </xf>
    <xf numFmtId="0" fontId="19" fillId="0" borderId="5" xfId="0" quotePrefix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3" fontId="19" fillId="0" borderId="9" xfId="0" applyNumberFormat="1" applyFont="1" applyFill="1" applyBorder="1" applyAlignment="1">
      <alignment horizontal="center" vertical="center"/>
    </xf>
    <xf numFmtId="3" fontId="19" fillId="0" borderId="16" xfId="0" applyNumberFormat="1" applyFont="1" applyFill="1" applyBorder="1" applyAlignment="1">
      <alignment horizontal="center" vertical="center"/>
    </xf>
    <xf numFmtId="189" fontId="19" fillId="0" borderId="0" xfId="0" applyNumberFormat="1" applyFont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NumberFormat="1" applyFont="1" applyFill="1" applyBorder="1"/>
    <xf numFmtId="0" fontId="20" fillId="0" borderId="0" xfId="53" applyNumberFormat="1" applyFont="1" applyFill="1" applyBorder="1" applyAlignment="1">
      <alignment horizontal="center" vertical="center"/>
    </xf>
    <xf numFmtId="0" fontId="19" fillId="0" borderId="0" xfId="53" applyNumberFormat="1" applyFont="1" applyFill="1" applyBorder="1" applyAlignment="1">
      <alignment horizontal="center" vertical="center"/>
    </xf>
    <xf numFmtId="3" fontId="19" fillId="0" borderId="62" xfId="0" applyNumberFormat="1" applyFont="1" applyFill="1" applyBorder="1" applyAlignment="1">
      <alignment horizontal="center" vertical="center"/>
    </xf>
    <xf numFmtId="187" fontId="45" fillId="0" borderId="0" xfId="53" quotePrefix="1" applyNumberFormat="1" applyFont="1" applyFill="1" applyBorder="1" applyAlignment="1">
      <alignment horizontal="center" vertical="center"/>
    </xf>
    <xf numFmtId="192" fontId="20" fillId="0" borderId="35" xfId="0" applyNumberFormat="1" applyFont="1" applyFill="1" applyBorder="1" applyAlignment="1">
      <alignment horizontal="center" vertical="center"/>
    </xf>
    <xf numFmtId="189" fontId="19" fillId="0" borderId="0" xfId="51" applyNumberFormat="1" applyFont="1" applyFill="1" applyBorder="1" applyAlignment="1" applyProtection="1">
      <alignment horizontal="center" vertical="center"/>
      <protection locked="0"/>
    </xf>
    <xf numFmtId="189" fontId="19" fillId="0" borderId="35" xfId="51" applyNumberFormat="1" applyFont="1" applyFill="1" applyBorder="1" applyAlignment="1" applyProtection="1">
      <alignment horizontal="center" vertical="center"/>
      <protection locked="0"/>
    </xf>
    <xf numFmtId="189" fontId="19" fillId="0" borderId="4" xfId="53" quotePrefix="1" applyNumberFormat="1" applyFont="1" applyFill="1" applyBorder="1" applyAlignment="1">
      <alignment horizontal="center" vertical="center"/>
    </xf>
    <xf numFmtId="189" fontId="19" fillId="0" borderId="63" xfId="0" applyNumberFormat="1" applyFont="1" applyFill="1" applyBorder="1" applyAlignment="1" applyProtection="1">
      <alignment horizontal="center" vertical="center"/>
      <protection locked="0"/>
    </xf>
    <xf numFmtId="187" fontId="19" fillId="0" borderId="4" xfId="53" quotePrefix="1" applyNumberFormat="1" applyFont="1" applyFill="1" applyBorder="1" applyAlignment="1">
      <alignment horizontal="center" vertical="center"/>
    </xf>
    <xf numFmtId="187" fontId="20" fillId="0" borderId="0" xfId="0" applyNumberFormat="1" applyFont="1" applyFill="1" applyBorder="1" applyAlignment="1">
      <alignment horizontal="center" vertical="center"/>
    </xf>
    <xf numFmtId="187" fontId="19" fillId="0" borderId="0" xfId="0" quotePrefix="1" applyNumberFormat="1" applyFont="1" applyFill="1" applyBorder="1" applyAlignment="1">
      <alignment horizontal="center" vertical="center"/>
    </xf>
    <xf numFmtId="186" fontId="19" fillId="0" borderId="4" xfId="61" applyNumberFormat="1" applyFont="1" applyFill="1" applyBorder="1" applyAlignment="1" applyProtection="1">
      <alignment horizontal="center" vertical="center"/>
      <protection locked="0"/>
    </xf>
    <xf numFmtId="187" fontId="19" fillId="0" borderId="4" xfId="0" applyNumberFormat="1" applyFont="1" applyFill="1" applyBorder="1" applyAlignment="1">
      <alignment horizontal="center" vertical="center"/>
    </xf>
    <xf numFmtId="194" fontId="19" fillId="0" borderId="4" xfId="0" applyNumberFormat="1" applyFont="1" applyFill="1" applyBorder="1" applyAlignment="1" applyProtection="1">
      <alignment horizontal="center" vertical="center"/>
      <protection locked="0"/>
    </xf>
    <xf numFmtId="192" fontId="19" fillId="0" borderId="0" xfId="0" applyNumberFormat="1" applyFont="1" applyFill="1" applyBorder="1" applyAlignment="1">
      <alignment horizontal="center" vertical="center"/>
    </xf>
    <xf numFmtId="0" fontId="45" fillId="0" borderId="5" xfId="58" applyFont="1" applyFill="1" applyBorder="1" applyAlignment="1">
      <alignment horizontal="center" vertical="center"/>
    </xf>
    <xf numFmtId="0" fontId="20" fillId="0" borderId="5" xfId="58" applyFont="1" applyFill="1" applyBorder="1" applyAlignment="1">
      <alignment horizontal="center" vertical="center"/>
    </xf>
    <xf numFmtId="196" fontId="45" fillId="0" borderId="0" xfId="53" applyNumberFormat="1" applyFont="1" applyFill="1" applyBorder="1" applyAlignment="1">
      <alignment horizontal="center" vertical="center"/>
    </xf>
    <xf numFmtId="0" fontId="44" fillId="0" borderId="5" xfId="58" applyFont="1" applyFill="1" applyBorder="1" applyAlignment="1">
      <alignment horizontal="center" vertical="center" wrapText="1" shrinkToFit="1"/>
    </xf>
    <xf numFmtId="0" fontId="44" fillId="0" borderId="0" xfId="58" applyFont="1" applyFill="1" applyBorder="1" applyAlignment="1">
      <alignment horizontal="center" vertical="center"/>
    </xf>
    <xf numFmtId="0" fontId="19" fillId="0" borderId="5" xfId="58" applyFont="1" applyFill="1" applyBorder="1" applyAlignment="1">
      <alignment horizontal="center" vertical="center" wrapText="1" shrinkToFit="1"/>
    </xf>
    <xf numFmtId="187" fontId="44" fillId="0" borderId="0" xfId="58" applyNumberFormat="1" applyFont="1" applyFill="1" applyBorder="1" applyAlignment="1">
      <alignment horizontal="center" vertical="center"/>
    </xf>
    <xf numFmtId="192" fontId="44" fillId="0" borderId="0" xfId="58" applyNumberFormat="1" applyFont="1" applyFill="1" applyBorder="1" applyAlignment="1">
      <alignment horizontal="center" vertical="center"/>
    </xf>
    <xf numFmtId="187" fontId="44" fillId="0" borderId="0" xfId="58" applyNumberFormat="1" applyFont="1" applyFill="1" applyBorder="1" applyAlignment="1" applyProtection="1">
      <alignment horizontal="center" vertical="center"/>
      <protection locked="0"/>
    </xf>
    <xf numFmtId="0" fontId="44" fillId="0" borderId="6" xfId="58" applyFont="1" applyFill="1" applyBorder="1" applyAlignment="1">
      <alignment horizontal="center" vertical="center" wrapText="1" shrinkToFit="1"/>
    </xf>
    <xf numFmtId="192" fontId="44" fillId="0" borderId="4" xfId="58" applyNumberFormat="1" applyFont="1" applyFill="1" applyBorder="1" applyAlignment="1" applyProtection="1">
      <alignment horizontal="center" vertical="center"/>
      <protection locked="0"/>
    </xf>
    <xf numFmtId="187" fontId="44" fillId="0" borderId="4" xfId="58" applyNumberFormat="1" applyFont="1" applyFill="1" applyBorder="1" applyAlignment="1">
      <alignment horizontal="center" vertical="center"/>
    </xf>
    <xf numFmtId="187" fontId="44" fillId="0" borderId="4" xfId="58" applyNumberFormat="1" applyFont="1" applyFill="1" applyBorder="1" applyAlignment="1" applyProtection="1">
      <alignment horizontal="center" vertical="center"/>
      <protection locked="0"/>
    </xf>
    <xf numFmtId="0" fontId="19" fillId="0" borderId="6" xfId="58" applyFont="1" applyFill="1" applyBorder="1" applyAlignment="1">
      <alignment horizontal="center" vertical="center" wrapText="1" shrinkToFit="1"/>
    </xf>
    <xf numFmtId="0" fontId="20" fillId="0" borderId="0" xfId="58" quotePrefix="1" applyNumberFormat="1" applyFont="1" applyFill="1" applyBorder="1" applyAlignment="1">
      <alignment horizontal="center" vertical="center"/>
    </xf>
    <xf numFmtId="0" fontId="19" fillId="0" borderId="0" xfId="58" quotePrefix="1" applyNumberFormat="1" applyFont="1" applyFill="1" applyBorder="1" applyAlignment="1">
      <alignment horizontal="center" vertical="center"/>
    </xf>
    <xf numFmtId="0" fontId="19" fillId="0" borderId="0" xfId="58" applyNumberFormat="1" applyFont="1" applyFill="1" applyBorder="1" applyAlignment="1" applyProtection="1">
      <alignment horizontal="center" vertical="center"/>
      <protection locked="0"/>
    </xf>
    <xf numFmtId="0" fontId="19" fillId="0" borderId="4" xfId="58" applyNumberFormat="1" applyFont="1" applyFill="1" applyBorder="1" applyAlignment="1" applyProtection="1">
      <alignment horizontal="center" vertical="center"/>
      <protection locked="0"/>
    </xf>
    <xf numFmtId="3" fontId="19" fillId="0" borderId="14" xfId="0" applyNumberFormat="1" applyFont="1" applyFill="1" applyBorder="1" applyAlignment="1">
      <alignment horizontal="center" vertical="center"/>
    </xf>
    <xf numFmtId="3" fontId="19" fillId="0" borderId="0" xfId="0" applyNumberFormat="1" applyFont="1" applyFill="1" applyBorder="1" applyAlignment="1">
      <alignment horizontal="center" vertical="center"/>
    </xf>
    <xf numFmtId="3" fontId="19" fillId="0" borderId="5" xfId="0" applyNumberFormat="1" applyFont="1" applyFill="1" applyBorder="1" applyAlignment="1">
      <alignment horizontal="center" vertical="center"/>
    </xf>
    <xf numFmtId="3" fontId="19" fillId="0" borderId="7" xfId="0" applyNumberFormat="1" applyFont="1" applyFill="1" applyBorder="1" applyAlignment="1">
      <alignment horizontal="center" vertical="center"/>
    </xf>
    <xf numFmtId="192" fontId="19" fillId="0" borderId="0" xfId="0" applyNumberFormat="1" applyFont="1" applyBorder="1" applyAlignment="1">
      <alignment horizontal="center" vertical="center"/>
    </xf>
    <xf numFmtId="192" fontId="19" fillId="0" borderId="0" xfId="0" applyNumberFormat="1" applyFont="1" applyFill="1" applyBorder="1" applyAlignment="1">
      <alignment horizontal="center" vertical="center"/>
    </xf>
    <xf numFmtId="0" fontId="19" fillId="0" borderId="0" xfId="0" quotePrefix="1" applyNumberFormat="1" applyFont="1" applyFill="1" applyBorder="1" applyAlignment="1">
      <alignment horizontal="center" vertical="center"/>
    </xf>
    <xf numFmtId="3" fontId="19" fillId="0" borderId="17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3" fontId="19" fillId="0" borderId="9" xfId="0" applyNumberFormat="1" applyFont="1" applyFill="1" applyBorder="1" applyAlignment="1">
      <alignment horizontal="center" vertical="center"/>
    </xf>
    <xf numFmtId="3" fontId="19" fillId="0" borderId="16" xfId="0" applyNumberFormat="1" applyFont="1" applyFill="1" applyBorder="1" applyAlignment="1">
      <alignment horizontal="center" vertical="center"/>
    </xf>
    <xf numFmtId="189" fontId="20" fillId="0" borderId="0" xfId="0" applyNumberFormat="1" applyFont="1" applyBorder="1" applyAlignment="1">
      <alignment horizontal="center" vertical="center"/>
    </xf>
    <xf numFmtId="189" fontId="45" fillId="0" borderId="0" xfId="0" applyNumberFormat="1" applyFont="1" applyFill="1" applyBorder="1" applyAlignment="1" applyProtection="1">
      <alignment horizontal="center" vertical="center"/>
      <protection locked="0"/>
    </xf>
    <xf numFmtId="189" fontId="19" fillId="0" borderId="4" xfId="51" applyNumberFormat="1" applyFont="1" applyFill="1" applyBorder="1" applyAlignment="1">
      <alignment horizontal="center" vertical="center"/>
    </xf>
    <xf numFmtId="189" fontId="21" fillId="0" borderId="0" xfId="0" applyNumberFormat="1" applyFont="1" applyFill="1"/>
    <xf numFmtId="176" fontId="19" fillId="0" borderId="17" xfId="0" applyNumberFormat="1" applyFont="1" applyBorder="1" applyAlignment="1" applyProtection="1">
      <alignment vertical="center" shrinkToFit="1"/>
      <protection locked="0"/>
    </xf>
    <xf numFmtId="176" fontId="19" fillId="0" borderId="0" xfId="0" applyNumberFormat="1" applyFont="1" applyBorder="1" applyAlignment="1" applyProtection="1">
      <alignment vertical="center" shrinkToFit="1"/>
      <protection locked="0"/>
    </xf>
    <xf numFmtId="176" fontId="19" fillId="0" borderId="35" xfId="0" applyNumberFormat="1" applyFont="1" applyBorder="1" applyAlignment="1" applyProtection="1">
      <alignment vertical="center" shrinkToFit="1"/>
      <protection locked="0"/>
    </xf>
    <xf numFmtId="176" fontId="19" fillId="0" borderId="4" xfId="0" applyNumberFormat="1" applyFont="1" applyBorder="1" applyAlignment="1" applyProtection="1">
      <alignment vertical="center" shrinkToFit="1"/>
      <protection locked="0"/>
    </xf>
    <xf numFmtId="187" fontId="44" fillId="0" borderId="0" xfId="47" applyNumberFormat="1" applyFont="1" applyFill="1" applyBorder="1" applyAlignment="1" applyProtection="1">
      <alignment horizontal="center" vertical="center"/>
    </xf>
    <xf numFmtId="189" fontId="44" fillId="0" borderId="0" xfId="0" applyNumberFormat="1" applyFont="1" applyFill="1" applyBorder="1" applyAlignment="1" applyProtection="1">
      <alignment horizontal="center" vertical="center" wrapText="1" shrinkToFit="1"/>
      <protection locked="0"/>
    </xf>
    <xf numFmtId="187" fontId="44" fillId="0" borderId="35" xfId="47" applyNumberFormat="1" applyFont="1" applyFill="1" applyBorder="1" applyAlignment="1" applyProtection="1">
      <alignment horizontal="center" vertical="center"/>
    </xf>
    <xf numFmtId="187" fontId="44" fillId="0" borderId="4" xfId="47" applyNumberFormat="1" applyFont="1" applyFill="1" applyBorder="1" applyAlignment="1" applyProtection="1">
      <alignment horizontal="center" vertical="center"/>
    </xf>
    <xf numFmtId="192" fontId="19" fillId="0" borderId="4" xfId="53" applyNumberFormat="1" applyFont="1" applyBorder="1" applyAlignment="1">
      <alignment horizontal="center" vertical="center"/>
    </xf>
    <xf numFmtId="188" fontId="19" fillId="0" borderId="17" xfId="0" applyNumberFormat="1" applyFont="1" applyFill="1" applyBorder="1" applyAlignment="1">
      <alignment horizontal="center" vertical="center"/>
    </xf>
    <xf numFmtId="188" fontId="19" fillId="0" borderId="14" xfId="0" applyNumberFormat="1" applyFont="1" applyFill="1" applyBorder="1" applyAlignment="1">
      <alignment horizontal="center" vertical="center"/>
    </xf>
    <xf numFmtId="0" fontId="19" fillId="0" borderId="5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/>
    <xf numFmtId="192" fontId="19" fillId="0" borderId="0" xfId="53" applyNumberFormat="1" applyFont="1" applyFill="1" applyBorder="1" applyAlignment="1">
      <alignment horizontal="center" vertical="center"/>
    </xf>
    <xf numFmtId="0" fontId="20" fillId="0" borderId="5" xfId="0" applyNumberFormat="1" applyFont="1" applyFill="1" applyBorder="1" applyAlignment="1">
      <alignment horizontal="center" vertical="center"/>
    </xf>
    <xf numFmtId="186" fontId="44" fillId="0" borderId="5" xfId="0" applyNumberFormat="1" applyFont="1" applyFill="1" applyBorder="1" applyAlignment="1">
      <alignment horizontal="center" vertical="center"/>
    </xf>
    <xf numFmtId="186" fontId="45" fillId="0" borderId="5" xfId="0" applyNumberFormat="1" applyFont="1" applyFill="1" applyBorder="1" applyAlignment="1">
      <alignment horizontal="center" vertical="center"/>
    </xf>
    <xf numFmtId="187" fontId="20" fillId="0" borderId="0" xfId="63" applyNumberFormat="1" applyFont="1" applyFill="1" applyBorder="1" applyAlignment="1">
      <alignment horizontal="center" vertical="center"/>
    </xf>
    <xf numFmtId="192" fontId="44" fillId="0" borderId="4" xfId="53" applyNumberFormat="1" applyFont="1" applyFill="1" applyBorder="1" applyAlignment="1">
      <alignment horizontal="center" vertical="center"/>
    </xf>
    <xf numFmtId="192" fontId="20" fillId="0" borderId="0" xfId="53" quotePrefix="1" applyNumberFormat="1" applyFont="1" applyFill="1" applyBorder="1" applyAlignment="1">
      <alignment horizontal="center" vertical="center"/>
    </xf>
    <xf numFmtId="187" fontId="19" fillId="0" borderId="35" xfId="0" applyNumberFormat="1" applyFont="1" applyFill="1" applyBorder="1" applyAlignment="1" applyProtection="1">
      <alignment horizontal="center" vertical="center"/>
      <protection locked="0"/>
    </xf>
    <xf numFmtId="187" fontId="19" fillId="0" borderId="35" xfId="53" quotePrefix="1" applyNumberFormat="1" applyFont="1" applyFill="1" applyBorder="1" applyAlignment="1">
      <alignment horizontal="center" vertical="center"/>
    </xf>
    <xf numFmtId="0" fontId="37" fillId="0" borderId="0" xfId="53" applyNumberFormat="1" applyFont="1" applyFill="1" applyBorder="1" applyAlignment="1">
      <alignment horizontal="center" vertical="center"/>
    </xf>
    <xf numFmtId="0" fontId="37" fillId="0" borderId="0" xfId="53" quotePrefix="1" applyNumberFormat="1" applyFont="1" applyFill="1" applyBorder="1" applyAlignment="1">
      <alignment horizontal="center" vertical="center"/>
    </xf>
    <xf numFmtId="186" fontId="20" fillId="0" borderId="0" xfId="58" applyNumberFormat="1" applyFont="1" applyFill="1" applyBorder="1" applyAlignment="1" applyProtection="1">
      <alignment horizontal="center" vertical="center"/>
      <protection locked="0"/>
    </xf>
    <xf numFmtId="187" fontId="53" fillId="0" borderId="4" xfId="0" applyNumberFormat="1" applyFont="1" applyFill="1" applyBorder="1" applyAlignment="1" applyProtection="1">
      <alignment horizontal="center" vertical="center"/>
      <protection locked="0"/>
    </xf>
    <xf numFmtId="186" fontId="53" fillId="0" borderId="4" xfId="0" applyNumberFormat="1" applyFont="1" applyFill="1" applyBorder="1" applyAlignment="1" applyProtection="1">
      <alignment horizontal="center" vertical="center"/>
      <protection locked="0"/>
    </xf>
    <xf numFmtId="195" fontId="20" fillId="0" borderId="0" xfId="62" applyNumberFormat="1" applyFont="1" applyFill="1" applyBorder="1" applyAlignment="1">
      <alignment horizontal="center" vertical="center"/>
    </xf>
    <xf numFmtId="195" fontId="19" fillId="0" borderId="0" xfId="62" applyNumberFormat="1" applyFont="1" applyFill="1" applyBorder="1" applyAlignment="1">
      <alignment horizontal="center" vertical="center"/>
    </xf>
    <xf numFmtId="195" fontId="19" fillId="0" borderId="4" xfId="62" applyNumberFormat="1" applyFont="1" applyFill="1" applyBorder="1" applyAlignment="1">
      <alignment horizontal="center" vertical="center"/>
    </xf>
    <xf numFmtId="189" fontId="37" fillId="0" borderId="0" xfId="64" applyNumberFormat="1" applyFont="1" applyBorder="1" applyAlignment="1">
      <alignment horizontal="center" vertical="center"/>
    </xf>
    <xf numFmtId="189" fontId="19" fillId="0" borderId="0" xfId="0" applyNumberFormat="1" applyFont="1" applyFill="1"/>
    <xf numFmtId="189" fontId="21" fillId="0" borderId="0" xfId="0" applyNumberFormat="1" applyFont="1" applyFill="1" applyAlignment="1">
      <alignment horizontal="right"/>
    </xf>
    <xf numFmtId="189" fontId="21" fillId="0" borderId="0" xfId="0" applyNumberFormat="1" applyFont="1" applyFill="1" applyBorder="1" applyAlignment="1">
      <alignment horizontal="left"/>
    </xf>
    <xf numFmtId="189" fontId="21" fillId="0" borderId="0" xfId="0" applyNumberFormat="1" applyFont="1" applyFill="1" applyBorder="1" applyAlignment="1">
      <alignment horizontal="right"/>
    </xf>
    <xf numFmtId="187" fontId="20" fillId="0" borderId="35" xfId="66" applyNumberFormat="1" applyFont="1" applyFill="1" applyBorder="1" applyAlignment="1">
      <alignment horizontal="center" vertical="center"/>
    </xf>
    <xf numFmtId="187" fontId="20" fillId="0" borderId="4" xfId="66" applyNumberFormat="1" applyFont="1" applyFill="1" applyBorder="1" applyAlignment="1">
      <alignment horizontal="center" vertical="center"/>
    </xf>
    <xf numFmtId="187" fontId="20" fillId="0" borderId="4" xfId="66" applyNumberFormat="1" applyFont="1" applyFill="1" applyBorder="1" applyAlignment="1" applyProtection="1">
      <alignment horizontal="center" vertical="center"/>
      <protection locked="0"/>
    </xf>
    <xf numFmtId="187" fontId="20" fillId="0" borderId="4" xfId="65" applyNumberFormat="1" applyFont="1" applyFill="1" applyBorder="1" applyAlignment="1">
      <alignment horizontal="center" vertical="center"/>
    </xf>
    <xf numFmtId="189" fontId="20" fillId="0" borderId="35" xfId="64" quotePrefix="1" applyNumberFormat="1" applyFont="1" applyFill="1" applyBorder="1" applyAlignment="1">
      <alignment horizontal="center" vertical="center"/>
    </xf>
    <xf numFmtId="189" fontId="20" fillId="0" borderId="4" xfId="64" quotePrefix="1" applyNumberFormat="1" applyFont="1" applyFill="1" applyBorder="1" applyAlignment="1">
      <alignment horizontal="center" vertical="center"/>
    </xf>
    <xf numFmtId="187" fontId="20" fillId="0" borderId="4" xfId="63" applyNumberFormat="1" applyFont="1" applyFill="1" applyBorder="1" applyAlignment="1">
      <alignment horizontal="center" vertical="center"/>
    </xf>
    <xf numFmtId="189" fontId="20" fillId="0" borderId="4" xfId="63" applyNumberFormat="1" applyFont="1" applyFill="1" applyBorder="1" applyAlignment="1">
      <alignment horizontal="center" vertical="center"/>
    </xf>
    <xf numFmtId="189" fontId="20" fillId="0" borderId="4" xfId="63" quotePrefix="1" applyNumberFormat="1" applyFont="1" applyFill="1" applyBorder="1" applyAlignment="1">
      <alignment horizontal="center" vertical="center"/>
    </xf>
    <xf numFmtId="189" fontId="20" fillId="0" borderId="35" xfId="64" applyNumberFormat="1" applyFont="1" applyBorder="1" applyAlignment="1">
      <alignment horizontal="center" vertical="center" shrinkToFit="1"/>
    </xf>
    <xf numFmtId="189" fontId="20" fillId="0" borderId="4" xfId="64" applyNumberFormat="1" applyFont="1" applyFill="1" applyBorder="1" applyAlignment="1">
      <alignment horizontal="center" vertical="center"/>
    </xf>
    <xf numFmtId="189" fontId="20" fillId="0" borderId="0" xfId="64" applyNumberFormat="1" applyFont="1" applyFill="1" applyBorder="1" applyAlignment="1">
      <alignment horizontal="center" vertical="center"/>
    </xf>
    <xf numFmtId="189" fontId="37" fillId="0" borderId="35" xfId="64" applyNumberFormat="1" applyFont="1" applyBorder="1" applyAlignment="1">
      <alignment horizontal="center" vertical="center"/>
    </xf>
    <xf numFmtId="189" fontId="37" fillId="0" borderId="4" xfId="64" applyNumberFormat="1" applyFont="1" applyBorder="1" applyAlignment="1">
      <alignment horizontal="center" vertical="center"/>
    </xf>
    <xf numFmtId="0" fontId="20" fillId="0" borderId="35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35" xfId="0" applyNumberFormat="1" applyFont="1" applyFill="1" applyBorder="1" applyAlignment="1">
      <alignment horizontal="center" vertical="center"/>
    </xf>
    <xf numFmtId="189" fontId="20" fillId="0" borderId="4" xfId="53" applyNumberFormat="1" applyFont="1" applyFill="1" applyBorder="1" applyAlignment="1">
      <alignment horizontal="center" vertical="center"/>
    </xf>
    <xf numFmtId="0" fontId="20" fillId="0" borderId="4" xfId="0" applyNumberFormat="1" applyFont="1" applyFill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45" fillId="0" borderId="5" xfId="0" applyNumberFormat="1" applyFont="1" applyFill="1" applyBorder="1" applyAlignment="1">
      <alignment horizontal="center" vertical="center" wrapText="1"/>
    </xf>
    <xf numFmtId="189" fontId="45" fillId="0" borderId="0" xfId="53" quotePrefix="1" applyNumberFormat="1" applyFont="1" applyFill="1" applyBorder="1" applyAlignment="1">
      <alignment horizontal="center" vertical="center" wrapText="1" shrinkToFit="1"/>
    </xf>
    <xf numFmtId="189" fontId="45" fillId="0" borderId="0" xfId="0" applyNumberFormat="1" applyFont="1" applyFill="1" applyBorder="1" applyAlignment="1" applyProtection="1">
      <alignment horizontal="center" vertical="center" wrapText="1" shrinkToFit="1"/>
      <protection locked="0"/>
    </xf>
    <xf numFmtId="189" fontId="45" fillId="0" borderId="0" xfId="0" applyNumberFormat="1" applyFont="1" applyFill="1" applyBorder="1" applyAlignment="1">
      <alignment horizontal="center" vertical="center" wrapText="1" shrinkToFit="1"/>
    </xf>
    <xf numFmtId="187" fontId="45" fillId="0" borderId="0" xfId="47" applyNumberFormat="1" applyFont="1" applyFill="1" applyBorder="1" applyAlignment="1" applyProtection="1">
      <alignment horizontal="center" vertical="center"/>
    </xf>
    <xf numFmtId="187" fontId="45" fillId="0" borderId="0" xfId="67" applyNumberFormat="1" applyFont="1" applyFill="1" applyBorder="1" applyAlignment="1">
      <alignment horizontal="center" vertical="center" shrinkToFit="1"/>
    </xf>
    <xf numFmtId="187" fontId="45" fillId="0" borderId="0" xfId="67" quotePrefix="1" applyNumberFormat="1" applyFont="1" applyFill="1" applyBorder="1" applyAlignment="1" applyProtection="1">
      <alignment horizontal="center" vertical="center" shrinkToFit="1"/>
      <protection locked="0"/>
    </xf>
    <xf numFmtId="187" fontId="45" fillId="0" borderId="0" xfId="0" applyNumberFormat="1" applyFont="1" applyFill="1" applyBorder="1" applyAlignment="1" applyProtection="1">
      <alignment horizontal="center" vertical="center" wrapText="1" shrinkToFit="1"/>
      <protection locked="0"/>
    </xf>
    <xf numFmtId="187" fontId="44" fillId="0" borderId="0" xfId="67" applyNumberFormat="1" applyFont="1" applyFill="1" applyBorder="1" applyAlignment="1">
      <alignment horizontal="center" vertical="center" shrinkToFit="1"/>
    </xf>
    <xf numFmtId="192" fontId="19" fillId="0" borderId="0" xfId="0" applyNumberFormat="1" applyFont="1" applyFill="1" applyBorder="1" applyAlignment="1">
      <alignment horizontal="center" vertical="center"/>
    </xf>
    <xf numFmtId="0" fontId="20" fillId="0" borderId="4" xfId="0" quotePrefix="1" applyNumberFormat="1" applyFont="1" applyFill="1" applyBorder="1" applyAlignment="1">
      <alignment horizontal="center" vertical="center"/>
    </xf>
    <xf numFmtId="0" fontId="19" fillId="0" borderId="0" xfId="0" quotePrefix="1" applyNumberFormat="1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188" fontId="44" fillId="0" borderId="0" xfId="68" applyNumberFormat="1" applyFont="1" applyAlignment="1">
      <alignment horizontal="center" vertical="center"/>
    </xf>
    <xf numFmtId="188" fontId="44" fillId="0" borderId="35" xfId="68" applyNumberFormat="1" applyFont="1" applyBorder="1" applyAlignment="1">
      <alignment horizontal="center" vertical="center"/>
    </xf>
    <xf numFmtId="188" fontId="44" fillId="0" borderId="4" xfId="68" applyNumberFormat="1" applyFont="1" applyBorder="1" applyAlignment="1">
      <alignment horizontal="center" vertical="center"/>
    </xf>
    <xf numFmtId="187" fontId="20" fillId="0" borderId="0" xfId="53" applyNumberFormat="1" applyFont="1" applyFill="1" applyBorder="1" applyAlignment="1">
      <alignment horizontal="center" vertical="center"/>
    </xf>
    <xf numFmtId="192" fontId="19" fillId="0" borderId="0" xfId="0" applyNumberFormat="1" applyFont="1" applyFill="1" applyBorder="1" applyAlignment="1">
      <alignment horizontal="center" vertical="center"/>
    </xf>
    <xf numFmtId="0" fontId="19" fillId="0" borderId="4" xfId="0" applyNumberFormat="1" applyFont="1" applyFill="1" applyBorder="1" applyAlignment="1">
      <alignment horizontal="center" vertical="center"/>
    </xf>
    <xf numFmtId="3" fontId="19" fillId="0" borderId="8" xfId="0" applyNumberFormat="1" applyFont="1" applyBorder="1" applyAlignment="1">
      <alignment horizontal="center" vertical="center"/>
    </xf>
    <xf numFmtId="3" fontId="19" fillId="0" borderId="7" xfId="0" applyNumberFormat="1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3" fontId="19" fillId="0" borderId="13" xfId="0" applyNumberFormat="1" applyFont="1" applyBorder="1" applyAlignment="1">
      <alignment horizontal="center" vertical="center"/>
    </xf>
    <xf numFmtId="3" fontId="19" fillId="0" borderId="15" xfId="0" applyNumberFormat="1" applyFont="1" applyBorder="1" applyAlignment="1">
      <alignment horizontal="center" vertical="center"/>
    </xf>
    <xf numFmtId="3" fontId="19" fillId="0" borderId="27" xfId="0" applyNumberFormat="1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 shrinkToFit="1"/>
    </xf>
    <xf numFmtId="0" fontId="19" fillId="0" borderId="8" xfId="0" applyFont="1" applyBorder="1" applyAlignment="1">
      <alignment horizontal="center" vertical="center" shrinkToFit="1"/>
    </xf>
    <xf numFmtId="3" fontId="19" fillId="0" borderId="14" xfId="0" applyNumberFormat="1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 wrapText="1"/>
    </xf>
    <xf numFmtId="0" fontId="19" fillId="0" borderId="5" xfId="0" quotePrefix="1" applyFont="1" applyBorder="1" applyAlignment="1">
      <alignment horizontal="center" vertical="center"/>
    </xf>
    <xf numFmtId="0" fontId="19" fillId="0" borderId="7" xfId="0" quotePrefix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 shrinkToFit="1"/>
    </xf>
    <xf numFmtId="3" fontId="42" fillId="0" borderId="13" xfId="54" applyNumberFormat="1" applyFont="1" applyBorder="1" applyAlignment="1">
      <alignment horizontal="center"/>
    </xf>
    <xf numFmtId="3" fontId="42" fillId="0" borderId="15" xfId="54" applyNumberFormat="1" applyFont="1" applyBorder="1" applyAlignment="1">
      <alignment horizontal="center"/>
    </xf>
    <xf numFmtId="0" fontId="19" fillId="0" borderId="0" xfId="0" applyFont="1" applyFill="1" applyBorder="1" applyAlignment="1">
      <alignment horizontal="left" vertical="center" wrapText="1" shrinkToFit="1"/>
    </xf>
    <xf numFmtId="0" fontId="21" fillId="0" borderId="0" xfId="0" applyFont="1" applyFill="1" applyAlignment="1">
      <alignment horizontal="left"/>
    </xf>
    <xf numFmtId="3" fontId="17" fillId="0" borderId="0" xfId="0" applyNumberFormat="1" applyFont="1" applyAlignment="1">
      <alignment horizontal="center" vertical="center" wrapText="1"/>
    </xf>
    <xf numFmtId="3" fontId="19" fillId="0" borderId="37" xfId="0" applyNumberFormat="1" applyFont="1" applyBorder="1" applyAlignment="1">
      <alignment horizontal="center" vertical="center"/>
    </xf>
    <xf numFmtId="3" fontId="19" fillId="0" borderId="19" xfId="0" applyNumberFormat="1" applyFont="1" applyBorder="1" applyAlignment="1">
      <alignment horizontal="center" vertical="center"/>
    </xf>
    <xf numFmtId="3" fontId="19" fillId="0" borderId="17" xfId="0" applyNumberFormat="1" applyFont="1" applyBorder="1" applyAlignment="1">
      <alignment horizontal="center" vertical="center"/>
    </xf>
    <xf numFmtId="3" fontId="19" fillId="0" borderId="0" xfId="0" applyNumberFormat="1" applyFont="1" applyBorder="1" applyAlignment="1">
      <alignment horizontal="center" vertical="center"/>
    </xf>
    <xf numFmtId="3" fontId="19" fillId="0" borderId="5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3" fontId="19" fillId="0" borderId="14" xfId="0" applyNumberFormat="1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3" fontId="19" fillId="0" borderId="46" xfId="0" applyNumberFormat="1" applyFont="1" applyFill="1" applyBorder="1" applyAlignment="1">
      <alignment horizontal="center" vertical="center"/>
    </xf>
    <xf numFmtId="3" fontId="19" fillId="0" borderId="37" xfId="0" applyNumberFormat="1" applyFont="1" applyFill="1" applyBorder="1" applyAlignment="1">
      <alignment horizontal="center" vertical="center"/>
    </xf>
    <xf numFmtId="3" fontId="19" fillId="0" borderId="46" xfId="0" applyNumberFormat="1" applyFont="1" applyBorder="1" applyAlignment="1">
      <alignment horizontal="center" vertical="center"/>
    </xf>
    <xf numFmtId="3" fontId="23" fillId="0" borderId="63" xfId="0" applyNumberFormat="1" applyFont="1" applyFill="1" applyBorder="1" applyAlignment="1">
      <alignment horizontal="center" vertical="center"/>
    </xf>
    <xf numFmtId="3" fontId="23" fillId="0" borderId="0" xfId="0" applyNumberFormat="1" applyFont="1" applyFill="1" applyBorder="1" applyAlignment="1">
      <alignment horizontal="center" vertical="center"/>
    </xf>
    <xf numFmtId="3" fontId="19" fillId="0" borderId="63" xfId="0" applyNumberFormat="1" applyFont="1" applyFill="1" applyBorder="1" applyAlignment="1">
      <alignment horizontal="center" vertical="center"/>
    </xf>
    <xf numFmtId="3" fontId="19" fillId="0" borderId="0" xfId="0" applyNumberFormat="1" applyFont="1" applyFill="1" applyBorder="1" applyAlignment="1">
      <alignment horizontal="center" vertical="center"/>
    </xf>
    <xf numFmtId="3" fontId="19" fillId="0" borderId="11" xfId="0" applyNumberFormat="1" applyFont="1" applyFill="1" applyBorder="1" applyAlignment="1">
      <alignment horizontal="center" vertical="center"/>
    </xf>
    <xf numFmtId="0" fontId="21" fillId="0" borderId="62" xfId="0" applyFont="1" applyFill="1" applyBorder="1" applyAlignment="1">
      <alignment horizontal="center" vertical="center"/>
    </xf>
    <xf numFmtId="3" fontId="19" fillId="0" borderId="62" xfId="0" applyNumberFormat="1" applyFont="1" applyFill="1" applyBorder="1" applyAlignment="1">
      <alignment horizontal="center" vertical="center"/>
    </xf>
    <xf numFmtId="3" fontId="19" fillId="0" borderId="10" xfId="0" applyNumberFormat="1" applyFont="1" applyFill="1" applyBorder="1" applyAlignment="1">
      <alignment horizontal="center" vertical="center"/>
    </xf>
    <xf numFmtId="3" fontId="23" fillId="0" borderId="5" xfId="0" applyNumberFormat="1" applyFont="1" applyFill="1" applyBorder="1" applyAlignment="1">
      <alignment horizontal="center" vertical="center"/>
    </xf>
    <xf numFmtId="3" fontId="19" fillId="0" borderId="5" xfId="0" applyNumberFormat="1" applyFont="1" applyFill="1" applyBorder="1" applyAlignment="1">
      <alignment horizontal="center" vertical="center"/>
    </xf>
    <xf numFmtId="3" fontId="19" fillId="0" borderId="8" xfId="0" applyNumberFormat="1" applyFont="1" applyFill="1" applyBorder="1" applyAlignment="1">
      <alignment horizontal="center" vertical="center"/>
    </xf>
    <xf numFmtId="3" fontId="19" fillId="0" borderId="7" xfId="0" applyNumberFormat="1" applyFont="1" applyFill="1" applyBorder="1" applyAlignment="1">
      <alignment horizontal="center" vertical="center"/>
    </xf>
    <xf numFmtId="3" fontId="19" fillId="0" borderId="35" xfId="0" quotePrefix="1" applyNumberFormat="1" applyFont="1" applyFill="1" applyBorder="1" applyAlignment="1">
      <alignment horizontal="center" vertical="center"/>
    </xf>
    <xf numFmtId="3" fontId="19" fillId="0" borderId="4" xfId="0" quotePrefix="1" applyNumberFormat="1" applyFont="1" applyFill="1" applyBorder="1" applyAlignment="1">
      <alignment horizontal="center" vertical="center"/>
    </xf>
    <xf numFmtId="192" fontId="19" fillId="0" borderId="63" xfId="0" applyNumberFormat="1" applyFont="1" applyBorder="1" applyAlignment="1">
      <alignment horizontal="center" vertical="center"/>
    </xf>
    <xf numFmtId="192" fontId="19" fillId="0" borderId="0" xfId="0" applyNumberFormat="1" applyFont="1" applyBorder="1" applyAlignment="1">
      <alignment horizontal="center" vertical="center"/>
    </xf>
    <xf numFmtId="192" fontId="19" fillId="0" borderId="63" xfId="0" applyNumberFormat="1" applyFont="1" applyFill="1" applyBorder="1" applyAlignment="1">
      <alignment horizontal="center" vertical="center"/>
    </xf>
    <xf numFmtId="192" fontId="19" fillId="0" borderId="0" xfId="0" applyNumberFormat="1" applyFont="1" applyFill="1" applyBorder="1" applyAlignment="1">
      <alignment horizontal="center" vertical="center"/>
    </xf>
    <xf numFmtId="0" fontId="20" fillId="0" borderId="4" xfId="0" quotePrefix="1" applyNumberFormat="1" applyFont="1" applyFill="1" applyBorder="1" applyAlignment="1">
      <alignment horizontal="center" vertical="center"/>
    </xf>
    <xf numFmtId="0" fontId="19" fillId="0" borderId="0" xfId="0" quotePrefix="1" applyNumberFormat="1" applyFont="1" applyFill="1" applyBorder="1" applyAlignment="1">
      <alignment horizontal="center" vertical="center"/>
    </xf>
    <xf numFmtId="3" fontId="19" fillId="0" borderId="63" xfId="0" quotePrefix="1" applyNumberFormat="1" applyFont="1" applyFill="1" applyBorder="1" applyAlignment="1">
      <alignment horizontal="center" vertical="center"/>
    </xf>
    <xf numFmtId="3" fontId="19" fillId="0" borderId="0" xfId="0" quotePrefix="1" applyNumberFormat="1" applyFont="1" applyFill="1" applyBorder="1" applyAlignment="1">
      <alignment horizontal="center" vertical="center"/>
    </xf>
    <xf numFmtId="3" fontId="19" fillId="0" borderId="39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3" fontId="19" fillId="0" borderId="2" xfId="0" applyNumberFormat="1" applyFont="1" applyFill="1" applyBorder="1" applyAlignment="1">
      <alignment horizontal="center" vertical="center"/>
    </xf>
    <xf numFmtId="3" fontId="19" fillId="0" borderId="19" xfId="0" applyNumberFormat="1" applyFont="1" applyFill="1" applyBorder="1" applyAlignment="1">
      <alignment horizontal="center" vertical="center"/>
    </xf>
    <xf numFmtId="3" fontId="19" fillId="0" borderId="38" xfId="0" applyNumberFormat="1" applyFont="1" applyFill="1" applyBorder="1" applyAlignment="1">
      <alignment horizontal="center" vertical="center"/>
    </xf>
    <xf numFmtId="0" fontId="17" fillId="0" borderId="0" xfId="0" applyNumberFormat="1" applyFont="1" applyFill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19" fillId="0" borderId="5" xfId="0" quotePrefix="1" applyFont="1" applyFill="1" applyBorder="1" applyAlignment="1">
      <alignment horizontal="center" vertical="center"/>
    </xf>
    <xf numFmtId="0" fontId="19" fillId="0" borderId="7" xfId="0" quotePrefix="1" applyFont="1" applyFill="1" applyBorder="1" applyAlignment="1">
      <alignment horizontal="center" vertical="center"/>
    </xf>
    <xf numFmtId="3" fontId="19" fillId="0" borderId="17" xfId="0" applyNumberFormat="1" applyFont="1" applyFill="1" applyBorder="1" applyAlignment="1">
      <alignment horizontal="center" vertical="center"/>
    </xf>
    <xf numFmtId="3" fontId="19" fillId="0" borderId="13" xfId="0" applyNumberFormat="1" applyFont="1" applyFill="1" applyBorder="1" applyAlignment="1">
      <alignment horizontal="center" vertical="center"/>
    </xf>
    <xf numFmtId="3" fontId="19" fillId="0" borderId="27" xfId="0" applyNumberFormat="1" applyFont="1" applyFill="1" applyBorder="1" applyAlignment="1">
      <alignment horizontal="center" vertical="center"/>
    </xf>
    <xf numFmtId="3" fontId="19" fillId="0" borderId="15" xfId="0" applyNumberFormat="1" applyFont="1" applyFill="1" applyBorder="1" applyAlignment="1">
      <alignment horizontal="center" vertical="center"/>
    </xf>
    <xf numFmtId="3" fontId="17" fillId="0" borderId="0" xfId="0" applyNumberFormat="1" applyFont="1" applyBorder="1" applyAlignment="1">
      <alignment horizontal="center" vertical="center" wrapText="1"/>
    </xf>
    <xf numFmtId="0" fontId="17" fillId="0" borderId="0" xfId="0" applyNumberFormat="1" applyFont="1" applyAlignment="1">
      <alignment horizontal="center" vertical="center"/>
    </xf>
    <xf numFmtId="0" fontId="17" fillId="0" borderId="0" xfId="0" applyNumberFormat="1" applyFont="1" applyBorder="1" applyAlignment="1">
      <alignment horizontal="center" vertical="center" wrapText="1"/>
    </xf>
    <xf numFmtId="3" fontId="17" fillId="0" borderId="0" xfId="0" applyNumberFormat="1" applyFont="1" applyFill="1" applyBorder="1" applyAlignment="1">
      <alignment horizontal="center" vertical="center" wrapText="1"/>
    </xf>
    <xf numFmtId="0" fontId="19" fillId="0" borderId="39" xfId="0" applyFont="1" applyFill="1" applyBorder="1" applyAlignment="1">
      <alignment vertical="center"/>
    </xf>
    <xf numFmtId="0" fontId="19" fillId="0" borderId="2" xfId="0" applyFont="1" applyFill="1" applyBorder="1" applyAlignment="1">
      <alignment vertical="center"/>
    </xf>
    <xf numFmtId="0" fontId="19" fillId="0" borderId="46" xfId="0" applyFont="1" applyFill="1" applyBorder="1" applyAlignment="1">
      <alignment horizontal="center" vertical="center"/>
    </xf>
    <xf numFmtId="0" fontId="19" fillId="0" borderId="37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19" fillId="0" borderId="46" xfId="0" applyFont="1" applyFill="1" applyBorder="1" applyAlignment="1">
      <alignment horizontal="center" vertical="center" shrinkToFit="1"/>
    </xf>
    <xf numFmtId="0" fontId="19" fillId="0" borderId="37" xfId="0" applyFont="1" applyFill="1" applyBorder="1" applyAlignment="1">
      <alignment horizontal="center" vertical="center" shrinkToFit="1"/>
    </xf>
    <xf numFmtId="0" fontId="17" fillId="0" borderId="0" xfId="0" applyFont="1" applyFill="1" applyAlignment="1" applyProtection="1">
      <alignment horizontal="center" vertical="center" wrapText="1"/>
      <protection locked="0"/>
    </xf>
    <xf numFmtId="0" fontId="17" fillId="0" borderId="0" xfId="0" applyFont="1" applyFill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176" fontId="19" fillId="0" borderId="0" xfId="51" applyFont="1" applyFill="1" applyBorder="1" applyAlignment="1">
      <alignment horizontal="left"/>
    </xf>
    <xf numFmtId="0" fontId="19" fillId="0" borderId="13" xfId="0" applyFont="1" applyFill="1" applyBorder="1" applyAlignment="1">
      <alignment horizontal="center" vertical="center"/>
    </xf>
    <xf numFmtId="0" fontId="19" fillId="0" borderId="27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3" fontId="17" fillId="0" borderId="0" xfId="0" applyNumberFormat="1" applyFont="1" applyFill="1" applyAlignment="1">
      <alignment horizontal="center" vertical="center" wrapText="1"/>
    </xf>
    <xf numFmtId="0" fontId="19" fillId="0" borderId="13" xfId="0" applyFont="1" applyFill="1" applyBorder="1" applyAlignment="1" applyProtection="1">
      <alignment horizontal="center" vertical="center" wrapText="1" shrinkToFit="1"/>
      <protection locked="0"/>
    </xf>
    <xf numFmtId="0" fontId="19" fillId="0" borderId="27" xfId="0" applyFont="1" applyFill="1" applyBorder="1" applyAlignment="1" applyProtection="1">
      <alignment horizontal="center" vertical="center" wrapText="1" shrinkToFit="1"/>
      <protection locked="0"/>
    </xf>
    <xf numFmtId="0" fontId="19" fillId="0" borderId="17" xfId="0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Fill="1" applyBorder="1" applyAlignment="1" applyProtection="1">
      <alignment horizontal="center" vertical="center"/>
      <protection locked="0"/>
    </xf>
    <xf numFmtId="0" fontId="24" fillId="0" borderId="0" xfId="0" applyFont="1" applyFill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center" vertical="center"/>
      <protection locked="0"/>
    </xf>
    <xf numFmtId="0" fontId="21" fillId="0" borderId="0" xfId="0" applyFont="1" applyFill="1" applyAlignment="1" applyProtection="1">
      <alignment horizontal="center" vertical="center"/>
      <protection locked="0"/>
    </xf>
    <xf numFmtId="0" fontId="19" fillId="0" borderId="3" xfId="0" applyFont="1" applyFill="1" applyBorder="1" applyAlignment="1" applyProtection="1">
      <alignment horizontal="center" vertical="center"/>
      <protection locked="0"/>
    </xf>
    <xf numFmtId="0" fontId="19" fillId="0" borderId="39" xfId="0" applyFont="1" applyFill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38" xfId="0" applyFont="1" applyFill="1" applyBorder="1" applyAlignment="1" applyProtection="1">
      <alignment horizontal="center" vertical="center"/>
      <protection locked="0"/>
    </xf>
    <xf numFmtId="0" fontId="19" fillId="0" borderId="11" xfId="0" applyFont="1" applyFill="1" applyBorder="1" applyAlignment="1" applyProtection="1">
      <alignment horizontal="center" vertical="center"/>
      <protection locked="0"/>
    </xf>
    <xf numFmtId="0" fontId="19" fillId="0" borderId="36" xfId="0" applyFont="1" applyFill="1" applyBorder="1" applyAlignment="1" applyProtection="1">
      <alignment horizontal="center" vertical="center"/>
      <protection locked="0"/>
    </xf>
    <xf numFmtId="0" fontId="19" fillId="0" borderId="10" xfId="0" applyFont="1" applyFill="1" applyBorder="1" applyAlignment="1" applyProtection="1">
      <alignment horizontal="center" vertical="center"/>
      <protection locked="0"/>
    </xf>
    <xf numFmtId="0" fontId="19" fillId="0" borderId="14" xfId="0" applyFont="1" applyFill="1" applyBorder="1" applyAlignment="1" applyProtection="1">
      <alignment horizontal="center" vertical="center" shrinkToFit="1"/>
      <protection locked="0"/>
    </xf>
    <xf numFmtId="0" fontId="19" fillId="0" borderId="7" xfId="0" applyFont="1" applyFill="1" applyBorder="1" applyAlignment="1" applyProtection="1">
      <alignment horizontal="center" vertical="center" shrinkToFit="1"/>
      <protection locked="0"/>
    </xf>
    <xf numFmtId="0" fontId="19" fillId="0" borderId="14" xfId="0" applyFont="1" applyFill="1" applyBorder="1" applyAlignment="1" applyProtection="1">
      <alignment horizontal="center" vertical="center"/>
      <protection locked="0"/>
    </xf>
    <xf numFmtId="0" fontId="19" fillId="0" borderId="7" xfId="0" applyFont="1" applyFill="1" applyBorder="1" applyAlignment="1" applyProtection="1">
      <alignment horizontal="center" vertical="center"/>
      <protection locked="0"/>
    </xf>
    <xf numFmtId="0" fontId="19" fillId="0" borderId="8" xfId="0" applyFont="1" applyFill="1" applyBorder="1" applyAlignment="1" applyProtection="1">
      <alignment horizontal="center" vertical="center"/>
      <protection locked="0"/>
    </xf>
    <xf numFmtId="3" fontId="19" fillId="0" borderId="37" xfId="0" applyNumberFormat="1" applyFont="1" applyFill="1" applyBorder="1" applyAlignment="1" applyProtection="1">
      <alignment horizontal="center" vertical="center"/>
      <protection locked="0"/>
    </xf>
    <xf numFmtId="0" fontId="21" fillId="0" borderId="37" xfId="0" applyFont="1" applyFill="1" applyBorder="1" applyAlignment="1" applyProtection="1">
      <alignment horizontal="center" vertical="center"/>
      <protection locked="0"/>
    </xf>
    <xf numFmtId="0" fontId="21" fillId="0" borderId="19" xfId="0" applyFont="1" applyFill="1" applyBorder="1" applyAlignment="1" applyProtection="1">
      <alignment horizontal="center" vertical="center"/>
      <protection locked="0"/>
    </xf>
    <xf numFmtId="3" fontId="19" fillId="0" borderId="46" xfId="0" applyNumberFormat="1" applyFont="1" applyFill="1" applyBorder="1" applyAlignment="1" applyProtection="1">
      <alignment horizontal="center" vertical="center"/>
      <protection locked="0"/>
    </xf>
    <xf numFmtId="3" fontId="19" fillId="0" borderId="11" xfId="0" applyNumberFormat="1" applyFont="1" applyFill="1" applyBorder="1" applyAlignment="1" applyProtection="1">
      <alignment horizontal="center" vertical="center"/>
      <protection locked="0"/>
    </xf>
    <xf numFmtId="3" fontId="19" fillId="0" borderId="10" xfId="0" applyNumberFormat="1" applyFont="1" applyFill="1" applyBorder="1" applyAlignment="1" applyProtection="1">
      <alignment horizontal="center" vertical="center"/>
      <protection locked="0"/>
    </xf>
    <xf numFmtId="3" fontId="19" fillId="0" borderId="14" xfId="0" applyNumberFormat="1" applyFont="1" applyFill="1" applyBorder="1" applyAlignment="1" applyProtection="1">
      <alignment horizontal="center" vertical="center"/>
      <protection locked="0"/>
    </xf>
    <xf numFmtId="3" fontId="19" fillId="0" borderId="7" xfId="0" applyNumberFormat="1" applyFont="1" applyFill="1" applyBorder="1" applyAlignment="1" applyProtection="1">
      <alignment horizontal="center" vertical="center"/>
      <protection locked="0"/>
    </xf>
    <xf numFmtId="0" fontId="21" fillId="0" borderId="8" xfId="0" applyFont="1" applyFill="1" applyBorder="1" applyAlignment="1" applyProtection="1">
      <alignment horizontal="center" vertical="center" shrinkToFit="1"/>
      <protection locked="0"/>
    </xf>
    <xf numFmtId="0" fontId="21" fillId="0" borderId="10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Border="1" applyAlignment="1" applyProtection="1">
      <alignment horizontal="center" vertical="center"/>
      <protection locked="0"/>
    </xf>
    <xf numFmtId="0" fontId="21" fillId="0" borderId="7" xfId="0" applyFont="1" applyFill="1" applyBorder="1" applyAlignment="1" applyProtection="1">
      <alignment horizontal="center" vertical="center"/>
      <protection locked="0"/>
    </xf>
    <xf numFmtId="3" fontId="19" fillId="0" borderId="36" xfId="0" applyNumberFormat="1" applyFont="1" applyFill="1" applyBorder="1" applyAlignment="1" applyProtection="1">
      <alignment horizontal="center" vertical="center"/>
      <protection locked="0"/>
    </xf>
    <xf numFmtId="3" fontId="19" fillId="0" borderId="8" xfId="0" applyNumberFormat="1" applyFont="1" applyFill="1" applyBorder="1" applyAlignment="1" applyProtection="1">
      <alignment horizontal="center" vertical="center"/>
      <protection locked="0"/>
    </xf>
    <xf numFmtId="0" fontId="19" fillId="0" borderId="8" xfId="0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Fill="1" applyBorder="1" applyAlignment="1">
      <alignment horizontal="center" vertical="center" wrapText="1" shrinkToFit="1"/>
    </xf>
    <xf numFmtId="3" fontId="19" fillId="0" borderId="36" xfId="0" applyNumberFormat="1" applyFont="1" applyFill="1" applyBorder="1" applyAlignment="1">
      <alignment horizontal="center" vertical="center"/>
    </xf>
    <xf numFmtId="0" fontId="19" fillId="0" borderId="36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0" fontId="17" fillId="0" borderId="0" xfId="0" applyNumberFormat="1" applyFont="1" applyFill="1" applyAlignment="1">
      <alignment horizontal="center" vertical="center"/>
    </xf>
    <xf numFmtId="188" fontId="19" fillId="0" borderId="46" xfId="0" applyNumberFormat="1" applyFont="1" applyFill="1" applyBorder="1" applyAlignment="1">
      <alignment horizontal="center" vertical="center"/>
    </xf>
    <xf numFmtId="188" fontId="19" fillId="0" borderId="37" xfId="0" applyNumberFormat="1" applyFont="1" applyFill="1" applyBorder="1" applyAlignment="1">
      <alignment horizontal="center" vertical="center"/>
    </xf>
    <xf numFmtId="3" fontId="19" fillId="0" borderId="11" xfId="0" applyNumberFormat="1" applyFont="1" applyFill="1" applyBorder="1" applyAlignment="1">
      <alignment horizontal="center" vertical="center" wrapText="1"/>
    </xf>
    <xf numFmtId="3" fontId="19" fillId="0" borderId="36" xfId="0" applyNumberFormat="1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38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center" vertical="center"/>
    </xf>
    <xf numFmtId="0" fontId="19" fillId="0" borderId="39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3" fontId="19" fillId="0" borderId="9" xfId="0" applyNumberFormat="1" applyFont="1" applyFill="1" applyBorder="1" applyAlignment="1">
      <alignment horizontal="center" vertical="center"/>
    </xf>
    <xf numFmtId="3" fontId="19" fillId="0" borderId="16" xfId="0" applyNumberFormat="1" applyFont="1" applyFill="1" applyBorder="1" applyAlignment="1">
      <alignment horizontal="center" vertical="center"/>
    </xf>
    <xf numFmtId="0" fontId="19" fillId="0" borderId="14" xfId="57" applyFont="1" applyFill="1" applyBorder="1" applyAlignment="1" applyProtection="1">
      <alignment horizontal="center" vertical="center"/>
    </xf>
    <xf numFmtId="0" fontId="19" fillId="0" borderId="8" xfId="57" applyFont="1" applyFill="1" applyBorder="1" applyAlignment="1">
      <alignment horizontal="center" vertical="center"/>
    </xf>
    <xf numFmtId="0" fontId="19" fillId="0" borderId="7" xfId="57" applyFont="1" applyFill="1" applyBorder="1" applyAlignment="1">
      <alignment horizontal="center" vertical="center"/>
    </xf>
    <xf numFmtId="0" fontId="19" fillId="0" borderId="8" xfId="57" applyFont="1" applyFill="1" applyBorder="1" applyAlignment="1" applyProtection="1">
      <alignment horizontal="center" vertical="center"/>
    </xf>
    <xf numFmtId="0" fontId="19" fillId="0" borderId="7" xfId="57" applyFont="1" applyFill="1" applyBorder="1" applyAlignment="1" applyProtection="1">
      <alignment horizontal="center" vertical="center"/>
    </xf>
    <xf numFmtId="0" fontId="19" fillId="0" borderId="0" xfId="57" applyFont="1" applyFill="1" applyBorder="1" applyAlignment="1" applyProtection="1">
      <alignment horizontal="center" vertical="center"/>
    </xf>
    <xf numFmtId="0" fontId="19" fillId="0" borderId="5" xfId="57" applyFont="1" applyFill="1" applyBorder="1" applyAlignment="1" applyProtection="1">
      <alignment horizontal="center" vertical="center"/>
    </xf>
    <xf numFmtId="0" fontId="19" fillId="0" borderId="27" xfId="57" applyFont="1" applyFill="1" applyBorder="1" applyAlignment="1" applyProtection="1">
      <alignment horizontal="center" vertical="center"/>
    </xf>
    <xf numFmtId="0" fontId="19" fillId="0" borderId="15" xfId="57" applyFont="1" applyFill="1" applyBorder="1" applyAlignment="1" applyProtection="1">
      <alignment horizontal="center" vertical="center"/>
    </xf>
    <xf numFmtId="0" fontId="17" fillId="0" borderId="0" xfId="0" applyNumberFormat="1" applyFont="1" applyAlignment="1">
      <alignment horizontal="center" vertical="center" wrapText="1"/>
    </xf>
    <xf numFmtId="0" fontId="19" fillId="0" borderId="17" xfId="57" applyFont="1" applyFill="1" applyBorder="1" applyAlignment="1" applyProtection="1">
      <alignment horizontal="center" vertical="center"/>
    </xf>
    <xf numFmtId="0" fontId="19" fillId="0" borderId="13" xfId="57" applyFont="1" applyFill="1" applyBorder="1" applyAlignment="1" applyProtection="1">
      <alignment horizontal="center" vertical="center"/>
    </xf>
    <xf numFmtId="0" fontId="19" fillId="0" borderId="5" xfId="57" applyFont="1" applyFill="1" applyBorder="1" applyAlignment="1">
      <alignment horizontal="center" vertical="center"/>
    </xf>
    <xf numFmtId="0" fontId="19" fillId="0" borderId="0" xfId="57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19" fillId="0" borderId="36" xfId="0" applyNumberFormat="1" applyFont="1" applyBorder="1" applyAlignment="1">
      <alignment horizontal="center" vertical="center"/>
    </xf>
    <xf numFmtId="189" fontId="19" fillId="0" borderId="4" xfId="0" applyNumberFormat="1" applyFont="1" applyBorder="1" applyAlignment="1">
      <alignment horizontal="center" vertical="center"/>
    </xf>
    <xf numFmtId="189" fontId="19" fillId="0" borderId="17" xfId="0" quotePrefix="1" applyNumberFormat="1" applyFont="1" applyBorder="1" applyAlignment="1">
      <alignment horizontal="center" vertical="center"/>
    </xf>
    <xf numFmtId="189" fontId="19" fillId="0" borderId="0" xfId="0" quotePrefix="1" applyNumberFormat="1" applyFont="1" applyBorder="1" applyAlignment="1">
      <alignment horizontal="center" vertical="center"/>
    </xf>
    <xf numFmtId="3" fontId="19" fillId="0" borderId="11" xfId="0" applyNumberFormat="1" applyFont="1" applyBorder="1" applyAlignment="1">
      <alignment horizontal="center" vertical="center"/>
    </xf>
    <xf numFmtId="189" fontId="19" fillId="0" borderId="0" xfId="0" applyNumberFormat="1" applyFont="1" applyBorder="1" applyAlignment="1">
      <alignment horizontal="center" vertical="center"/>
    </xf>
    <xf numFmtId="189" fontId="19" fillId="0" borderId="17" xfId="0" applyNumberFormat="1" applyFont="1" applyBorder="1" applyAlignment="1">
      <alignment horizontal="center" vertical="center"/>
    </xf>
    <xf numFmtId="189" fontId="20" fillId="0" borderId="63" xfId="0" applyNumberFormat="1" applyFont="1" applyBorder="1" applyAlignment="1">
      <alignment horizontal="center" vertical="center"/>
    </xf>
    <xf numFmtId="189" fontId="20" fillId="0" borderId="0" xfId="0" applyNumberFormat="1" applyFont="1" applyBorder="1" applyAlignment="1">
      <alignment horizontal="center" vertical="center"/>
    </xf>
    <xf numFmtId="189" fontId="19" fillId="0" borderId="63" xfId="0" applyNumberFormat="1" applyFont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/>
    </xf>
    <xf numFmtId="3" fontId="17" fillId="0" borderId="0" xfId="0" applyNumberFormat="1" applyFont="1" applyFill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39" xfId="0" applyFont="1" applyFill="1" applyBorder="1" applyAlignment="1">
      <alignment horizontal="center" vertical="center" wrapText="1" shrinkToFit="1"/>
    </xf>
    <xf numFmtId="0" fontId="19" fillId="0" borderId="38" xfId="0" applyFont="1" applyFill="1" applyBorder="1" applyAlignment="1">
      <alignment horizontal="center" vertical="center" wrapText="1" shrinkToFit="1"/>
    </xf>
    <xf numFmtId="0" fontId="19" fillId="0" borderId="39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 shrinkToFit="1"/>
    </xf>
    <xf numFmtId="0" fontId="19" fillId="0" borderId="10" xfId="0" applyFont="1" applyBorder="1" applyAlignment="1">
      <alignment horizontal="center" vertical="center" shrinkToFit="1"/>
    </xf>
    <xf numFmtId="0" fontId="17" fillId="0" borderId="0" xfId="0" applyFont="1" applyAlignment="1">
      <alignment horizontal="center" vertical="center" wrapText="1"/>
    </xf>
    <xf numFmtId="0" fontId="19" fillId="0" borderId="46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189" fontId="23" fillId="0" borderId="0" xfId="0" applyNumberFormat="1" applyFont="1" applyFill="1" applyAlignment="1">
      <alignment horizontal="right"/>
    </xf>
    <xf numFmtId="0" fontId="23" fillId="0" borderId="0" xfId="0" applyFont="1" applyFill="1" applyAlignment="1">
      <alignment horizontal="right"/>
    </xf>
    <xf numFmtId="0" fontId="17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wrapText="1"/>
    </xf>
    <xf numFmtId="0" fontId="17" fillId="0" borderId="0" xfId="57" applyFont="1" applyFill="1" applyAlignment="1" applyProtection="1">
      <alignment horizontal="center" vertical="center"/>
    </xf>
    <xf numFmtId="0" fontId="19" fillId="0" borderId="54" xfId="0" applyFont="1" applyBorder="1" applyAlignment="1">
      <alignment horizontal="center" vertical="center" wrapText="1"/>
    </xf>
    <xf numFmtId="0" fontId="19" fillId="0" borderId="56" xfId="0" applyFont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shrinkToFit="1"/>
    </xf>
    <xf numFmtId="0" fontId="19" fillId="0" borderId="25" xfId="0" applyFont="1" applyFill="1" applyBorder="1" applyAlignment="1">
      <alignment horizontal="center" vertical="center" shrinkToFit="1"/>
    </xf>
    <xf numFmtId="0" fontId="19" fillId="0" borderId="40" xfId="0" applyFont="1" applyFill="1" applyBorder="1" applyAlignment="1">
      <alignment horizontal="center" vertical="center" shrinkToFit="1"/>
    </xf>
    <xf numFmtId="0" fontId="19" fillId="0" borderId="36" xfId="0" applyFont="1" applyFill="1" applyBorder="1" applyAlignment="1">
      <alignment horizontal="center" vertical="center" shrinkToFit="1"/>
    </xf>
    <xf numFmtId="0" fontId="19" fillId="0" borderId="10" xfId="0" applyFont="1" applyFill="1" applyBorder="1" applyAlignment="1">
      <alignment horizontal="center" vertical="center" shrinkToFit="1"/>
    </xf>
    <xf numFmtId="0" fontId="19" fillId="0" borderId="30" xfId="0" applyFont="1" applyBorder="1" applyAlignment="1">
      <alignment horizontal="center" vertical="center" shrinkToFit="1"/>
    </xf>
    <xf numFmtId="0" fontId="19" fillId="0" borderId="50" xfId="0" applyFont="1" applyBorder="1" applyAlignment="1">
      <alignment horizontal="center" vertical="center" wrapText="1"/>
    </xf>
    <xf numFmtId="0" fontId="19" fillId="0" borderId="51" xfId="0" applyFont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shrinkToFit="1"/>
    </xf>
    <xf numFmtId="0" fontId="19" fillId="0" borderId="49" xfId="0" applyFont="1" applyFill="1" applyBorder="1" applyAlignment="1">
      <alignment horizontal="center" vertical="center" shrinkToFit="1"/>
    </xf>
    <xf numFmtId="0" fontId="19" fillId="0" borderId="21" xfId="0" applyFont="1" applyFill="1" applyBorder="1" applyAlignment="1">
      <alignment horizontal="center" vertical="center" shrinkToFit="1"/>
    </xf>
    <xf numFmtId="0" fontId="19" fillId="0" borderId="20" xfId="0" applyFont="1" applyBorder="1" applyAlignment="1">
      <alignment horizontal="center" vertical="center" shrinkToFit="1"/>
    </xf>
    <xf numFmtId="0" fontId="19" fillId="0" borderId="49" xfId="0" applyFont="1" applyBorder="1" applyAlignment="1">
      <alignment horizontal="center" vertical="center" shrinkToFit="1"/>
    </xf>
    <xf numFmtId="0" fontId="19" fillId="0" borderId="52" xfId="0" applyFont="1" applyBorder="1" applyAlignment="1">
      <alignment horizontal="center" vertical="center" shrinkToFit="1"/>
    </xf>
    <xf numFmtId="0" fontId="19" fillId="0" borderId="13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horizontal="center" vertical="center" shrinkToFit="1"/>
    </xf>
    <xf numFmtId="0" fontId="19" fillId="0" borderId="55" xfId="0" applyFont="1" applyBorder="1" applyAlignment="1">
      <alignment horizontal="center" vertical="center" wrapText="1"/>
    </xf>
    <xf numFmtId="0" fontId="19" fillId="0" borderId="33" xfId="0" applyFont="1" applyFill="1" applyBorder="1" applyAlignment="1">
      <alignment horizontal="center" vertical="center" shrinkToFit="1"/>
    </xf>
    <xf numFmtId="0" fontId="19" fillId="0" borderId="21" xfId="0" applyFont="1" applyBorder="1" applyAlignment="1">
      <alignment horizontal="center" vertical="center" shrinkToFit="1"/>
    </xf>
    <xf numFmtId="0" fontId="19" fillId="0" borderId="57" xfId="0" applyFont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 wrapText="1"/>
    </xf>
    <xf numFmtId="0" fontId="19" fillId="0" borderId="33" xfId="0" applyFont="1" applyBorder="1" applyAlignment="1">
      <alignment horizontal="center" vertical="center" wrapText="1"/>
    </xf>
    <xf numFmtId="0" fontId="19" fillId="0" borderId="58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48" xfId="0" applyFont="1" applyFill="1" applyBorder="1" applyAlignment="1">
      <alignment horizontal="center" vertical="center" shrinkToFit="1"/>
    </xf>
    <xf numFmtId="0" fontId="19" fillId="0" borderId="24" xfId="0" applyFont="1" applyFill="1" applyBorder="1" applyAlignment="1">
      <alignment horizontal="center" vertical="center" shrinkToFit="1"/>
    </xf>
    <xf numFmtId="0" fontId="19" fillId="0" borderId="29" xfId="0" applyFont="1" applyBorder="1" applyAlignment="1">
      <alignment horizontal="center" vertical="center" shrinkToFit="1"/>
    </xf>
    <xf numFmtId="0" fontId="19" fillId="0" borderId="0" xfId="0" applyFont="1" applyBorder="1" applyAlignment="1">
      <alignment horizontal="center" vertical="center" shrinkToFit="1"/>
    </xf>
    <xf numFmtId="0" fontId="19" fillId="0" borderId="5" xfId="0" applyFont="1" applyBorder="1" applyAlignment="1">
      <alignment horizontal="center" vertical="center" shrinkToFit="1"/>
    </xf>
    <xf numFmtId="0" fontId="19" fillId="0" borderId="47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27" xfId="0" applyFont="1" applyFill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 shrinkToFit="1"/>
    </xf>
    <xf numFmtId="0" fontId="19" fillId="0" borderId="33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center" vertical="center" wrapText="1"/>
    </xf>
    <xf numFmtId="0" fontId="19" fillId="0" borderId="52" xfId="0" applyFont="1" applyFill="1" applyBorder="1" applyAlignment="1">
      <alignment horizontal="center" vertical="center" shrinkToFit="1"/>
    </xf>
    <xf numFmtId="0" fontId="19" fillId="0" borderId="29" xfId="0" applyFont="1" applyFill="1" applyBorder="1" applyAlignment="1">
      <alignment horizontal="center" vertical="center" shrinkToFit="1"/>
    </xf>
    <xf numFmtId="0" fontId="19" fillId="0" borderId="5" xfId="0" applyFont="1" applyFill="1" applyBorder="1" applyAlignment="1">
      <alignment horizontal="center" vertical="center" shrinkToFit="1"/>
    </xf>
    <xf numFmtId="0" fontId="19" fillId="0" borderId="30" xfId="0" applyFont="1" applyFill="1" applyBorder="1" applyAlignment="1">
      <alignment horizontal="center" vertical="center" shrinkToFit="1"/>
    </xf>
    <xf numFmtId="0" fontId="19" fillId="0" borderId="8" xfId="0" applyFont="1" applyFill="1" applyBorder="1" applyAlignment="1">
      <alignment horizontal="center" vertical="center" shrinkToFit="1"/>
    </xf>
    <xf numFmtId="0" fontId="19" fillId="0" borderId="7" xfId="0" applyFont="1" applyFill="1" applyBorder="1" applyAlignment="1">
      <alignment horizontal="center" vertical="center" shrinkToFit="1"/>
    </xf>
    <xf numFmtId="0" fontId="19" fillId="0" borderId="57" xfId="0" applyFont="1" applyFill="1" applyBorder="1" applyAlignment="1">
      <alignment horizontal="center" vertical="center" wrapText="1"/>
    </xf>
    <xf numFmtId="0" fontId="19" fillId="0" borderId="59" xfId="0" applyFont="1" applyFill="1" applyBorder="1" applyAlignment="1">
      <alignment horizontal="center" vertical="center" shrinkToFit="1"/>
    </xf>
    <xf numFmtId="0" fontId="19" fillId="0" borderId="34" xfId="0" applyFont="1" applyFill="1" applyBorder="1" applyAlignment="1">
      <alignment horizontal="center" vertical="center" shrinkToFit="1"/>
    </xf>
    <xf numFmtId="0" fontId="19" fillId="0" borderId="28" xfId="0" applyFont="1" applyFill="1" applyBorder="1" applyAlignment="1">
      <alignment horizontal="center" vertical="center" shrinkToFit="1"/>
    </xf>
    <xf numFmtId="0" fontId="19" fillId="0" borderId="11" xfId="57" applyFont="1" applyFill="1" applyBorder="1" applyAlignment="1" applyProtection="1">
      <alignment horizontal="center" vertical="center"/>
    </xf>
    <xf numFmtId="0" fontId="19" fillId="0" borderId="10" xfId="57" applyFont="1" applyFill="1" applyBorder="1" applyAlignment="1">
      <alignment horizontal="center" vertical="center"/>
    </xf>
    <xf numFmtId="0" fontId="19" fillId="0" borderId="27" xfId="57" applyFont="1" applyFill="1" applyBorder="1" applyAlignment="1">
      <alignment horizontal="center" vertical="center"/>
    </xf>
    <xf numFmtId="0" fontId="35" fillId="0" borderId="4" xfId="57" applyFont="1" applyFill="1" applyBorder="1" applyAlignment="1">
      <alignment horizontal="right"/>
    </xf>
    <xf numFmtId="0" fontId="19" fillId="0" borderId="5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27" xfId="57" applyFont="1" applyFill="1" applyBorder="1" applyAlignment="1">
      <alignment vertical="center"/>
    </xf>
    <xf numFmtId="0" fontId="19" fillId="0" borderId="36" xfId="57" applyFont="1" applyFill="1" applyBorder="1" applyAlignment="1" applyProtection="1">
      <alignment horizontal="center" vertical="center"/>
    </xf>
    <xf numFmtId="0" fontId="19" fillId="0" borderId="17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11" xfId="0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center" vertical="center" wrapText="1" shrinkToFit="1"/>
    </xf>
    <xf numFmtId="0" fontId="19" fillId="0" borderId="7" xfId="0" applyFont="1" applyBorder="1" applyAlignment="1">
      <alignment horizontal="center" vertical="center" wrapText="1" shrinkToFit="1"/>
    </xf>
    <xf numFmtId="0" fontId="19" fillId="0" borderId="17" xfId="0" applyFont="1" applyBorder="1" applyAlignment="1">
      <alignment horizontal="center" vertical="center" wrapText="1" shrinkToFit="1"/>
    </xf>
    <xf numFmtId="0" fontId="19" fillId="0" borderId="5" xfId="0" applyFont="1" applyBorder="1" applyAlignment="1">
      <alignment horizontal="center" vertical="center" wrapText="1" shrinkToFit="1"/>
    </xf>
    <xf numFmtId="0" fontId="19" fillId="0" borderId="0" xfId="0" applyFont="1" applyBorder="1" applyAlignment="1">
      <alignment horizontal="center" vertical="center" wrapText="1" shrinkToFit="1"/>
    </xf>
    <xf numFmtId="0" fontId="19" fillId="0" borderId="14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 shrinkToFit="1"/>
    </xf>
    <xf numFmtId="0" fontId="19" fillId="0" borderId="8" xfId="0" applyFont="1" applyBorder="1" applyAlignment="1">
      <alignment horizontal="center" vertical="center" wrapText="1" shrinkToFit="1"/>
    </xf>
    <xf numFmtId="0" fontId="19" fillId="0" borderId="27" xfId="0" applyFont="1" applyBorder="1" applyAlignment="1" applyProtection="1">
      <alignment horizontal="center" vertical="center" wrapText="1"/>
      <protection locked="0"/>
    </xf>
    <xf numFmtId="0" fontId="19" fillId="0" borderId="15" xfId="0" applyFont="1" applyBorder="1" applyAlignment="1" applyProtection="1">
      <alignment horizontal="center" vertical="center"/>
      <protection locked="0"/>
    </xf>
    <xf numFmtId="0" fontId="19" fillId="0" borderId="11" xfId="0" applyFont="1" applyBorder="1" applyAlignment="1">
      <alignment horizontal="center" vertical="center" wrapText="1" shrinkToFit="1"/>
    </xf>
    <xf numFmtId="0" fontId="19" fillId="0" borderId="10" xfId="0" applyFont="1" applyBorder="1" applyAlignment="1">
      <alignment horizontal="center" vertical="center" wrapText="1" shrinkToFit="1"/>
    </xf>
    <xf numFmtId="0" fontId="19" fillId="0" borderId="0" xfId="0" applyFont="1" applyBorder="1" applyAlignment="1" applyProtection="1">
      <alignment horizontal="center" vertical="center" wrapText="1"/>
      <protection locked="0"/>
    </xf>
    <xf numFmtId="0" fontId="19" fillId="0" borderId="5" xfId="0" applyFont="1" applyBorder="1" applyAlignment="1" applyProtection="1">
      <alignment horizontal="center" vertical="center" wrapText="1"/>
      <protection locked="0"/>
    </xf>
    <xf numFmtId="0" fontId="19" fillId="0" borderId="17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36" xfId="0" applyFont="1" applyBorder="1" applyAlignment="1">
      <alignment horizontal="center" vertical="center" wrapText="1" shrinkToFit="1"/>
    </xf>
    <xf numFmtId="1" fontId="17" fillId="0" borderId="0" xfId="0" applyNumberFormat="1" applyFont="1" applyAlignment="1">
      <alignment horizontal="center" vertical="center"/>
    </xf>
    <xf numFmtId="1" fontId="19" fillId="0" borderId="37" xfId="0" applyNumberFormat="1" applyFont="1" applyBorder="1" applyAlignment="1">
      <alignment horizontal="center" vertical="center" shrinkToFit="1"/>
    </xf>
    <xf numFmtId="1" fontId="19" fillId="0" borderId="46" xfId="0" applyNumberFormat="1" applyFont="1" applyBorder="1" applyAlignment="1">
      <alignment horizontal="center" vertical="center"/>
    </xf>
    <xf numFmtId="1" fontId="19" fillId="0" borderId="37" xfId="0" applyNumberFormat="1" applyFont="1" applyBorder="1" applyAlignment="1">
      <alignment horizontal="center" vertical="center"/>
    </xf>
    <xf numFmtId="0" fontId="19" fillId="0" borderId="60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wrapText="1"/>
    </xf>
    <xf numFmtId="0" fontId="26" fillId="0" borderId="58" xfId="0" applyFont="1" applyBorder="1" applyAlignment="1">
      <alignment horizontal="center" wrapText="1"/>
    </xf>
    <xf numFmtId="0" fontId="26" fillId="0" borderId="27" xfId="0" applyFont="1" applyBorder="1" applyAlignment="1">
      <alignment horizontal="center" wrapText="1"/>
    </xf>
    <xf numFmtId="0" fontId="26" fillId="0" borderId="15" xfId="0" applyFont="1" applyBorder="1" applyAlignment="1">
      <alignment horizontal="center" wrapText="1"/>
    </xf>
    <xf numFmtId="0" fontId="26" fillId="0" borderId="58" xfId="0" applyFont="1" applyBorder="1" applyAlignment="1">
      <alignment horizontal="center" vertical="center" shrinkToFit="1"/>
    </xf>
    <xf numFmtId="0" fontId="26" fillId="0" borderId="61" xfId="0" applyFont="1" applyBorder="1" applyAlignment="1">
      <alignment horizontal="center" vertical="center" shrinkToFit="1"/>
    </xf>
    <xf numFmtId="0" fontId="26" fillId="0" borderId="36" xfId="0" applyFont="1" applyBorder="1" applyAlignment="1">
      <alignment horizontal="center" wrapText="1"/>
    </xf>
    <xf numFmtId="0" fontId="26" fillId="0" borderId="0" xfId="0" applyFont="1" applyBorder="1" applyAlignment="1">
      <alignment horizontal="center" wrapText="1"/>
    </xf>
    <xf numFmtId="0" fontId="26" fillId="0" borderId="29" xfId="0" applyFont="1" applyBorder="1" applyAlignment="1">
      <alignment horizontal="center" wrapText="1"/>
    </xf>
    <xf numFmtId="0" fontId="26" fillId="0" borderId="24" xfId="0" applyFont="1" applyBorder="1" applyAlignment="1">
      <alignment horizontal="center" wrapText="1"/>
    </xf>
    <xf numFmtId="0" fontId="26" fillId="0" borderId="26" xfId="0" applyFont="1" applyBorder="1" applyAlignment="1">
      <alignment horizontal="center" wrapText="1"/>
    </xf>
    <xf numFmtId="0" fontId="26" fillId="0" borderId="20" xfId="0" applyFont="1" applyBorder="1" applyAlignment="1">
      <alignment horizontal="center" wrapText="1"/>
    </xf>
    <xf numFmtId="0" fontId="26" fillId="0" borderId="21" xfId="0" applyFont="1" applyBorder="1" applyAlignment="1">
      <alignment horizontal="center" wrapText="1"/>
    </xf>
    <xf numFmtId="0" fontId="26" fillId="0" borderId="49" xfId="0" applyFont="1" applyBorder="1" applyAlignment="1">
      <alignment horizontal="center" wrapText="1"/>
    </xf>
  </cellXfs>
  <cellStyles count="76">
    <cellStyle name="??&amp;O?&amp;H?_x0008_??_x0007__x0001__x0001_" xfId="1"/>
    <cellStyle name="??_?.????" xfId="2"/>
    <cellStyle name="Calc Currency (0)" xfId="3"/>
    <cellStyle name="Calc Currency (0) 2" xfId="70"/>
    <cellStyle name="category" xfId="4"/>
    <cellStyle name="Comma [0]_ARN (2)" xfId="5"/>
    <cellStyle name="comma zerodec" xfId="6"/>
    <cellStyle name="Comma_Capex" xfId="7"/>
    <cellStyle name="Copied" xfId="8"/>
    <cellStyle name="Currency [0]_CCOCPX" xfId="9"/>
    <cellStyle name="Currency_CCOCPX" xfId="10"/>
    <cellStyle name="Currency1" xfId="11"/>
    <cellStyle name="Dezimal [0]_laroux" xfId="12"/>
    <cellStyle name="Dezimal_laroux" xfId="13"/>
    <cellStyle name="Dollar (zero dec)" xfId="14"/>
    <cellStyle name="Entered" xfId="15"/>
    <cellStyle name="Grey" xfId="16"/>
    <cellStyle name="Header1" xfId="17"/>
    <cellStyle name="Header2" xfId="18"/>
    <cellStyle name="Input [yellow]" xfId="19"/>
    <cellStyle name="Milliers [0]_Arabian Spec" xfId="20"/>
    <cellStyle name="Milliers_Arabian Spec" xfId="21"/>
    <cellStyle name="Mon?aire [0]_Arabian Spec" xfId="22"/>
    <cellStyle name="Mon?aire_Arabian Spec" xfId="23"/>
    <cellStyle name="Normal - Style1" xfId="24"/>
    <cellStyle name="Normal_#10-Headcount" xfId="25"/>
    <cellStyle name="Percent [2]" xfId="26"/>
    <cellStyle name="Standard_laroux" xfId="27"/>
    <cellStyle name="W?rung [0]_laroux" xfId="28"/>
    <cellStyle name="W?rung_laroux" xfId="29"/>
    <cellStyle name="고정소숫점" xfId="30"/>
    <cellStyle name="고정소숫점 2" xfId="71"/>
    <cellStyle name="고정출력1" xfId="31"/>
    <cellStyle name="고정출력2" xfId="32"/>
    <cellStyle name="날짜" xfId="33"/>
    <cellStyle name="날짜_익산보훈지청" xfId="66"/>
    <cellStyle name="달러" xfId="34"/>
    <cellStyle name="똿뗦먛귟 [0.00]_NT Server " xfId="35"/>
    <cellStyle name="똿뗦먛귟 [0.00]_NT Server _익산보훈지청" xfId="65"/>
    <cellStyle name="똿뗦먛귟_NT Server " xfId="36"/>
    <cellStyle name="믅됞 [0.00]_NT Server " xfId="37"/>
    <cellStyle name="믅됞_NT Server " xfId="38"/>
    <cellStyle name="뷭?_빟랹둴봃섟 " xfId="39"/>
    <cellStyle name="숫자(R)" xfId="40"/>
    <cellStyle name="숫자(R) 2" xfId="72"/>
    <cellStyle name="쉼표 [0]" xfId="64" builtinId="6"/>
    <cellStyle name="쉼표 [0] 10 2" xfId="63"/>
    <cellStyle name="쉼표 [0] 2" xfId="41"/>
    <cellStyle name="쉼표 [0] 2 2" xfId="60"/>
    <cellStyle name="쉼표 [0] 2 2 2" xfId="67"/>
    <cellStyle name="쉼표 [0] 3" xfId="75"/>
    <cellStyle name="쉼표 [0] 3 2" xfId="42"/>
    <cellStyle name="쉼표 [0] 3 2 2" xfId="43"/>
    <cellStyle name="쉼표 [0] 3 2 2 2" xfId="59"/>
    <cellStyle name="쉼표 [0] 3 2 3" xfId="61"/>
    <cellStyle name="쉼표 [0] 5" xfId="44"/>
    <cellStyle name="쉼표 [0] 5 2" xfId="62"/>
    <cellStyle name="쉼표 [0] 6" xfId="45"/>
    <cellStyle name="쉼표 [0] 6 2" xfId="73"/>
    <cellStyle name="쉼표 [0]_08-전기가스" xfId="46"/>
    <cellStyle name="쉼표 [0]_12-보건사회복지" xfId="47"/>
    <cellStyle name="자리수" xfId="48"/>
    <cellStyle name="자리수0" xfId="49"/>
    <cellStyle name="자리수0 2" xfId="74"/>
    <cellStyle name="콤마 [0]_(월초P)" xfId="50"/>
    <cellStyle name="콤마 [0]_2. 행정구역" xfId="51"/>
    <cellStyle name="콤마_(type)총괄" xfId="52"/>
    <cellStyle name="콤마_2. 행정구역" xfId="53"/>
    <cellStyle name="표준" xfId="0" builtinId="0"/>
    <cellStyle name="표준 2" xfId="69"/>
    <cellStyle name="표준 2 2" xfId="54"/>
    <cellStyle name="표준 2 2 2" xfId="58"/>
    <cellStyle name="표준 3" xfId="68"/>
    <cellStyle name="표준 6" xfId="55"/>
    <cellStyle name="표준_012-2보건" xfId="56"/>
    <cellStyle name="표준_12-보건사회복지" xfId="57"/>
  </cellStyles>
  <dxfs count="0"/>
  <tableStyles count="0" defaultTableStyle="TableStyleMedium9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725952"/>
        <c:axId val="99714560"/>
      </c:barChart>
      <c:catAx>
        <c:axId val="897259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714560"/>
        <c:crosses val="autoZero"/>
        <c:auto val="0"/>
        <c:lblAlgn val="ctr"/>
        <c:lblOffset val="100"/>
        <c:tickMarkSkip val="1"/>
        <c:noMultiLvlLbl val="0"/>
      </c:catAx>
      <c:valAx>
        <c:axId val="997145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972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47552"/>
        <c:axId val="99449088"/>
      </c:barChart>
      <c:catAx>
        <c:axId val="994475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449088"/>
        <c:crosses val="autoZero"/>
        <c:auto val="0"/>
        <c:lblAlgn val="ctr"/>
        <c:lblOffset val="100"/>
        <c:tickMarkSkip val="1"/>
        <c:noMultiLvlLbl val="0"/>
      </c:catAx>
      <c:valAx>
        <c:axId val="994490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44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186880"/>
        <c:axId val="196188416"/>
      </c:barChart>
      <c:catAx>
        <c:axId val="1961868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188416"/>
        <c:crosses val="autoZero"/>
        <c:auto val="0"/>
        <c:lblAlgn val="ctr"/>
        <c:lblOffset val="100"/>
        <c:tickMarkSkip val="1"/>
        <c:noMultiLvlLbl val="0"/>
      </c:catAx>
      <c:valAx>
        <c:axId val="1961884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18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207360"/>
        <c:axId val="196208896"/>
      </c:barChart>
      <c:catAx>
        <c:axId val="1962073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208896"/>
        <c:crosses val="autoZero"/>
        <c:auto val="0"/>
        <c:lblAlgn val="ctr"/>
        <c:lblOffset val="100"/>
        <c:tickMarkSkip val="1"/>
        <c:noMultiLvlLbl val="0"/>
      </c:catAx>
      <c:valAx>
        <c:axId val="1962088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207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292800"/>
        <c:axId val="197294336"/>
      </c:barChart>
      <c:catAx>
        <c:axId val="1972928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294336"/>
        <c:crosses val="autoZero"/>
        <c:auto val="0"/>
        <c:lblAlgn val="ctr"/>
        <c:lblOffset val="100"/>
        <c:tickMarkSkip val="1"/>
        <c:noMultiLvlLbl val="0"/>
      </c:catAx>
      <c:valAx>
        <c:axId val="1972943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292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09184"/>
        <c:axId val="197310720"/>
      </c:barChart>
      <c:catAx>
        <c:axId val="1973091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310720"/>
        <c:crosses val="autoZero"/>
        <c:auto val="0"/>
        <c:lblAlgn val="ctr"/>
        <c:lblOffset val="100"/>
        <c:tickMarkSkip val="1"/>
        <c:noMultiLvlLbl val="0"/>
      </c:catAx>
      <c:valAx>
        <c:axId val="1973107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309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30368"/>
        <c:axId val="197531904"/>
      </c:barChart>
      <c:catAx>
        <c:axId val="1975303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531904"/>
        <c:crosses val="autoZero"/>
        <c:auto val="0"/>
        <c:lblAlgn val="ctr"/>
        <c:lblOffset val="100"/>
        <c:tickMarkSkip val="1"/>
        <c:noMultiLvlLbl val="0"/>
      </c:catAx>
      <c:valAx>
        <c:axId val="1975319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530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54944"/>
        <c:axId val="197556480"/>
      </c:barChart>
      <c:catAx>
        <c:axId val="1975549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556480"/>
        <c:crosses val="autoZero"/>
        <c:auto val="0"/>
        <c:lblAlgn val="ctr"/>
        <c:lblOffset val="100"/>
        <c:tickMarkSkip val="1"/>
        <c:noMultiLvlLbl val="0"/>
      </c:catAx>
      <c:valAx>
        <c:axId val="1975564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554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919488"/>
        <c:axId val="197921024"/>
      </c:barChart>
      <c:catAx>
        <c:axId val="1979194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921024"/>
        <c:crosses val="autoZero"/>
        <c:auto val="0"/>
        <c:lblAlgn val="ctr"/>
        <c:lblOffset val="100"/>
        <c:tickMarkSkip val="1"/>
        <c:noMultiLvlLbl val="0"/>
      </c:catAx>
      <c:valAx>
        <c:axId val="1979210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91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952256"/>
        <c:axId val="197953792"/>
      </c:barChart>
      <c:catAx>
        <c:axId val="1979522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953792"/>
        <c:crosses val="autoZero"/>
        <c:auto val="0"/>
        <c:lblAlgn val="ctr"/>
        <c:lblOffset val="100"/>
        <c:tickMarkSkip val="1"/>
        <c:noMultiLvlLbl val="0"/>
      </c:catAx>
      <c:valAx>
        <c:axId val="197953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952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976832"/>
        <c:axId val="197978368"/>
      </c:barChart>
      <c:catAx>
        <c:axId val="1979768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978368"/>
        <c:crosses val="autoZero"/>
        <c:auto val="0"/>
        <c:lblAlgn val="ctr"/>
        <c:lblOffset val="100"/>
        <c:tickMarkSkip val="1"/>
        <c:noMultiLvlLbl val="0"/>
      </c:catAx>
      <c:valAx>
        <c:axId val="1979783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97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128384"/>
        <c:axId val="198129920"/>
      </c:barChart>
      <c:catAx>
        <c:axId val="1981283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129920"/>
        <c:crosses val="autoZero"/>
        <c:auto val="0"/>
        <c:lblAlgn val="ctr"/>
        <c:lblOffset val="100"/>
        <c:tickMarkSkip val="1"/>
        <c:noMultiLvlLbl val="0"/>
      </c:catAx>
      <c:valAx>
        <c:axId val="1981299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128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80320"/>
        <c:axId val="99481856"/>
      </c:barChart>
      <c:catAx>
        <c:axId val="994803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481856"/>
        <c:crosses val="autoZero"/>
        <c:auto val="0"/>
        <c:lblAlgn val="ctr"/>
        <c:lblOffset val="100"/>
        <c:tickMarkSkip val="1"/>
        <c:noMultiLvlLbl val="0"/>
      </c:catAx>
      <c:valAx>
        <c:axId val="994818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480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161152"/>
        <c:axId val="198162688"/>
      </c:barChart>
      <c:catAx>
        <c:axId val="1981611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162688"/>
        <c:crosses val="autoZero"/>
        <c:auto val="0"/>
        <c:lblAlgn val="ctr"/>
        <c:lblOffset val="100"/>
        <c:tickMarkSkip val="1"/>
        <c:noMultiLvlLbl val="0"/>
      </c:catAx>
      <c:valAx>
        <c:axId val="1981626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16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189824"/>
        <c:axId val="198191360"/>
      </c:barChart>
      <c:catAx>
        <c:axId val="1981898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191360"/>
        <c:crosses val="autoZero"/>
        <c:auto val="0"/>
        <c:lblAlgn val="ctr"/>
        <c:lblOffset val="100"/>
        <c:tickMarkSkip val="1"/>
        <c:noMultiLvlLbl val="0"/>
      </c:catAx>
      <c:valAx>
        <c:axId val="1981913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18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214400"/>
        <c:axId val="198215936"/>
      </c:barChart>
      <c:catAx>
        <c:axId val="1982144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215936"/>
        <c:crosses val="autoZero"/>
        <c:auto val="0"/>
        <c:lblAlgn val="ctr"/>
        <c:lblOffset val="100"/>
        <c:tickMarkSkip val="1"/>
        <c:noMultiLvlLbl val="0"/>
      </c:catAx>
      <c:valAx>
        <c:axId val="1982159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214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243072"/>
        <c:axId val="198244608"/>
      </c:barChart>
      <c:catAx>
        <c:axId val="1982430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244608"/>
        <c:crosses val="autoZero"/>
        <c:auto val="0"/>
        <c:lblAlgn val="ctr"/>
        <c:lblOffset val="100"/>
        <c:tickMarkSkip val="1"/>
        <c:noMultiLvlLbl val="0"/>
      </c:catAx>
      <c:valAx>
        <c:axId val="1982446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24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279936"/>
        <c:axId val="198281472"/>
      </c:barChart>
      <c:catAx>
        <c:axId val="198279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281472"/>
        <c:crosses val="autoZero"/>
        <c:auto val="0"/>
        <c:lblAlgn val="ctr"/>
        <c:lblOffset val="100"/>
        <c:tickMarkSkip val="1"/>
        <c:noMultiLvlLbl val="0"/>
      </c:catAx>
      <c:valAx>
        <c:axId val="1982814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27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304512"/>
        <c:axId val="198306048"/>
      </c:barChart>
      <c:catAx>
        <c:axId val="1983045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306048"/>
        <c:crosses val="autoZero"/>
        <c:auto val="0"/>
        <c:lblAlgn val="ctr"/>
        <c:lblOffset val="100"/>
        <c:tickMarkSkip val="1"/>
        <c:noMultiLvlLbl val="0"/>
      </c:catAx>
      <c:valAx>
        <c:axId val="1983060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304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324992"/>
        <c:axId val="198326528"/>
      </c:barChart>
      <c:catAx>
        <c:axId val="1983249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326528"/>
        <c:crosses val="autoZero"/>
        <c:auto val="0"/>
        <c:lblAlgn val="ctr"/>
        <c:lblOffset val="100"/>
        <c:tickMarkSkip val="1"/>
        <c:noMultiLvlLbl val="0"/>
      </c:catAx>
      <c:valAx>
        <c:axId val="1983265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324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357760"/>
        <c:axId val="198359296"/>
      </c:barChart>
      <c:catAx>
        <c:axId val="1983577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359296"/>
        <c:crosses val="autoZero"/>
        <c:auto val="0"/>
        <c:lblAlgn val="ctr"/>
        <c:lblOffset val="100"/>
        <c:tickMarkSkip val="1"/>
        <c:noMultiLvlLbl val="0"/>
      </c:catAx>
      <c:valAx>
        <c:axId val="1983592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357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386432"/>
        <c:axId val="198387968"/>
      </c:barChart>
      <c:catAx>
        <c:axId val="1983864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387968"/>
        <c:crosses val="autoZero"/>
        <c:auto val="0"/>
        <c:lblAlgn val="ctr"/>
        <c:lblOffset val="100"/>
        <c:tickMarkSkip val="1"/>
        <c:noMultiLvlLbl val="0"/>
      </c:catAx>
      <c:valAx>
        <c:axId val="1983879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386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406912"/>
        <c:axId val="198408448"/>
      </c:barChart>
      <c:catAx>
        <c:axId val="1984069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408448"/>
        <c:crosses val="autoZero"/>
        <c:auto val="0"/>
        <c:lblAlgn val="ctr"/>
        <c:lblOffset val="100"/>
        <c:tickMarkSkip val="1"/>
        <c:noMultiLvlLbl val="0"/>
      </c:catAx>
      <c:valAx>
        <c:axId val="1984084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40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0800"/>
        <c:axId val="99502336"/>
      </c:barChart>
      <c:catAx>
        <c:axId val="995008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502336"/>
        <c:crosses val="autoZero"/>
        <c:auto val="0"/>
        <c:lblAlgn val="ctr"/>
        <c:lblOffset val="100"/>
        <c:tickMarkSkip val="1"/>
        <c:noMultiLvlLbl val="0"/>
      </c:catAx>
      <c:valAx>
        <c:axId val="995023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50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431488"/>
        <c:axId val="198433024"/>
      </c:barChart>
      <c:catAx>
        <c:axId val="1984314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433024"/>
        <c:crosses val="autoZero"/>
        <c:auto val="0"/>
        <c:lblAlgn val="ctr"/>
        <c:lblOffset val="100"/>
        <c:tickMarkSkip val="1"/>
        <c:noMultiLvlLbl val="0"/>
      </c:catAx>
      <c:valAx>
        <c:axId val="1984330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431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537984"/>
        <c:axId val="198539520"/>
      </c:barChart>
      <c:catAx>
        <c:axId val="1985379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539520"/>
        <c:crosses val="autoZero"/>
        <c:auto val="0"/>
        <c:lblAlgn val="ctr"/>
        <c:lblOffset val="100"/>
        <c:tickMarkSkip val="1"/>
        <c:noMultiLvlLbl val="0"/>
      </c:catAx>
      <c:valAx>
        <c:axId val="1985395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537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554368"/>
        <c:axId val="198555904"/>
      </c:barChart>
      <c:catAx>
        <c:axId val="1985543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555904"/>
        <c:crosses val="autoZero"/>
        <c:auto val="0"/>
        <c:lblAlgn val="ctr"/>
        <c:lblOffset val="100"/>
        <c:tickMarkSkip val="1"/>
        <c:noMultiLvlLbl val="0"/>
      </c:catAx>
      <c:valAx>
        <c:axId val="1985559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554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644480"/>
        <c:axId val="198646016"/>
      </c:barChart>
      <c:catAx>
        <c:axId val="1986444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646016"/>
        <c:crosses val="autoZero"/>
        <c:auto val="0"/>
        <c:lblAlgn val="ctr"/>
        <c:lblOffset val="100"/>
        <c:tickMarkSkip val="1"/>
        <c:noMultiLvlLbl val="0"/>
      </c:catAx>
      <c:valAx>
        <c:axId val="1986460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64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681344"/>
        <c:axId val="198682880"/>
      </c:barChart>
      <c:catAx>
        <c:axId val="1986813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682880"/>
        <c:crosses val="autoZero"/>
        <c:auto val="0"/>
        <c:lblAlgn val="ctr"/>
        <c:lblOffset val="100"/>
        <c:tickMarkSkip val="1"/>
        <c:noMultiLvlLbl val="0"/>
      </c:catAx>
      <c:valAx>
        <c:axId val="1986828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68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841088"/>
        <c:axId val="198842624"/>
      </c:barChart>
      <c:catAx>
        <c:axId val="1988410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842624"/>
        <c:crosses val="autoZero"/>
        <c:auto val="0"/>
        <c:lblAlgn val="ctr"/>
        <c:lblOffset val="100"/>
        <c:tickMarkSkip val="1"/>
        <c:noMultiLvlLbl val="0"/>
      </c:catAx>
      <c:valAx>
        <c:axId val="1988426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84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865664"/>
        <c:axId val="198867200"/>
      </c:barChart>
      <c:catAx>
        <c:axId val="1988656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867200"/>
        <c:crosses val="autoZero"/>
        <c:auto val="0"/>
        <c:lblAlgn val="ctr"/>
        <c:lblOffset val="100"/>
        <c:tickMarkSkip val="1"/>
        <c:noMultiLvlLbl val="0"/>
      </c:catAx>
      <c:valAx>
        <c:axId val="1988672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865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898432"/>
        <c:axId val="198899968"/>
      </c:barChart>
      <c:catAx>
        <c:axId val="1988984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899968"/>
        <c:crosses val="autoZero"/>
        <c:auto val="0"/>
        <c:lblAlgn val="ctr"/>
        <c:lblOffset val="100"/>
        <c:tickMarkSkip val="1"/>
        <c:noMultiLvlLbl val="0"/>
      </c:catAx>
      <c:valAx>
        <c:axId val="1988999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889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324416"/>
        <c:axId val="199325952"/>
      </c:barChart>
      <c:catAx>
        <c:axId val="1993244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9325952"/>
        <c:crosses val="autoZero"/>
        <c:auto val="0"/>
        <c:lblAlgn val="ctr"/>
        <c:lblOffset val="100"/>
        <c:tickMarkSkip val="1"/>
        <c:noMultiLvlLbl val="0"/>
      </c:catAx>
      <c:valAx>
        <c:axId val="1993259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9324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348992"/>
        <c:axId val="199350528"/>
      </c:barChart>
      <c:catAx>
        <c:axId val="1993489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9350528"/>
        <c:crosses val="autoZero"/>
        <c:auto val="0"/>
        <c:lblAlgn val="ctr"/>
        <c:lblOffset val="100"/>
        <c:tickMarkSkip val="1"/>
        <c:noMultiLvlLbl val="0"/>
      </c:catAx>
      <c:valAx>
        <c:axId val="1993505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9348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21280"/>
        <c:axId val="99522816"/>
      </c:barChart>
      <c:catAx>
        <c:axId val="995212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522816"/>
        <c:crosses val="autoZero"/>
        <c:auto val="0"/>
        <c:lblAlgn val="ctr"/>
        <c:lblOffset val="100"/>
        <c:tickMarkSkip val="1"/>
        <c:noMultiLvlLbl val="0"/>
      </c:catAx>
      <c:valAx>
        <c:axId val="995228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521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557888"/>
        <c:axId val="199559424"/>
      </c:barChart>
      <c:catAx>
        <c:axId val="1995578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9559424"/>
        <c:crosses val="autoZero"/>
        <c:auto val="0"/>
        <c:lblAlgn val="ctr"/>
        <c:lblOffset val="100"/>
        <c:tickMarkSkip val="1"/>
        <c:noMultiLvlLbl val="0"/>
      </c:catAx>
      <c:valAx>
        <c:axId val="1995594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9557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582464"/>
        <c:axId val="199584000"/>
      </c:barChart>
      <c:catAx>
        <c:axId val="1995824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9584000"/>
        <c:crosses val="autoZero"/>
        <c:auto val="0"/>
        <c:lblAlgn val="ctr"/>
        <c:lblOffset val="100"/>
        <c:tickMarkSkip val="1"/>
        <c:noMultiLvlLbl val="0"/>
      </c:catAx>
      <c:valAx>
        <c:axId val="1995840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958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955200"/>
        <c:axId val="199956736"/>
      </c:barChart>
      <c:catAx>
        <c:axId val="1999552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9956736"/>
        <c:crosses val="autoZero"/>
        <c:auto val="0"/>
        <c:lblAlgn val="ctr"/>
        <c:lblOffset val="100"/>
        <c:tickMarkSkip val="1"/>
        <c:noMultiLvlLbl val="0"/>
      </c:catAx>
      <c:valAx>
        <c:axId val="1999567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9955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975680"/>
        <c:axId val="199977216"/>
      </c:barChart>
      <c:catAx>
        <c:axId val="1999756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9977216"/>
        <c:crosses val="autoZero"/>
        <c:auto val="0"/>
        <c:lblAlgn val="ctr"/>
        <c:lblOffset val="100"/>
        <c:tickMarkSkip val="1"/>
        <c:noMultiLvlLbl val="0"/>
      </c:catAx>
      <c:valAx>
        <c:axId val="1999772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997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004352"/>
        <c:axId val="200005888"/>
      </c:barChart>
      <c:catAx>
        <c:axId val="2000043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00005888"/>
        <c:crosses val="autoZero"/>
        <c:auto val="0"/>
        <c:lblAlgn val="ctr"/>
        <c:lblOffset val="100"/>
        <c:tickMarkSkip val="1"/>
        <c:noMultiLvlLbl val="0"/>
      </c:catAx>
      <c:valAx>
        <c:axId val="2000058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0000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422144"/>
        <c:axId val="200423680"/>
      </c:barChart>
      <c:catAx>
        <c:axId val="2004221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00423680"/>
        <c:crosses val="autoZero"/>
        <c:auto val="0"/>
        <c:lblAlgn val="ctr"/>
        <c:lblOffset val="100"/>
        <c:tickMarkSkip val="1"/>
        <c:noMultiLvlLbl val="0"/>
      </c:catAx>
      <c:valAx>
        <c:axId val="2004236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00422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442624"/>
        <c:axId val="200444160"/>
      </c:barChart>
      <c:catAx>
        <c:axId val="2004426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00444160"/>
        <c:crosses val="autoZero"/>
        <c:auto val="0"/>
        <c:lblAlgn val="ctr"/>
        <c:lblOffset val="100"/>
        <c:tickMarkSkip val="1"/>
        <c:noMultiLvlLbl val="0"/>
      </c:catAx>
      <c:valAx>
        <c:axId val="2004441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00442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471296"/>
        <c:axId val="200472832"/>
      </c:barChart>
      <c:catAx>
        <c:axId val="2004712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00472832"/>
        <c:crosses val="autoZero"/>
        <c:auto val="0"/>
        <c:lblAlgn val="ctr"/>
        <c:lblOffset val="100"/>
        <c:tickMarkSkip val="1"/>
        <c:noMultiLvlLbl val="0"/>
      </c:catAx>
      <c:valAx>
        <c:axId val="2004728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0047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44288"/>
        <c:axId val="203245824"/>
      </c:barChart>
      <c:catAx>
        <c:axId val="2032442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03245824"/>
        <c:crosses val="autoZero"/>
        <c:auto val="0"/>
        <c:lblAlgn val="ctr"/>
        <c:lblOffset val="100"/>
        <c:tickMarkSkip val="1"/>
        <c:noMultiLvlLbl val="0"/>
      </c:catAx>
      <c:valAx>
        <c:axId val="2032458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0324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89344"/>
        <c:axId val="203290880"/>
      </c:barChart>
      <c:catAx>
        <c:axId val="2032893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03290880"/>
        <c:crosses val="autoZero"/>
        <c:auto val="0"/>
        <c:lblAlgn val="ctr"/>
        <c:lblOffset val="100"/>
        <c:tickMarkSkip val="1"/>
        <c:noMultiLvlLbl val="0"/>
      </c:catAx>
      <c:valAx>
        <c:axId val="2032908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0328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37664"/>
        <c:axId val="99539200"/>
      </c:barChart>
      <c:catAx>
        <c:axId val="995376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539200"/>
        <c:crosses val="autoZero"/>
        <c:auto val="0"/>
        <c:lblAlgn val="ctr"/>
        <c:lblOffset val="100"/>
        <c:tickMarkSkip val="1"/>
        <c:noMultiLvlLbl val="0"/>
      </c:catAx>
      <c:valAx>
        <c:axId val="995392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537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685056"/>
        <c:axId val="220686592"/>
      </c:barChart>
      <c:catAx>
        <c:axId val="2206850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20686592"/>
        <c:crosses val="autoZero"/>
        <c:auto val="0"/>
        <c:lblAlgn val="ctr"/>
        <c:lblOffset val="100"/>
        <c:tickMarkSkip val="1"/>
        <c:noMultiLvlLbl val="0"/>
      </c:catAx>
      <c:valAx>
        <c:axId val="2206865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2068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705536"/>
        <c:axId val="220707072"/>
      </c:barChart>
      <c:catAx>
        <c:axId val="2207055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20707072"/>
        <c:crosses val="autoZero"/>
        <c:auto val="0"/>
        <c:lblAlgn val="ctr"/>
        <c:lblOffset val="100"/>
        <c:tickMarkSkip val="1"/>
        <c:noMultiLvlLbl val="0"/>
      </c:catAx>
      <c:valAx>
        <c:axId val="2207070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20705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857088"/>
        <c:axId val="220858624"/>
      </c:barChart>
      <c:catAx>
        <c:axId val="2208570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20858624"/>
        <c:crosses val="autoZero"/>
        <c:auto val="0"/>
        <c:lblAlgn val="ctr"/>
        <c:lblOffset val="100"/>
        <c:tickMarkSkip val="1"/>
        <c:noMultiLvlLbl val="0"/>
      </c:catAx>
      <c:valAx>
        <c:axId val="2208586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2085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885760"/>
        <c:axId val="220887296"/>
      </c:barChart>
      <c:catAx>
        <c:axId val="2208857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20887296"/>
        <c:crosses val="autoZero"/>
        <c:auto val="0"/>
        <c:lblAlgn val="ctr"/>
        <c:lblOffset val="100"/>
        <c:tickMarkSkip val="1"/>
        <c:noMultiLvlLbl val="0"/>
      </c:catAx>
      <c:valAx>
        <c:axId val="2208872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2088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404224"/>
        <c:axId val="224405760"/>
      </c:barChart>
      <c:catAx>
        <c:axId val="2244042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24405760"/>
        <c:crosses val="autoZero"/>
        <c:auto val="0"/>
        <c:lblAlgn val="ctr"/>
        <c:lblOffset val="100"/>
        <c:tickMarkSkip val="1"/>
        <c:noMultiLvlLbl val="0"/>
      </c:catAx>
      <c:valAx>
        <c:axId val="2244057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2440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428800"/>
        <c:axId val="224430336"/>
      </c:barChart>
      <c:catAx>
        <c:axId val="2244288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24430336"/>
        <c:crosses val="autoZero"/>
        <c:auto val="0"/>
        <c:lblAlgn val="ctr"/>
        <c:lblOffset val="100"/>
        <c:tickMarkSkip val="1"/>
        <c:noMultiLvlLbl val="0"/>
      </c:catAx>
      <c:valAx>
        <c:axId val="2244303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2442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449280"/>
        <c:axId val="224450816"/>
      </c:barChart>
      <c:catAx>
        <c:axId val="2244492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24450816"/>
        <c:crosses val="autoZero"/>
        <c:auto val="0"/>
        <c:lblAlgn val="ctr"/>
        <c:lblOffset val="100"/>
        <c:tickMarkSkip val="1"/>
        <c:noMultiLvlLbl val="0"/>
      </c:catAx>
      <c:valAx>
        <c:axId val="2244508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2444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695104"/>
        <c:axId val="231696640"/>
      </c:barChart>
      <c:catAx>
        <c:axId val="2316951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31696640"/>
        <c:crosses val="autoZero"/>
        <c:auto val="0"/>
        <c:lblAlgn val="ctr"/>
        <c:lblOffset val="100"/>
        <c:tickMarkSkip val="1"/>
        <c:noMultiLvlLbl val="0"/>
      </c:catAx>
      <c:valAx>
        <c:axId val="2316966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3169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715584"/>
        <c:axId val="231717120"/>
      </c:barChart>
      <c:catAx>
        <c:axId val="2317155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31717120"/>
        <c:crosses val="autoZero"/>
        <c:auto val="0"/>
        <c:lblAlgn val="ctr"/>
        <c:lblOffset val="100"/>
        <c:tickMarkSkip val="1"/>
        <c:noMultiLvlLbl val="0"/>
      </c:catAx>
      <c:valAx>
        <c:axId val="231717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31715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727872"/>
        <c:axId val="231729408"/>
      </c:barChart>
      <c:catAx>
        <c:axId val="2317278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31729408"/>
        <c:crosses val="autoZero"/>
        <c:auto val="0"/>
        <c:lblAlgn val="ctr"/>
        <c:lblOffset val="100"/>
        <c:tickMarkSkip val="1"/>
        <c:noMultiLvlLbl val="0"/>
      </c:catAx>
      <c:valAx>
        <c:axId val="2317294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3172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70432"/>
        <c:axId val="99571968"/>
      </c:barChart>
      <c:catAx>
        <c:axId val="995704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571968"/>
        <c:crosses val="autoZero"/>
        <c:auto val="0"/>
        <c:lblAlgn val="ctr"/>
        <c:lblOffset val="100"/>
        <c:tickMarkSkip val="1"/>
        <c:noMultiLvlLbl val="0"/>
      </c:catAx>
      <c:valAx>
        <c:axId val="995719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570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775296"/>
        <c:axId val="234776832"/>
      </c:barChart>
      <c:catAx>
        <c:axId val="2347752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34776832"/>
        <c:crosses val="autoZero"/>
        <c:auto val="0"/>
        <c:lblAlgn val="ctr"/>
        <c:lblOffset val="100"/>
        <c:tickMarkSkip val="1"/>
        <c:noMultiLvlLbl val="0"/>
      </c:catAx>
      <c:valAx>
        <c:axId val="2347768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3477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796544"/>
        <c:axId val="234798080"/>
      </c:barChart>
      <c:catAx>
        <c:axId val="2347965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34798080"/>
        <c:crosses val="autoZero"/>
        <c:auto val="0"/>
        <c:lblAlgn val="ctr"/>
        <c:lblOffset val="100"/>
        <c:tickMarkSkip val="1"/>
        <c:noMultiLvlLbl val="0"/>
      </c:catAx>
      <c:valAx>
        <c:axId val="2347980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34796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324928"/>
        <c:axId val="235326464"/>
      </c:barChart>
      <c:catAx>
        <c:axId val="2353249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35326464"/>
        <c:crosses val="autoZero"/>
        <c:auto val="0"/>
        <c:lblAlgn val="ctr"/>
        <c:lblOffset val="100"/>
        <c:tickMarkSkip val="1"/>
        <c:noMultiLvlLbl val="0"/>
      </c:catAx>
      <c:valAx>
        <c:axId val="2353264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35324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341312"/>
        <c:axId val="235342848"/>
      </c:barChart>
      <c:catAx>
        <c:axId val="2353413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35342848"/>
        <c:crosses val="autoZero"/>
        <c:auto val="0"/>
        <c:lblAlgn val="ctr"/>
        <c:lblOffset val="100"/>
        <c:tickMarkSkip val="1"/>
        <c:noMultiLvlLbl val="0"/>
      </c:catAx>
      <c:valAx>
        <c:axId val="2353428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35341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378176"/>
        <c:axId val="235379712"/>
      </c:barChart>
      <c:catAx>
        <c:axId val="2353781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35379712"/>
        <c:crosses val="autoZero"/>
        <c:auto val="0"/>
        <c:lblAlgn val="ctr"/>
        <c:lblOffset val="100"/>
        <c:tickMarkSkip val="1"/>
        <c:noMultiLvlLbl val="0"/>
      </c:catAx>
      <c:valAx>
        <c:axId val="2353797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35378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825792"/>
        <c:axId val="361827328"/>
      </c:barChart>
      <c:catAx>
        <c:axId val="3618257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1827328"/>
        <c:crosses val="autoZero"/>
        <c:auto val="0"/>
        <c:lblAlgn val="ctr"/>
        <c:lblOffset val="100"/>
        <c:tickMarkSkip val="1"/>
        <c:noMultiLvlLbl val="0"/>
      </c:catAx>
      <c:valAx>
        <c:axId val="3618273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182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20000"/>
        <c:axId val="361921536"/>
      </c:barChart>
      <c:catAx>
        <c:axId val="3619200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1921536"/>
        <c:crosses val="autoZero"/>
        <c:auto val="0"/>
        <c:lblAlgn val="ctr"/>
        <c:lblOffset val="100"/>
        <c:tickMarkSkip val="1"/>
        <c:noMultiLvlLbl val="0"/>
      </c:catAx>
      <c:valAx>
        <c:axId val="3619215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192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32288"/>
        <c:axId val="361933824"/>
      </c:barChart>
      <c:catAx>
        <c:axId val="3619322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1933824"/>
        <c:crosses val="autoZero"/>
        <c:auto val="0"/>
        <c:lblAlgn val="ctr"/>
        <c:lblOffset val="100"/>
        <c:tickMarkSkip val="1"/>
        <c:noMultiLvlLbl val="0"/>
      </c:catAx>
      <c:valAx>
        <c:axId val="3619338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1932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436096"/>
        <c:axId val="362437632"/>
      </c:barChart>
      <c:catAx>
        <c:axId val="3624360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2437632"/>
        <c:crosses val="autoZero"/>
        <c:auto val="0"/>
        <c:lblAlgn val="ctr"/>
        <c:lblOffset val="100"/>
        <c:tickMarkSkip val="1"/>
        <c:noMultiLvlLbl val="0"/>
      </c:catAx>
      <c:valAx>
        <c:axId val="3624376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243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452480"/>
        <c:axId val="362454016"/>
      </c:barChart>
      <c:catAx>
        <c:axId val="3624524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2454016"/>
        <c:crosses val="autoZero"/>
        <c:auto val="0"/>
        <c:lblAlgn val="ctr"/>
        <c:lblOffset val="100"/>
        <c:tickMarkSkip val="1"/>
        <c:noMultiLvlLbl val="0"/>
      </c:catAx>
      <c:valAx>
        <c:axId val="3624540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2452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615488"/>
        <c:axId val="99617024"/>
      </c:barChart>
      <c:catAx>
        <c:axId val="996154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617024"/>
        <c:crosses val="autoZero"/>
        <c:auto val="0"/>
        <c:lblAlgn val="ctr"/>
        <c:lblOffset val="100"/>
        <c:tickMarkSkip val="1"/>
        <c:noMultiLvlLbl val="0"/>
      </c:catAx>
      <c:valAx>
        <c:axId val="996170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615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497536"/>
        <c:axId val="362499072"/>
      </c:barChart>
      <c:catAx>
        <c:axId val="3624975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2499072"/>
        <c:crosses val="autoZero"/>
        <c:auto val="0"/>
        <c:lblAlgn val="ctr"/>
        <c:lblOffset val="100"/>
        <c:tickMarkSkip val="1"/>
        <c:noMultiLvlLbl val="0"/>
      </c:catAx>
      <c:valAx>
        <c:axId val="3624990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249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509824"/>
        <c:axId val="362511360"/>
      </c:barChart>
      <c:catAx>
        <c:axId val="3625098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2511360"/>
        <c:crosses val="autoZero"/>
        <c:auto val="0"/>
        <c:lblAlgn val="ctr"/>
        <c:lblOffset val="100"/>
        <c:tickMarkSkip val="1"/>
        <c:noMultiLvlLbl val="0"/>
      </c:catAx>
      <c:valAx>
        <c:axId val="3625113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250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361920"/>
        <c:axId val="377363456"/>
      </c:barChart>
      <c:catAx>
        <c:axId val="3773619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363456"/>
        <c:crosses val="autoZero"/>
        <c:auto val="0"/>
        <c:lblAlgn val="ctr"/>
        <c:lblOffset val="100"/>
        <c:tickMarkSkip val="1"/>
        <c:noMultiLvlLbl val="0"/>
      </c:catAx>
      <c:valAx>
        <c:axId val="3773634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36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374208"/>
        <c:axId val="377375744"/>
      </c:barChart>
      <c:catAx>
        <c:axId val="3773742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375744"/>
        <c:crosses val="autoZero"/>
        <c:auto val="0"/>
        <c:lblAlgn val="ctr"/>
        <c:lblOffset val="100"/>
        <c:tickMarkSkip val="1"/>
        <c:noMultiLvlLbl val="0"/>
      </c:catAx>
      <c:valAx>
        <c:axId val="3773757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374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423360"/>
        <c:axId val="377424896"/>
      </c:barChart>
      <c:catAx>
        <c:axId val="3774233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424896"/>
        <c:crosses val="autoZero"/>
        <c:auto val="0"/>
        <c:lblAlgn val="ctr"/>
        <c:lblOffset val="100"/>
        <c:tickMarkSkip val="1"/>
        <c:noMultiLvlLbl val="0"/>
      </c:catAx>
      <c:valAx>
        <c:axId val="3774248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423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439744"/>
        <c:axId val="377441280"/>
      </c:barChart>
      <c:catAx>
        <c:axId val="3774397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441280"/>
        <c:crosses val="autoZero"/>
        <c:auto val="0"/>
        <c:lblAlgn val="ctr"/>
        <c:lblOffset val="100"/>
        <c:tickMarkSkip val="1"/>
        <c:noMultiLvlLbl val="0"/>
      </c:catAx>
      <c:valAx>
        <c:axId val="3774412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43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497088"/>
        <c:axId val="377498624"/>
      </c:barChart>
      <c:catAx>
        <c:axId val="3774970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498624"/>
        <c:crosses val="autoZero"/>
        <c:auto val="0"/>
        <c:lblAlgn val="ctr"/>
        <c:lblOffset val="100"/>
        <c:tickMarkSkip val="1"/>
        <c:noMultiLvlLbl val="0"/>
      </c:catAx>
      <c:valAx>
        <c:axId val="3774986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49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509376"/>
        <c:axId val="377510912"/>
      </c:barChart>
      <c:catAx>
        <c:axId val="3775093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510912"/>
        <c:crosses val="autoZero"/>
        <c:auto val="0"/>
        <c:lblAlgn val="ctr"/>
        <c:lblOffset val="100"/>
        <c:tickMarkSkip val="1"/>
        <c:noMultiLvlLbl val="0"/>
      </c:catAx>
      <c:valAx>
        <c:axId val="377510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50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558528"/>
        <c:axId val="377560064"/>
      </c:barChart>
      <c:catAx>
        <c:axId val="377558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560064"/>
        <c:crosses val="autoZero"/>
        <c:auto val="0"/>
        <c:lblAlgn val="ctr"/>
        <c:lblOffset val="100"/>
        <c:tickMarkSkip val="1"/>
        <c:noMultiLvlLbl val="0"/>
      </c:catAx>
      <c:valAx>
        <c:axId val="3775600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558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574912"/>
        <c:axId val="377576448"/>
      </c:barChart>
      <c:catAx>
        <c:axId val="3775749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576448"/>
        <c:crosses val="autoZero"/>
        <c:auto val="0"/>
        <c:lblAlgn val="ctr"/>
        <c:lblOffset val="100"/>
        <c:tickMarkSkip val="1"/>
        <c:noMultiLvlLbl val="0"/>
      </c:catAx>
      <c:valAx>
        <c:axId val="3775764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57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652352"/>
        <c:axId val="99653888"/>
      </c:barChart>
      <c:catAx>
        <c:axId val="996523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653888"/>
        <c:crosses val="autoZero"/>
        <c:auto val="0"/>
        <c:lblAlgn val="ctr"/>
        <c:lblOffset val="100"/>
        <c:tickMarkSkip val="1"/>
        <c:noMultiLvlLbl val="0"/>
      </c:catAx>
      <c:valAx>
        <c:axId val="996538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65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611776"/>
        <c:axId val="377613312"/>
      </c:barChart>
      <c:catAx>
        <c:axId val="3776117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613312"/>
        <c:crosses val="autoZero"/>
        <c:auto val="0"/>
        <c:lblAlgn val="ctr"/>
        <c:lblOffset val="100"/>
        <c:tickMarkSkip val="1"/>
        <c:noMultiLvlLbl val="0"/>
      </c:catAx>
      <c:valAx>
        <c:axId val="3776133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611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640448"/>
        <c:axId val="377641984"/>
      </c:barChart>
      <c:catAx>
        <c:axId val="3776404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641984"/>
        <c:crosses val="autoZero"/>
        <c:auto val="0"/>
        <c:lblAlgn val="ctr"/>
        <c:lblOffset val="100"/>
        <c:tickMarkSkip val="1"/>
        <c:noMultiLvlLbl val="0"/>
      </c:catAx>
      <c:valAx>
        <c:axId val="3776419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640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693696"/>
        <c:axId val="377695232"/>
      </c:barChart>
      <c:catAx>
        <c:axId val="3776936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695232"/>
        <c:crosses val="autoZero"/>
        <c:auto val="0"/>
        <c:lblAlgn val="ctr"/>
        <c:lblOffset val="100"/>
        <c:tickMarkSkip val="1"/>
        <c:noMultiLvlLbl val="0"/>
      </c:catAx>
      <c:valAx>
        <c:axId val="3776952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69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710080"/>
        <c:axId val="377711616"/>
      </c:barChart>
      <c:catAx>
        <c:axId val="3777100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711616"/>
        <c:crosses val="autoZero"/>
        <c:auto val="0"/>
        <c:lblAlgn val="ctr"/>
        <c:lblOffset val="100"/>
        <c:tickMarkSkip val="1"/>
        <c:noMultiLvlLbl val="0"/>
      </c:catAx>
      <c:valAx>
        <c:axId val="3777116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71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742848"/>
        <c:axId val="377744384"/>
      </c:barChart>
      <c:catAx>
        <c:axId val="3777428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744384"/>
        <c:crosses val="autoZero"/>
        <c:auto val="0"/>
        <c:lblAlgn val="ctr"/>
        <c:lblOffset val="100"/>
        <c:tickMarkSkip val="1"/>
        <c:noMultiLvlLbl val="0"/>
      </c:catAx>
      <c:valAx>
        <c:axId val="3777443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74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820672"/>
        <c:axId val="377822208"/>
      </c:barChart>
      <c:catAx>
        <c:axId val="3778206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822208"/>
        <c:crosses val="autoZero"/>
        <c:auto val="0"/>
        <c:lblAlgn val="ctr"/>
        <c:lblOffset val="100"/>
        <c:tickMarkSkip val="1"/>
        <c:noMultiLvlLbl val="0"/>
      </c:catAx>
      <c:valAx>
        <c:axId val="3778222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820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865728"/>
        <c:axId val="377867264"/>
      </c:barChart>
      <c:catAx>
        <c:axId val="3778657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867264"/>
        <c:crosses val="autoZero"/>
        <c:auto val="0"/>
        <c:lblAlgn val="ctr"/>
        <c:lblOffset val="100"/>
        <c:tickMarkSkip val="1"/>
        <c:noMultiLvlLbl val="0"/>
      </c:catAx>
      <c:valAx>
        <c:axId val="3778672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86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878016"/>
        <c:axId val="377879552"/>
      </c:barChart>
      <c:catAx>
        <c:axId val="3778780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879552"/>
        <c:crosses val="autoZero"/>
        <c:auto val="0"/>
        <c:lblAlgn val="ctr"/>
        <c:lblOffset val="100"/>
        <c:tickMarkSkip val="1"/>
        <c:noMultiLvlLbl val="0"/>
      </c:catAx>
      <c:valAx>
        <c:axId val="3778795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87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918976"/>
        <c:axId val="377920512"/>
      </c:barChart>
      <c:catAx>
        <c:axId val="3779189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920512"/>
        <c:crosses val="autoZero"/>
        <c:auto val="0"/>
        <c:lblAlgn val="ctr"/>
        <c:lblOffset val="100"/>
        <c:tickMarkSkip val="1"/>
        <c:noMultiLvlLbl val="0"/>
      </c:catAx>
      <c:valAx>
        <c:axId val="3779205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918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935360"/>
        <c:axId val="377936896"/>
      </c:barChart>
      <c:catAx>
        <c:axId val="3779353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936896"/>
        <c:crosses val="autoZero"/>
        <c:auto val="0"/>
        <c:lblAlgn val="ctr"/>
        <c:lblOffset val="100"/>
        <c:tickMarkSkip val="1"/>
        <c:noMultiLvlLbl val="0"/>
      </c:catAx>
      <c:valAx>
        <c:axId val="3779368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935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672832"/>
        <c:axId val="99674368"/>
      </c:barChart>
      <c:catAx>
        <c:axId val="996728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674368"/>
        <c:crosses val="autoZero"/>
        <c:auto val="0"/>
        <c:lblAlgn val="ctr"/>
        <c:lblOffset val="100"/>
        <c:tickMarkSkip val="1"/>
        <c:noMultiLvlLbl val="0"/>
      </c:catAx>
      <c:valAx>
        <c:axId val="996743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67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980416"/>
        <c:axId val="377981952"/>
      </c:barChart>
      <c:catAx>
        <c:axId val="3779804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981952"/>
        <c:crosses val="autoZero"/>
        <c:auto val="0"/>
        <c:lblAlgn val="ctr"/>
        <c:lblOffset val="100"/>
        <c:tickMarkSkip val="1"/>
        <c:noMultiLvlLbl val="0"/>
      </c:catAx>
      <c:valAx>
        <c:axId val="3779819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798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000896"/>
        <c:axId val="378002432"/>
      </c:barChart>
      <c:catAx>
        <c:axId val="3780008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002432"/>
        <c:crosses val="autoZero"/>
        <c:auto val="0"/>
        <c:lblAlgn val="ctr"/>
        <c:lblOffset val="100"/>
        <c:tickMarkSkip val="1"/>
        <c:noMultiLvlLbl val="0"/>
      </c:catAx>
      <c:valAx>
        <c:axId val="3780024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000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058240"/>
        <c:axId val="378059776"/>
      </c:barChart>
      <c:catAx>
        <c:axId val="3780582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059776"/>
        <c:crosses val="autoZero"/>
        <c:auto val="0"/>
        <c:lblAlgn val="ctr"/>
        <c:lblOffset val="100"/>
        <c:tickMarkSkip val="1"/>
        <c:noMultiLvlLbl val="0"/>
      </c:catAx>
      <c:valAx>
        <c:axId val="3780597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05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066432"/>
        <c:axId val="378067968"/>
      </c:barChart>
      <c:catAx>
        <c:axId val="3780664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067968"/>
        <c:crosses val="autoZero"/>
        <c:auto val="0"/>
        <c:lblAlgn val="ctr"/>
        <c:lblOffset val="100"/>
        <c:tickMarkSkip val="1"/>
        <c:noMultiLvlLbl val="0"/>
      </c:catAx>
      <c:valAx>
        <c:axId val="3780679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066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099200"/>
        <c:axId val="378100736"/>
      </c:barChart>
      <c:catAx>
        <c:axId val="3780992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100736"/>
        <c:crosses val="autoZero"/>
        <c:auto val="0"/>
        <c:lblAlgn val="ctr"/>
        <c:lblOffset val="100"/>
        <c:tickMarkSkip val="1"/>
        <c:noMultiLvlLbl val="0"/>
      </c:catAx>
      <c:valAx>
        <c:axId val="3781007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09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115584"/>
        <c:axId val="378117120"/>
      </c:barChart>
      <c:catAx>
        <c:axId val="3781155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117120"/>
        <c:crosses val="autoZero"/>
        <c:auto val="0"/>
        <c:lblAlgn val="ctr"/>
        <c:lblOffset val="100"/>
        <c:tickMarkSkip val="1"/>
        <c:noMultiLvlLbl val="0"/>
      </c:catAx>
      <c:valAx>
        <c:axId val="378117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115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168832"/>
        <c:axId val="378170368"/>
      </c:barChart>
      <c:catAx>
        <c:axId val="3781688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170368"/>
        <c:crosses val="autoZero"/>
        <c:auto val="0"/>
        <c:lblAlgn val="ctr"/>
        <c:lblOffset val="100"/>
        <c:tickMarkSkip val="1"/>
        <c:noMultiLvlLbl val="0"/>
      </c:catAx>
      <c:valAx>
        <c:axId val="3781703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16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181504"/>
        <c:axId val="378183040"/>
      </c:barChart>
      <c:catAx>
        <c:axId val="3781815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183040"/>
        <c:crosses val="autoZero"/>
        <c:auto val="0"/>
        <c:lblAlgn val="ctr"/>
        <c:lblOffset val="100"/>
        <c:tickMarkSkip val="1"/>
        <c:noMultiLvlLbl val="0"/>
      </c:catAx>
      <c:valAx>
        <c:axId val="3781830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18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226560"/>
        <c:axId val="378228096"/>
      </c:barChart>
      <c:catAx>
        <c:axId val="3782265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228096"/>
        <c:crosses val="autoZero"/>
        <c:auto val="0"/>
        <c:lblAlgn val="ctr"/>
        <c:lblOffset val="100"/>
        <c:tickMarkSkip val="1"/>
        <c:noMultiLvlLbl val="0"/>
      </c:catAx>
      <c:valAx>
        <c:axId val="3782280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226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247040"/>
        <c:axId val="378248576"/>
      </c:barChart>
      <c:catAx>
        <c:axId val="3782470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248576"/>
        <c:crosses val="autoZero"/>
        <c:auto val="0"/>
        <c:lblAlgn val="ctr"/>
        <c:lblOffset val="100"/>
        <c:tickMarkSkip val="1"/>
        <c:noMultiLvlLbl val="0"/>
      </c:catAx>
      <c:valAx>
        <c:axId val="3782485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24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01504"/>
        <c:axId val="99703040"/>
      </c:barChart>
      <c:catAx>
        <c:axId val="997015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703040"/>
        <c:crosses val="autoZero"/>
        <c:auto val="0"/>
        <c:lblAlgn val="ctr"/>
        <c:lblOffset val="100"/>
        <c:tickMarkSkip val="1"/>
        <c:noMultiLvlLbl val="0"/>
      </c:catAx>
      <c:valAx>
        <c:axId val="997030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70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275712"/>
        <c:axId val="378277248"/>
      </c:barChart>
      <c:catAx>
        <c:axId val="3782757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277248"/>
        <c:crosses val="autoZero"/>
        <c:auto val="0"/>
        <c:lblAlgn val="ctr"/>
        <c:lblOffset val="100"/>
        <c:tickMarkSkip val="1"/>
        <c:noMultiLvlLbl val="0"/>
      </c:catAx>
      <c:valAx>
        <c:axId val="3782772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275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288000"/>
        <c:axId val="378289536"/>
      </c:barChart>
      <c:catAx>
        <c:axId val="3782880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289536"/>
        <c:crosses val="autoZero"/>
        <c:auto val="0"/>
        <c:lblAlgn val="ctr"/>
        <c:lblOffset val="100"/>
        <c:tickMarkSkip val="1"/>
        <c:noMultiLvlLbl val="0"/>
      </c:catAx>
      <c:valAx>
        <c:axId val="3782895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28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333056"/>
        <c:axId val="378334592"/>
      </c:barChart>
      <c:catAx>
        <c:axId val="3783330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334592"/>
        <c:crosses val="autoZero"/>
        <c:auto val="0"/>
        <c:lblAlgn val="ctr"/>
        <c:lblOffset val="100"/>
        <c:tickMarkSkip val="1"/>
        <c:noMultiLvlLbl val="0"/>
      </c:catAx>
      <c:valAx>
        <c:axId val="3783345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33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488704"/>
        <c:axId val="378490240"/>
      </c:barChart>
      <c:catAx>
        <c:axId val="3784887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490240"/>
        <c:crosses val="autoZero"/>
        <c:auto val="0"/>
        <c:lblAlgn val="ctr"/>
        <c:lblOffset val="100"/>
        <c:tickMarkSkip val="1"/>
        <c:noMultiLvlLbl val="0"/>
      </c:catAx>
      <c:valAx>
        <c:axId val="3784902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4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529664"/>
        <c:axId val="378531200"/>
      </c:barChart>
      <c:catAx>
        <c:axId val="3785296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531200"/>
        <c:crosses val="autoZero"/>
        <c:auto val="0"/>
        <c:lblAlgn val="ctr"/>
        <c:lblOffset val="100"/>
        <c:tickMarkSkip val="1"/>
        <c:noMultiLvlLbl val="0"/>
      </c:catAx>
      <c:valAx>
        <c:axId val="3785312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52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673024"/>
        <c:axId val="378674560"/>
      </c:barChart>
      <c:catAx>
        <c:axId val="3786730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674560"/>
        <c:crosses val="autoZero"/>
        <c:auto val="0"/>
        <c:lblAlgn val="ctr"/>
        <c:lblOffset val="100"/>
        <c:tickMarkSkip val="1"/>
        <c:noMultiLvlLbl val="0"/>
      </c:catAx>
      <c:valAx>
        <c:axId val="3786745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67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718080"/>
        <c:axId val="378719616"/>
      </c:barChart>
      <c:catAx>
        <c:axId val="3787180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719616"/>
        <c:crosses val="autoZero"/>
        <c:auto val="0"/>
        <c:lblAlgn val="ctr"/>
        <c:lblOffset val="100"/>
        <c:tickMarkSkip val="1"/>
        <c:noMultiLvlLbl val="0"/>
      </c:catAx>
      <c:valAx>
        <c:axId val="3787196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71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729984"/>
        <c:axId val="378731520"/>
      </c:barChart>
      <c:catAx>
        <c:axId val="3787299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731520"/>
        <c:crosses val="autoZero"/>
        <c:auto val="0"/>
        <c:lblAlgn val="ctr"/>
        <c:lblOffset val="100"/>
        <c:tickMarkSkip val="1"/>
        <c:noMultiLvlLbl val="0"/>
      </c:catAx>
      <c:valAx>
        <c:axId val="3787315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72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770944"/>
        <c:axId val="378772480"/>
      </c:barChart>
      <c:catAx>
        <c:axId val="3787709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772480"/>
        <c:crosses val="autoZero"/>
        <c:auto val="0"/>
        <c:lblAlgn val="ctr"/>
        <c:lblOffset val="100"/>
        <c:tickMarkSkip val="1"/>
        <c:noMultiLvlLbl val="0"/>
      </c:catAx>
      <c:valAx>
        <c:axId val="3787724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770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783232"/>
        <c:axId val="378784768"/>
      </c:barChart>
      <c:catAx>
        <c:axId val="3787832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784768"/>
        <c:crosses val="autoZero"/>
        <c:auto val="0"/>
        <c:lblAlgn val="ctr"/>
        <c:lblOffset val="100"/>
        <c:tickMarkSkip val="1"/>
        <c:noMultiLvlLbl val="0"/>
      </c:catAx>
      <c:valAx>
        <c:axId val="3787847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78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642560"/>
        <c:axId val="74644096"/>
      </c:barChart>
      <c:catAx>
        <c:axId val="746425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74644096"/>
        <c:crosses val="autoZero"/>
        <c:auto val="0"/>
        <c:lblAlgn val="ctr"/>
        <c:lblOffset val="100"/>
        <c:tickMarkSkip val="1"/>
        <c:noMultiLvlLbl val="0"/>
      </c:catAx>
      <c:valAx>
        <c:axId val="746440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7464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17888"/>
        <c:axId val="99719424"/>
      </c:barChart>
      <c:catAx>
        <c:axId val="997178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719424"/>
        <c:crosses val="autoZero"/>
        <c:auto val="0"/>
        <c:lblAlgn val="ctr"/>
        <c:lblOffset val="100"/>
        <c:tickMarkSkip val="1"/>
        <c:noMultiLvlLbl val="0"/>
      </c:catAx>
      <c:valAx>
        <c:axId val="997194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717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820096"/>
        <c:axId val="378821632"/>
      </c:barChart>
      <c:catAx>
        <c:axId val="3788200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821632"/>
        <c:crosses val="autoZero"/>
        <c:auto val="0"/>
        <c:lblAlgn val="ctr"/>
        <c:lblOffset val="100"/>
        <c:tickMarkSkip val="1"/>
        <c:noMultiLvlLbl val="0"/>
      </c:catAx>
      <c:valAx>
        <c:axId val="3788216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820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840576"/>
        <c:axId val="378842112"/>
      </c:barChart>
      <c:catAx>
        <c:axId val="3788405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842112"/>
        <c:crosses val="autoZero"/>
        <c:auto val="0"/>
        <c:lblAlgn val="ctr"/>
        <c:lblOffset val="100"/>
        <c:tickMarkSkip val="1"/>
        <c:noMultiLvlLbl val="0"/>
      </c:catAx>
      <c:valAx>
        <c:axId val="3788421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84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877440"/>
        <c:axId val="378878976"/>
      </c:barChart>
      <c:catAx>
        <c:axId val="3788774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878976"/>
        <c:crosses val="autoZero"/>
        <c:auto val="0"/>
        <c:lblAlgn val="ctr"/>
        <c:lblOffset val="100"/>
        <c:tickMarkSkip val="1"/>
        <c:noMultiLvlLbl val="0"/>
      </c:catAx>
      <c:valAx>
        <c:axId val="3788789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877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897920"/>
        <c:axId val="378899456"/>
      </c:barChart>
      <c:catAx>
        <c:axId val="3788979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899456"/>
        <c:crosses val="autoZero"/>
        <c:auto val="0"/>
        <c:lblAlgn val="ctr"/>
        <c:lblOffset val="100"/>
        <c:tickMarkSkip val="1"/>
        <c:noMultiLvlLbl val="0"/>
      </c:catAx>
      <c:valAx>
        <c:axId val="3788994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8897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594240"/>
        <c:axId val="379595776"/>
      </c:barChart>
      <c:catAx>
        <c:axId val="3795942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9595776"/>
        <c:crosses val="autoZero"/>
        <c:auto val="0"/>
        <c:lblAlgn val="ctr"/>
        <c:lblOffset val="100"/>
        <c:tickMarkSkip val="1"/>
        <c:noMultiLvlLbl val="0"/>
      </c:catAx>
      <c:valAx>
        <c:axId val="3795957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959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06528"/>
        <c:axId val="379608064"/>
      </c:barChart>
      <c:catAx>
        <c:axId val="379606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9608064"/>
        <c:crosses val="autoZero"/>
        <c:auto val="0"/>
        <c:lblAlgn val="ctr"/>
        <c:lblOffset val="100"/>
        <c:tickMarkSkip val="1"/>
        <c:noMultiLvlLbl val="0"/>
      </c:catAx>
      <c:valAx>
        <c:axId val="3796080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9606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39296"/>
        <c:axId val="379640832"/>
      </c:barChart>
      <c:catAx>
        <c:axId val="3796392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9640832"/>
        <c:crosses val="autoZero"/>
        <c:auto val="0"/>
        <c:lblAlgn val="ctr"/>
        <c:lblOffset val="100"/>
        <c:tickMarkSkip val="1"/>
        <c:noMultiLvlLbl val="0"/>
      </c:catAx>
      <c:valAx>
        <c:axId val="3796408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963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51584"/>
        <c:axId val="379653120"/>
      </c:barChart>
      <c:catAx>
        <c:axId val="3796515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9653120"/>
        <c:crosses val="autoZero"/>
        <c:auto val="0"/>
        <c:lblAlgn val="ctr"/>
        <c:lblOffset val="100"/>
        <c:tickMarkSkip val="1"/>
        <c:noMultiLvlLbl val="0"/>
      </c:catAx>
      <c:valAx>
        <c:axId val="379653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965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704832"/>
        <c:axId val="379706368"/>
      </c:barChart>
      <c:catAx>
        <c:axId val="3797048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9706368"/>
        <c:crosses val="autoZero"/>
        <c:auto val="0"/>
        <c:lblAlgn val="ctr"/>
        <c:lblOffset val="100"/>
        <c:tickMarkSkip val="1"/>
        <c:noMultiLvlLbl val="0"/>
      </c:catAx>
      <c:valAx>
        <c:axId val="3797063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79704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552128"/>
        <c:axId val="381553664"/>
      </c:barChart>
      <c:catAx>
        <c:axId val="3815521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553664"/>
        <c:crosses val="autoZero"/>
        <c:auto val="0"/>
        <c:lblAlgn val="ctr"/>
        <c:lblOffset val="100"/>
        <c:tickMarkSkip val="1"/>
        <c:noMultiLvlLbl val="0"/>
      </c:catAx>
      <c:valAx>
        <c:axId val="3815536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55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42464"/>
        <c:axId val="99744000"/>
      </c:barChart>
      <c:catAx>
        <c:axId val="997424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744000"/>
        <c:crosses val="autoZero"/>
        <c:auto val="0"/>
        <c:lblAlgn val="ctr"/>
        <c:lblOffset val="100"/>
        <c:tickMarkSkip val="1"/>
        <c:noMultiLvlLbl val="0"/>
      </c:catAx>
      <c:valAx>
        <c:axId val="997440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74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580800"/>
        <c:axId val="381582336"/>
      </c:barChart>
      <c:catAx>
        <c:axId val="3815808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582336"/>
        <c:crosses val="autoZero"/>
        <c:auto val="0"/>
        <c:lblAlgn val="ctr"/>
        <c:lblOffset val="100"/>
        <c:tickMarkSkip val="1"/>
        <c:noMultiLvlLbl val="0"/>
      </c:catAx>
      <c:valAx>
        <c:axId val="3815823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58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597184"/>
        <c:axId val="381598720"/>
      </c:barChart>
      <c:catAx>
        <c:axId val="3815971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598720"/>
        <c:crosses val="autoZero"/>
        <c:auto val="0"/>
        <c:lblAlgn val="ctr"/>
        <c:lblOffset val="100"/>
        <c:tickMarkSkip val="1"/>
        <c:noMultiLvlLbl val="0"/>
      </c:catAx>
      <c:valAx>
        <c:axId val="3815987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59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851136"/>
        <c:axId val="381852672"/>
      </c:barChart>
      <c:catAx>
        <c:axId val="3818511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852672"/>
        <c:crosses val="autoZero"/>
        <c:auto val="0"/>
        <c:lblAlgn val="ctr"/>
        <c:lblOffset val="100"/>
        <c:tickMarkSkip val="1"/>
        <c:noMultiLvlLbl val="0"/>
      </c:catAx>
      <c:valAx>
        <c:axId val="3818526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85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867520"/>
        <c:axId val="381869056"/>
      </c:barChart>
      <c:catAx>
        <c:axId val="3818675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869056"/>
        <c:crosses val="autoZero"/>
        <c:auto val="0"/>
        <c:lblAlgn val="ctr"/>
        <c:lblOffset val="100"/>
        <c:tickMarkSkip val="1"/>
        <c:noMultiLvlLbl val="0"/>
      </c:catAx>
      <c:valAx>
        <c:axId val="3818690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867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896192"/>
        <c:axId val="381897728"/>
      </c:barChart>
      <c:catAx>
        <c:axId val="3818961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897728"/>
        <c:crosses val="autoZero"/>
        <c:auto val="0"/>
        <c:lblAlgn val="ctr"/>
        <c:lblOffset val="100"/>
        <c:tickMarkSkip val="1"/>
        <c:noMultiLvlLbl val="0"/>
      </c:catAx>
      <c:valAx>
        <c:axId val="3818977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896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908480"/>
        <c:axId val="381910016"/>
      </c:barChart>
      <c:catAx>
        <c:axId val="3819084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910016"/>
        <c:crosses val="autoZero"/>
        <c:auto val="0"/>
        <c:lblAlgn val="ctr"/>
        <c:lblOffset val="100"/>
        <c:tickMarkSkip val="1"/>
        <c:noMultiLvlLbl val="0"/>
      </c:catAx>
      <c:valAx>
        <c:axId val="3819100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90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953536"/>
        <c:axId val="381955072"/>
      </c:barChart>
      <c:catAx>
        <c:axId val="3819535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955072"/>
        <c:crosses val="autoZero"/>
        <c:auto val="0"/>
        <c:lblAlgn val="ctr"/>
        <c:lblOffset val="100"/>
        <c:tickMarkSkip val="1"/>
        <c:noMultiLvlLbl val="0"/>
      </c:catAx>
      <c:valAx>
        <c:axId val="3819550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95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969920"/>
        <c:axId val="381971456"/>
      </c:barChart>
      <c:catAx>
        <c:axId val="3819699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971456"/>
        <c:crosses val="autoZero"/>
        <c:auto val="0"/>
        <c:lblAlgn val="ctr"/>
        <c:lblOffset val="100"/>
        <c:tickMarkSkip val="1"/>
        <c:noMultiLvlLbl val="0"/>
      </c:catAx>
      <c:valAx>
        <c:axId val="3819714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96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998592"/>
        <c:axId val="382000128"/>
      </c:barChart>
      <c:catAx>
        <c:axId val="3819985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000128"/>
        <c:crosses val="autoZero"/>
        <c:auto val="0"/>
        <c:lblAlgn val="ctr"/>
        <c:lblOffset val="100"/>
        <c:tickMarkSkip val="1"/>
        <c:noMultiLvlLbl val="0"/>
      </c:catAx>
      <c:valAx>
        <c:axId val="3820001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1998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019072"/>
        <c:axId val="382020608"/>
      </c:barChart>
      <c:catAx>
        <c:axId val="3820190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020608"/>
        <c:crosses val="autoZero"/>
        <c:auto val="0"/>
        <c:lblAlgn val="ctr"/>
        <c:lblOffset val="100"/>
        <c:tickMarkSkip val="1"/>
        <c:noMultiLvlLbl val="0"/>
      </c:catAx>
      <c:valAx>
        <c:axId val="3820206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01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164352"/>
        <c:axId val="100165888"/>
      </c:barChart>
      <c:catAx>
        <c:axId val="1001643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0165888"/>
        <c:crosses val="autoZero"/>
        <c:auto val="0"/>
        <c:lblAlgn val="ctr"/>
        <c:lblOffset val="100"/>
        <c:tickMarkSkip val="1"/>
        <c:noMultiLvlLbl val="0"/>
      </c:catAx>
      <c:valAx>
        <c:axId val="1001658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016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060032"/>
        <c:axId val="382061568"/>
      </c:barChart>
      <c:catAx>
        <c:axId val="3820600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061568"/>
        <c:crosses val="autoZero"/>
        <c:auto val="0"/>
        <c:lblAlgn val="ctr"/>
        <c:lblOffset val="100"/>
        <c:tickMarkSkip val="1"/>
        <c:noMultiLvlLbl val="0"/>
      </c:catAx>
      <c:valAx>
        <c:axId val="3820615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06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207488"/>
        <c:axId val="382209024"/>
      </c:barChart>
      <c:catAx>
        <c:axId val="3822074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209024"/>
        <c:crosses val="autoZero"/>
        <c:auto val="0"/>
        <c:lblAlgn val="ctr"/>
        <c:lblOffset val="100"/>
        <c:tickMarkSkip val="1"/>
        <c:noMultiLvlLbl val="0"/>
      </c:catAx>
      <c:valAx>
        <c:axId val="3822090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20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244352"/>
        <c:axId val="382245888"/>
      </c:barChart>
      <c:catAx>
        <c:axId val="3822443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245888"/>
        <c:crosses val="autoZero"/>
        <c:auto val="0"/>
        <c:lblAlgn val="ctr"/>
        <c:lblOffset val="100"/>
        <c:tickMarkSkip val="1"/>
        <c:noMultiLvlLbl val="0"/>
      </c:catAx>
      <c:valAx>
        <c:axId val="3822458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24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260736"/>
        <c:axId val="382262272"/>
      </c:barChart>
      <c:catAx>
        <c:axId val="3822607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262272"/>
        <c:crosses val="autoZero"/>
        <c:auto val="0"/>
        <c:lblAlgn val="ctr"/>
        <c:lblOffset val="100"/>
        <c:tickMarkSkip val="1"/>
        <c:noMultiLvlLbl val="0"/>
      </c:catAx>
      <c:valAx>
        <c:axId val="3822622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26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436864"/>
        <c:axId val="382438400"/>
      </c:barChart>
      <c:catAx>
        <c:axId val="3824368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438400"/>
        <c:crosses val="autoZero"/>
        <c:auto val="0"/>
        <c:lblAlgn val="ctr"/>
        <c:lblOffset val="100"/>
        <c:tickMarkSkip val="1"/>
        <c:noMultiLvlLbl val="0"/>
      </c:catAx>
      <c:valAx>
        <c:axId val="3824384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43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445056"/>
        <c:axId val="382446592"/>
      </c:barChart>
      <c:catAx>
        <c:axId val="3824450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446592"/>
        <c:crosses val="autoZero"/>
        <c:auto val="0"/>
        <c:lblAlgn val="ctr"/>
        <c:lblOffset val="100"/>
        <c:tickMarkSkip val="1"/>
        <c:noMultiLvlLbl val="0"/>
      </c:catAx>
      <c:valAx>
        <c:axId val="3824465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44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481920"/>
        <c:axId val="382483456"/>
      </c:barChart>
      <c:catAx>
        <c:axId val="3824819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483456"/>
        <c:crosses val="autoZero"/>
        <c:auto val="0"/>
        <c:lblAlgn val="ctr"/>
        <c:lblOffset val="100"/>
        <c:tickMarkSkip val="1"/>
        <c:noMultiLvlLbl val="0"/>
      </c:catAx>
      <c:valAx>
        <c:axId val="3824834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48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494208"/>
        <c:axId val="382495744"/>
      </c:barChart>
      <c:catAx>
        <c:axId val="3824942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495744"/>
        <c:crosses val="autoZero"/>
        <c:auto val="0"/>
        <c:lblAlgn val="ctr"/>
        <c:lblOffset val="100"/>
        <c:tickMarkSkip val="1"/>
        <c:noMultiLvlLbl val="0"/>
      </c:catAx>
      <c:valAx>
        <c:axId val="3824957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82494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776512"/>
        <c:axId val="411778048"/>
      </c:barChart>
      <c:catAx>
        <c:axId val="4117765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411778048"/>
        <c:crosses val="autoZero"/>
        <c:auto val="0"/>
        <c:lblAlgn val="ctr"/>
        <c:lblOffset val="100"/>
        <c:tickMarkSkip val="1"/>
        <c:noMultiLvlLbl val="0"/>
      </c:catAx>
      <c:valAx>
        <c:axId val="4117780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411776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784704"/>
        <c:axId val="411786240"/>
      </c:barChart>
      <c:catAx>
        <c:axId val="4117847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411786240"/>
        <c:crosses val="autoZero"/>
        <c:auto val="0"/>
        <c:lblAlgn val="ctr"/>
        <c:lblOffset val="100"/>
        <c:tickMarkSkip val="1"/>
        <c:noMultiLvlLbl val="0"/>
      </c:catAx>
      <c:valAx>
        <c:axId val="4117862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41178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188928"/>
        <c:axId val="100190464"/>
      </c:barChart>
      <c:catAx>
        <c:axId val="1001889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0190464"/>
        <c:crosses val="autoZero"/>
        <c:auto val="0"/>
        <c:lblAlgn val="ctr"/>
        <c:lblOffset val="100"/>
        <c:tickMarkSkip val="1"/>
        <c:noMultiLvlLbl val="0"/>
      </c:catAx>
      <c:valAx>
        <c:axId val="1001904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018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825664"/>
        <c:axId val="411827200"/>
      </c:barChart>
      <c:catAx>
        <c:axId val="4118256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411827200"/>
        <c:crosses val="autoZero"/>
        <c:auto val="0"/>
        <c:lblAlgn val="ctr"/>
        <c:lblOffset val="100"/>
        <c:tickMarkSkip val="1"/>
        <c:noMultiLvlLbl val="0"/>
      </c:catAx>
      <c:valAx>
        <c:axId val="4118272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411825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034560"/>
        <c:axId val="412036096"/>
      </c:barChart>
      <c:catAx>
        <c:axId val="4120345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412036096"/>
        <c:crosses val="autoZero"/>
        <c:auto val="0"/>
        <c:lblAlgn val="ctr"/>
        <c:lblOffset val="100"/>
        <c:tickMarkSkip val="1"/>
        <c:noMultiLvlLbl val="0"/>
      </c:catAx>
      <c:valAx>
        <c:axId val="4120360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41203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075520"/>
        <c:axId val="412077056"/>
      </c:barChart>
      <c:catAx>
        <c:axId val="4120755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412077056"/>
        <c:crosses val="autoZero"/>
        <c:auto val="0"/>
        <c:lblAlgn val="ctr"/>
        <c:lblOffset val="100"/>
        <c:tickMarkSkip val="1"/>
        <c:noMultiLvlLbl val="0"/>
      </c:catAx>
      <c:valAx>
        <c:axId val="4120770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41207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087808"/>
        <c:axId val="412089344"/>
      </c:barChart>
      <c:catAx>
        <c:axId val="4120878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412089344"/>
        <c:crosses val="autoZero"/>
        <c:auto val="0"/>
        <c:lblAlgn val="ctr"/>
        <c:lblOffset val="100"/>
        <c:tickMarkSkip val="1"/>
        <c:noMultiLvlLbl val="0"/>
      </c:catAx>
      <c:valAx>
        <c:axId val="4120893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412087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132864"/>
        <c:axId val="412134400"/>
      </c:barChart>
      <c:catAx>
        <c:axId val="4121328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412134400"/>
        <c:crosses val="autoZero"/>
        <c:auto val="0"/>
        <c:lblAlgn val="ctr"/>
        <c:lblOffset val="100"/>
        <c:tickMarkSkip val="1"/>
        <c:noMultiLvlLbl val="0"/>
      </c:catAx>
      <c:valAx>
        <c:axId val="4121344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41213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643264"/>
        <c:axId val="109644800"/>
      </c:barChart>
      <c:catAx>
        <c:axId val="1096432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644800"/>
        <c:crosses val="autoZero"/>
        <c:auto val="0"/>
        <c:lblAlgn val="ctr"/>
        <c:lblOffset val="100"/>
        <c:tickMarkSkip val="1"/>
        <c:noMultiLvlLbl val="0"/>
      </c:catAx>
      <c:valAx>
        <c:axId val="1096448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64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676032"/>
        <c:axId val="109677568"/>
      </c:barChart>
      <c:catAx>
        <c:axId val="1096760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677568"/>
        <c:crosses val="autoZero"/>
        <c:auto val="0"/>
        <c:lblAlgn val="ctr"/>
        <c:lblOffset val="100"/>
        <c:tickMarkSkip val="1"/>
        <c:noMultiLvlLbl val="0"/>
      </c:catAx>
      <c:valAx>
        <c:axId val="1096775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676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688320"/>
        <c:axId val="109689856"/>
      </c:barChart>
      <c:catAx>
        <c:axId val="1096883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689856"/>
        <c:crosses val="autoZero"/>
        <c:auto val="0"/>
        <c:lblAlgn val="ctr"/>
        <c:lblOffset val="100"/>
        <c:tickMarkSkip val="1"/>
        <c:noMultiLvlLbl val="0"/>
      </c:catAx>
      <c:valAx>
        <c:axId val="1096898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68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90720"/>
        <c:axId val="109792256"/>
      </c:barChart>
      <c:catAx>
        <c:axId val="1097907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792256"/>
        <c:crosses val="autoZero"/>
        <c:auto val="0"/>
        <c:lblAlgn val="ctr"/>
        <c:lblOffset val="100"/>
        <c:tickMarkSkip val="1"/>
        <c:noMultiLvlLbl val="0"/>
      </c:catAx>
      <c:valAx>
        <c:axId val="1097922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79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803008"/>
        <c:axId val="109804544"/>
      </c:barChart>
      <c:catAx>
        <c:axId val="1098030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804544"/>
        <c:crosses val="autoZero"/>
        <c:auto val="0"/>
        <c:lblAlgn val="ctr"/>
        <c:lblOffset val="100"/>
        <c:tickMarkSkip val="1"/>
        <c:noMultiLvlLbl val="0"/>
      </c:catAx>
      <c:valAx>
        <c:axId val="1098045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803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25792"/>
        <c:axId val="100227328"/>
      </c:barChart>
      <c:catAx>
        <c:axId val="1002257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0227328"/>
        <c:crosses val="autoZero"/>
        <c:auto val="0"/>
        <c:lblAlgn val="ctr"/>
        <c:lblOffset val="100"/>
        <c:tickMarkSkip val="1"/>
        <c:noMultiLvlLbl val="0"/>
      </c:catAx>
      <c:valAx>
        <c:axId val="1002273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022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843968"/>
        <c:axId val="109845504"/>
      </c:barChart>
      <c:catAx>
        <c:axId val="1098439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845504"/>
        <c:crosses val="autoZero"/>
        <c:auto val="0"/>
        <c:lblAlgn val="ctr"/>
        <c:lblOffset val="100"/>
        <c:tickMarkSkip val="1"/>
        <c:noMultiLvlLbl val="0"/>
      </c:catAx>
      <c:valAx>
        <c:axId val="1098455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84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856256"/>
        <c:axId val="109857792"/>
      </c:barChart>
      <c:catAx>
        <c:axId val="1098562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857792"/>
        <c:crosses val="autoZero"/>
        <c:auto val="0"/>
        <c:lblAlgn val="ctr"/>
        <c:lblOffset val="100"/>
        <c:tickMarkSkip val="1"/>
        <c:noMultiLvlLbl val="0"/>
      </c:catAx>
      <c:valAx>
        <c:axId val="109857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856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893120"/>
        <c:axId val="109894656"/>
      </c:barChart>
      <c:catAx>
        <c:axId val="1098931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894656"/>
        <c:crosses val="autoZero"/>
        <c:auto val="0"/>
        <c:lblAlgn val="ctr"/>
        <c:lblOffset val="100"/>
        <c:tickMarkSkip val="1"/>
        <c:noMultiLvlLbl val="0"/>
      </c:catAx>
      <c:valAx>
        <c:axId val="1098946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893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053440"/>
        <c:axId val="109054976"/>
      </c:barChart>
      <c:catAx>
        <c:axId val="1090534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054976"/>
        <c:crosses val="autoZero"/>
        <c:auto val="0"/>
        <c:lblAlgn val="ctr"/>
        <c:lblOffset val="100"/>
        <c:tickMarkSkip val="1"/>
        <c:noMultiLvlLbl val="0"/>
      </c:catAx>
      <c:valAx>
        <c:axId val="1090549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05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086208"/>
        <c:axId val="109087744"/>
      </c:barChart>
      <c:catAx>
        <c:axId val="1090862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087744"/>
        <c:crosses val="autoZero"/>
        <c:auto val="0"/>
        <c:lblAlgn val="ctr"/>
        <c:lblOffset val="100"/>
        <c:tickMarkSkip val="1"/>
        <c:noMultiLvlLbl val="0"/>
      </c:catAx>
      <c:valAx>
        <c:axId val="1090877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08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106688"/>
        <c:axId val="109108224"/>
      </c:barChart>
      <c:catAx>
        <c:axId val="1091066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108224"/>
        <c:crosses val="autoZero"/>
        <c:auto val="0"/>
        <c:lblAlgn val="ctr"/>
        <c:lblOffset val="100"/>
        <c:tickMarkSkip val="1"/>
        <c:noMultiLvlLbl val="0"/>
      </c:catAx>
      <c:valAx>
        <c:axId val="1091082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10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217280"/>
        <c:axId val="109218816"/>
      </c:barChart>
      <c:catAx>
        <c:axId val="1092172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218816"/>
        <c:crosses val="autoZero"/>
        <c:auto val="0"/>
        <c:lblAlgn val="ctr"/>
        <c:lblOffset val="100"/>
        <c:tickMarkSkip val="1"/>
        <c:noMultiLvlLbl val="0"/>
      </c:catAx>
      <c:valAx>
        <c:axId val="1092188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21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229568"/>
        <c:axId val="109231104"/>
      </c:barChart>
      <c:catAx>
        <c:axId val="1092295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231104"/>
        <c:crosses val="autoZero"/>
        <c:auto val="0"/>
        <c:lblAlgn val="ctr"/>
        <c:lblOffset val="100"/>
        <c:tickMarkSkip val="1"/>
        <c:noMultiLvlLbl val="0"/>
      </c:catAx>
      <c:valAx>
        <c:axId val="1092311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22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123072"/>
        <c:axId val="109124608"/>
      </c:barChart>
      <c:catAx>
        <c:axId val="1091230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124608"/>
        <c:crosses val="autoZero"/>
        <c:auto val="0"/>
        <c:lblAlgn val="ctr"/>
        <c:lblOffset val="100"/>
        <c:tickMarkSkip val="1"/>
        <c:noMultiLvlLbl val="0"/>
      </c:catAx>
      <c:valAx>
        <c:axId val="1091246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12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139456"/>
        <c:axId val="109140992"/>
      </c:barChart>
      <c:catAx>
        <c:axId val="1091394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140992"/>
        <c:crosses val="autoZero"/>
        <c:auto val="0"/>
        <c:lblAlgn val="ctr"/>
        <c:lblOffset val="100"/>
        <c:tickMarkSkip val="1"/>
        <c:noMultiLvlLbl val="0"/>
      </c:catAx>
      <c:valAx>
        <c:axId val="1091409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13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46272"/>
        <c:axId val="100247808"/>
      </c:barChart>
      <c:catAx>
        <c:axId val="1002462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0247808"/>
        <c:crosses val="autoZero"/>
        <c:auto val="0"/>
        <c:lblAlgn val="ctr"/>
        <c:lblOffset val="100"/>
        <c:tickMarkSkip val="1"/>
        <c:noMultiLvlLbl val="0"/>
      </c:catAx>
      <c:valAx>
        <c:axId val="1002478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0246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180416"/>
        <c:axId val="109181952"/>
      </c:barChart>
      <c:catAx>
        <c:axId val="1091804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181952"/>
        <c:crosses val="autoZero"/>
        <c:auto val="0"/>
        <c:lblAlgn val="ctr"/>
        <c:lblOffset val="100"/>
        <c:tickMarkSkip val="1"/>
        <c:noMultiLvlLbl val="0"/>
      </c:catAx>
      <c:valAx>
        <c:axId val="1091819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918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245376"/>
        <c:axId val="110246912"/>
      </c:barChart>
      <c:catAx>
        <c:axId val="1102453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246912"/>
        <c:crosses val="autoZero"/>
        <c:auto val="0"/>
        <c:lblAlgn val="ctr"/>
        <c:lblOffset val="100"/>
        <c:tickMarkSkip val="1"/>
        <c:noMultiLvlLbl val="0"/>
      </c:catAx>
      <c:valAx>
        <c:axId val="110246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245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282240"/>
        <c:axId val="110283776"/>
      </c:barChart>
      <c:catAx>
        <c:axId val="1102822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283776"/>
        <c:crosses val="autoZero"/>
        <c:auto val="0"/>
        <c:lblAlgn val="ctr"/>
        <c:lblOffset val="100"/>
        <c:tickMarkSkip val="1"/>
        <c:noMultiLvlLbl val="0"/>
      </c:catAx>
      <c:valAx>
        <c:axId val="1102837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28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298624"/>
        <c:axId val="110300160"/>
      </c:barChart>
      <c:catAx>
        <c:axId val="1102986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300160"/>
        <c:crosses val="autoZero"/>
        <c:auto val="0"/>
        <c:lblAlgn val="ctr"/>
        <c:lblOffset val="100"/>
        <c:tickMarkSkip val="1"/>
        <c:noMultiLvlLbl val="0"/>
      </c:catAx>
      <c:valAx>
        <c:axId val="1103001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29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327296"/>
        <c:axId val="110328832"/>
      </c:barChart>
      <c:catAx>
        <c:axId val="1103272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328832"/>
        <c:crosses val="autoZero"/>
        <c:auto val="0"/>
        <c:lblAlgn val="ctr"/>
        <c:lblOffset val="100"/>
        <c:tickMarkSkip val="1"/>
        <c:noMultiLvlLbl val="0"/>
      </c:catAx>
      <c:valAx>
        <c:axId val="1103288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32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339584"/>
        <c:axId val="110341120"/>
      </c:barChart>
      <c:catAx>
        <c:axId val="1103395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341120"/>
        <c:crosses val="autoZero"/>
        <c:auto val="0"/>
        <c:lblAlgn val="ctr"/>
        <c:lblOffset val="100"/>
        <c:tickMarkSkip val="1"/>
        <c:noMultiLvlLbl val="0"/>
      </c:catAx>
      <c:valAx>
        <c:axId val="110341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33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437888"/>
        <c:axId val="110439424"/>
      </c:barChart>
      <c:catAx>
        <c:axId val="1104378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439424"/>
        <c:crosses val="autoZero"/>
        <c:auto val="0"/>
        <c:lblAlgn val="ctr"/>
        <c:lblOffset val="100"/>
        <c:tickMarkSkip val="1"/>
        <c:noMultiLvlLbl val="0"/>
      </c:catAx>
      <c:valAx>
        <c:axId val="1104394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437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462464"/>
        <c:axId val="110464000"/>
      </c:barChart>
      <c:catAx>
        <c:axId val="1104624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464000"/>
        <c:crosses val="autoZero"/>
        <c:auto val="0"/>
        <c:lblAlgn val="ctr"/>
        <c:lblOffset val="100"/>
        <c:tickMarkSkip val="1"/>
        <c:noMultiLvlLbl val="0"/>
      </c:catAx>
      <c:valAx>
        <c:axId val="1104640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46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499328"/>
        <c:axId val="110500864"/>
      </c:barChart>
      <c:catAx>
        <c:axId val="1104993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500864"/>
        <c:crosses val="autoZero"/>
        <c:auto val="0"/>
        <c:lblAlgn val="ctr"/>
        <c:lblOffset val="100"/>
        <c:tickMarkSkip val="1"/>
        <c:noMultiLvlLbl val="0"/>
      </c:catAx>
      <c:valAx>
        <c:axId val="1105008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499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11616"/>
        <c:axId val="110513152"/>
      </c:barChart>
      <c:catAx>
        <c:axId val="1105116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513152"/>
        <c:crosses val="autoZero"/>
        <c:auto val="0"/>
        <c:lblAlgn val="ctr"/>
        <c:lblOffset val="100"/>
        <c:tickMarkSkip val="1"/>
        <c:noMultiLvlLbl val="0"/>
      </c:catAx>
      <c:valAx>
        <c:axId val="1105131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51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66752"/>
        <c:axId val="100268288"/>
      </c:barChart>
      <c:catAx>
        <c:axId val="1002667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0268288"/>
        <c:crosses val="autoZero"/>
        <c:auto val="0"/>
        <c:lblAlgn val="ctr"/>
        <c:lblOffset val="100"/>
        <c:tickMarkSkip val="1"/>
        <c:noMultiLvlLbl val="0"/>
      </c:catAx>
      <c:valAx>
        <c:axId val="1002682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0026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025408"/>
        <c:axId val="115026944"/>
      </c:barChart>
      <c:catAx>
        <c:axId val="1150254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026944"/>
        <c:crosses val="autoZero"/>
        <c:auto val="0"/>
        <c:lblAlgn val="ctr"/>
        <c:lblOffset val="100"/>
        <c:tickMarkSkip val="1"/>
        <c:noMultiLvlLbl val="0"/>
      </c:catAx>
      <c:valAx>
        <c:axId val="1150269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025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037696"/>
        <c:axId val="115039232"/>
      </c:barChart>
      <c:catAx>
        <c:axId val="1150376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039232"/>
        <c:crosses val="autoZero"/>
        <c:auto val="0"/>
        <c:lblAlgn val="ctr"/>
        <c:lblOffset val="100"/>
        <c:tickMarkSkip val="1"/>
        <c:noMultiLvlLbl val="0"/>
      </c:catAx>
      <c:valAx>
        <c:axId val="1150392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03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058176"/>
        <c:axId val="115059712"/>
      </c:barChart>
      <c:catAx>
        <c:axId val="1150581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059712"/>
        <c:crosses val="autoZero"/>
        <c:auto val="0"/>
        <c:lblAlgn val="ctr"/>
        <c:lblOffset val="100"/>
        <c:tickMarkSkip val="1"/>
        <c:noMultiLvlLbl val="0"/>
      </c:catAx>
      <c:valAx>
        <c:axId val="1150597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058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070464"/>
        <c:axId val="115072000"/>
      </c:barChart>
      <c:catAx>
        <c:axId val="1150704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072000"/>
        <c:crosses val="autoZero"/>
        <c:auto val="0"/>
        <c:lblAlgn val="ctr"/>
        <c:lblOffset val="100"/>
        <c:tickMarkSkip val="1"/>
        <c:noMultiLvlLbl val="0"/>
      </c:catAx>
      <c:valAx>
        <c:axId val="1150720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07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254784"/>
        <c:axId val="115256320"/>
      </c:barChart>
      <c:catAx>
        <c:axId val="1152547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256320"/>
        <c:crosses val="autoZero"/>
        <c:auto val="0"/>
        <c:lblAlgn val="ctr"/>
        <c:lblOffset val="100"/>
        <c:tickMarkSkip val="1"/>
        <c:noMultiLvlLbl val="0"/>
      </c:catAx>
      <c:valAx>
        <c:axId val="1152563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25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267072"/>
        <c:axId val="115268608"/>
      </c:barChart>
      <c:catAx>
        <c:axId val="1152670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268608"/>
        <c:crosses val="autoZero"/>
        <c:auto val="0"/>
        <c:lblAlgn val="ctr"/>
        <c:lblOffset val="100"/>
        <c:tickMarkSkip val="1"/>
        <c:noMultiLvlLbl val="0"/>
      </c:catAx>
      <c:valAx>
        <c:axId val="1152686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267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295744"/>
        <c:axId val="115297280"/>
      </c:barChart>
      <c:catAx>
        <c:axId val="1152957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297280"/>
        <c:crosses val="autoZero"/>
        <c:auto val="0"/>
        <c:lblAlgn val="ctr"/>
        <c:lblOffset val="100"/>
        <c:tickMarkSkip val="1"/>
        <c:noMultiLvlLbl val="0"/>
      </c:catAx>
      <c:valAx>
        <c:axId val="1152972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29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312128"/>
        <c:axId val="115313664"/>
      </c:barChart>
      <c:catAx>
        <c:axId val="1153121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313664"/>
        <c:crosses val="autoZero"/>
        <c:auto val="0"/>
        <c:lblAlgn val="ctr"/>
        <c:lblOffset val="100"/>
        <c:tickMarkSkip val="1"/>
        <c:noMultiLvlLbl val="0"/>
      </c:catAx>
      <c:valAx>
        <c:axId val="1153136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31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414528"/>
        <c:axId val="115416064"/>
      </c:barChart>
      <c:catAx>
        <c:axId val="115414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416064"/>
        <c:crosses val="autoZero"/>
        <c:auto val="0"/>
        <c:lblAlgn val="ctr"/>
        <c:lblOffset val="100"/>
        <c:tickMarkSkip val="1"/>
        <c:noMultiLvlLbl val="0"/>
      </c:catAx>
      <c:valAx>
        <c:axId val="1154160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41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422720"/>
        <c:axId val="115424256"/>
      </c:barChart>
      <c:catAx>
        <c:axId val="1154227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424256"/>
        <c:crosses val="autoZero"/>
        <c:auto val="0"/>
        <c:lblAlgn val="ctr"/>
        <c:lblOffset val="100"/>
        <c:tickMarkSkip val="1"/>
        <c:noMultiLvlLbl val="0"/>
      </c:catAx>
      <c:valAx>
        <c:axId val="1154242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42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135872"/>
        <c:axId val="121137408"/>
      </c:barChart>
      <c:catAx>
        <c:axId val="1211358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1137408"/>
        <c:crosses val="autoZero"/>
        <c:auto val="0"/>
        <c:lblAlgn val="ctr"/>
        <c:lblOffset val="100"/>
        <c:tickMarkSkip val="1"/>
        <c:noMultiLvlLbl val="0"/>
      </c:catAx>
      <c:valAx>
        <c:axId val="1211374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113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451392"/>
        <c:axId val="115452928"/>
      </c:barChart>
      <c:catAx>
        <c:axId val="1154513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452928"/>
        <c:crosses val="autoZero"/>
        <c:auto val="0"/>
        <c:lblAlgn val="ctr"/>
        <c:lblOffset val="100"/>
        <c:tickMarkSkip val="1"/>
        <c:noMultiLvlLbl val="0"/>
      </c:catAx>
      <c:valAx>
        <c:axId val="1154529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45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463680"/>
        <c:axId val="115465216"/>
      </c:barChart>
      <c:catAx>
        <c:axId val="1154636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465216"/>
        <c:crosses val="autoZero"/>
        <c:auto val="0"/>
        <c:lblAlgn val="ctr"/>
        <c:lblOffset val="100"/>
        <c:tickMarkSkip val="1"/>
        <c:noMultiLvlLbl val="0"/>
      </c:catAx>
      <c:valAx>
        <c:axId val="1154652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546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821248"/>
        <c:axId val="120822784"/>
      </c:barChart>
      <c:catAx>
        <c:axId val="1208212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0822784"/>
        <c:crosses val="autoZero"/>
        <c:auto val="0"/>
        <c:lblAlgn val="ctr"/>
        <c:lblOffset val="100"/>
        <c:tickMarkSkip val="1"/>
        <c:noMultiLvlLbl val="0"/>
      </c:catAx>
      <c:valAx>
        <c:axId val="1208227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0821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833536"/>
        <c:axId val="120835072"/>
      </c:barChart>
      <c:catAx>
        <c:axId val="1208335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0835072"/>
        <c:crosses val="autoZero"/>
        <c:auto val="0"/>
        <c:lblAlgn val="ctr"/>
        <c:lblOffset val="100"/>
        <c:tickMarkSkip val="1"/>
        <c:noMultiLvlLbl val="0"/>
      </c:catAx>
      <c:valAx>
        <c:axId val="1208350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083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866304"/>
        <c:axId val="120867840"/>
      </c:barChart>
      <c:catAx>
        <c:axId val="1208663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0867840"/>
        <c:crosses val="autoZero"/>
        <c:auto val="0"/>
        <c:lblAlgn val="ctr"/>
        <c:lblOffset val="100"/>
        <c:tickMarkSkip val="1"/>
        <c:noMultiLvlLbl val="0"/>
      </c:catAx>
      <c:valAx>
        <c:axId val="1208678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086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874496"/>
        <c:axId val="120876032"/>
      </c:barChart>
      <c:catAx>
        <c:axId val="1208744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0876032"/>
        <c:crosses val="autoZero"/>
        <c:auto val="0"/>
        <c:lblAlgn val="ctr"/>
        <c:lblOffset val="100"/>
        <c:tickMarkSkip val="1"/>
        <c:noMultiLvlLbl val="0"/>
      </c:catAx>
      <c:valAx>
        <c:axId val="1208760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0874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19552"/>
        <c:axId val="120921088"/>
      </c:barChart>
      <c:catAx>
        <c:axId val="1209195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0921088"/>
        <c:crosses val="autoZero"/>
        <c:auto val="0"/>
        <c:lblAlgn val="ctr"/>
        <c:lblOffset val="100"/>
        <c:tickMarkSkip val="1"/>
        <c:noMultiLvlLbl val="0"/>
      </c:catAx>
      <c:valAx>
        <c:axId val="1209210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091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31840"/>
        <c:axId val="120933376"/>
      </c:barChart>
      <c:catAx>
        <c:axId val="1209318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0933376"/>
        <c:crosses val="autoZero"/>
        <c:auto val="0"/>
        <c:lblAlgn val="ctr"/>
        <c:lblOffset val="100"/>
        <c:tickMarkSkip val="1"/>
        <c:noMultiLvlLbl val="0"/>
      </c:catAx>
      <c:valAx>
        <c:axId val="1209333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093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80992"/>
        <c:axId val="120982528"/>
      </c:barChart>
      <c:catAx>
        <c:axId val="1209809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0982528"/>
        <c:crosses val="autoZero"/>
        <c:auto val="0"/>
        <c:lblAlgn val="ctr"/>
        <c:lblOffset val="100"/>
        <c:tickMarkSkip val="1"/>
        <c:noMultiLvlLbl val="0"/>
      </c:catAx>
      <c:valAx>
        <c:axId val="1209825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0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89184"/>
        <c:axId val="120990720"/>
      </c:barChart>
      <c:catAx>
        <c:axId val="1209891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0990720"/>
        <c:crosses val="autoZero"/>
        <c:auto val="0"/>
        <c:lblAlgn val="ctr"/>
        <c:lblOffset val="100"/>
        <c:tickMarkSkip val="1"/>
        <c:noMultiLvlLbl val="0"/>
      </c:catAx>
      <c:valAx>
        <c:axId val="1209907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0989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164544"/>
        <c:axId val="121166080"/>
      </c:barChart>
      <c:catAx>
        <c:axId val="1211645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1166080"/>
        <c:crosses val="autoZero"/>
        <c:auto val="0"/>
        <c:lblAlgn val="ctr"/>
        <c:lblOffset val="100"/>
        <c:tickMarkSkip val="1"/>
        <c:noMultiLvlLbl val="0"/>
      </c:catAx>
      <c:valAx>
        <c:axId val="1211660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116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038336"/>
        <c:axId val="121039872"/>
      </c:barChart>
      <c:catAx>
        <c:axId val="1210383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1039872"/>
        <c:crosses val="autoZero"/>
        <c:auto val="0"/>
        <c:lblAlgn val="ctr"/>
        <c:lblOffset val="100"/>
        <c:tickMarkSkip val="1"/>
        <c:noMultiLvlLbl val="0"/>
      </c:catAx>
      <c:valAx>
        <c:axId val="1210398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1038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110208"/>
        <c:axId val="110111744"/>
      </c:barChart>
      <c:catAx>
        <c:axId val="1101102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111744"/>
        <c:crosses val="autoZero"/>
        <c:auto val="0"/>
        <c:lblAlgn val="ctr"/>
        <c:lblOffset val="100"/>
        <c:tickMarkSkip val="1"/>
        <c:noMultiLvlLbl val="0"/>
      </c:catAx>
      <c:valAx>
        <c:axId val="1101117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11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130688"/>
        <c:axId val="110132224"/>
      </c:barChart>
      <c:catAx>
        <c:axId val="1101306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132224"/>
        <c:crosses val="autoZero"/>
        <c:auto val="0"/>
        <c:lblAlgn val="ctr"/>
        <c:lblOffset val="100"/>
        <c:tickMarkSkip val="1"/>
        <c:noMultiLvlLbl val="0"/>
      </c:catAx>
      <c:valAx>
        <c:axId val="1101322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13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155264"/>
        <c:axId val="110156800"/>
      </c:barChart>
      <c:catAx>
        <c:axId val="1101552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156800"/>
        <c:crosses val="autoZero"/>
        <c:auto val="0"/>
        <c:lblAlgn val="ctr"/>
        <c:lblOffset val="100"/>
        <c:tickMarkSkip val="1"/>
        <c:noMultiLvlLbl val="0"/>
      </c:catAx>
      <c:valAx>
        <c:axId val="1101568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15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192128"/>
        <c:axId val="110193664"/>
      </c:barChart>
      <c:catAx>
        <c:axId val="1101921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193664"/>
        <c:crosses val="autoZero"/>
        <c:auto val="0"/>
        <c:lblAlgn val="ctr"/>
        <c:lblOffset val="100"/>
        <c:tickMarkSkip val="1"/>
        <c:noMultiLvlLbl val="0"/>
      </c:catAx>
      <c:valAx>
        <c:axId val="1101936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19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204416"/>
        <c:axId val="110205952"/>
      </c:barChart>
      <c:catAx>
        <c:axId val="1102044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205952"/>
        <c:crosses val="autoZero"/>
        <c:auto val="0"/>
        <c:lblAlgn val="ctr"/>
        <c:lblOffset val="100"/>
        <c:tickMarkSkip val="1"/>
        <c:noMultiLvlLbl val="0"/>
      </c:catAx>
      <c:valAx>
        <c:axId val="1102059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10204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682048"/>
        <c:axId val="127683584"/>
      </c:barChart>
      <c:catAx>
        <c:axId val="1276820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683584"/>
        <c:crosses val="autoZero"/>
        <c:auto val="0"/>
        <c:lblAlgn val="ctr"/>
        <c:lblOffset val="100"/>
        <c:tickMarkSkip val="1"/>
        <c:noMultiLvlLbl val="0"/>
      </c:catAx>
      <c:valAx>
        <c:axId val="1276835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682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694336"/>
        <c:axId val="127695872"/>
      </c:barChart>
      <c:catAx>
        <c:axId val="1276943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695872"/>
        <c:crosses val="autoZero"/>
        <c:auto val="0"/>
        <c:lblAlgn val="ctr"/>
        <c:lblOffset val="100"/>
        <c:tickMarkSkip val="1"/>
        <c:noMultiLvlLbl val="0"/>
      </c:catAx>
      <c:valAx>
        <c:axId val="1276958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694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727104"/>
        <c:axId val="127728640"/>
      </c:barChart>
      <c:catAx>
        <c:axId val="1277271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728640"/>
        <c:crosses val="autoZero"/>
        <c:auto val="0"/>
        <c:lblAlgn val="ctr"/>
        <c:lblOffset val="100"/>
        <c:tickMarkSkip val="1"/>
        <c:noMultiLvlLbl val="0"/>
      </c:catAx>
      <c:valAx>
        <c:axId val="1277286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727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735296"/>
        <c:axId val="127736832"/>
      </c:barChart>
      <c:catAx>
        <c:axId val="1277352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736832"/>
        <c:crosses val="autoZero"/>
        <c:auto val="0"/>
        <c:lblAlgn val="ctr"/>
        <c:lblOffset val="100"/>
        <c:tickMarkSkip val="1"/>
        <c:noMultiLvlLbl val="0"/>
      </c:catAx>
      <c:valAx>
        <c:axId val="1277368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73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180928"/>
        <c:axId val="121182464"/>
      </c:barChart>
      <c:catAx>
        <c:axId val="1211809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1182464"/>
        <c:crosses val="autoZero"/>
        <c:auto val="0"/>
        <c:lblAlgn val="ctr"/>
        <c:lblOffset val="100"/>
        <c:tickMarkSkip val="1"/>
        <c:noMultiLvlLbl val="0"/>
      </c:catAx>
      <c:valAx>
        <c:axId val="1211824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118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776256"/>
        <c:axId val="127777792"/>
      </c:barChart>
      <c:catAx>
        <c:axId val="1277762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777792"/>
        <c:crosses val="autoZero"/>
        <c:auto val="0"/>
        <c:lblAlgn val="ctr"/>
        <c:lblOffset val="100"/>
        <c:tickMarkSkip val="1"/>
        <c:noMultiLvlLbl val="0"/>
      </c:catAx>
      <c:valAx>
        <c:axId val="127777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776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788544"/>
        <c:axId val="127790080"/>
      </c:barChart>
      <c:catAx>
        <c:axId val="1277885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790080"/>
        <c:crosses val="autoZero"/>
        <c:auto val="0"/>
        <c:lblAlgn val="ctr"/>
        <c:lblOffset val="100"/>
        <c:tickMarkSkip val="1"/>
        <c:noMultiLvlLbl val="0"/>
      </c:catAx>
      <c:valAx>
        <c:axId val="1277900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788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960576"/>
        <c:axId val="127962112"/>
      </c:barChart>
      <c:catAx>
        <c:axId val="1279605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962112"/>
        <c:crosses val="autoZero"/>
        <c:auto val="0"/>
        <c:lblAlgn val="ctr"/>
        <c:lblOffset val="100"/>
        <c:tickMarkSkip val="1"/>
        <c:noMultiLvlLbl val="0"/>
      </c:catAx>
      <c:valAx>
        <c:axId val="1279621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96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972864"/>
        <c:axId val="127974400"/>
      </c:barChart>
      <c:catAx>
        <c:axId val="1279728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974400"/>
        <c:crosses val="autoZero"/>
        <c:auto val="0"/>
        <c:lblAlgn val="ctr"/>
        <c:lblOffset val="100"/>
        <c:tickMarkSkip val="1"/>
        <c:noMultiLvlLbl val="0"/>
      </c:catAx>
      <c:valAx>
        <c:axId val="1279744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97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30976"/>
        <c:axId val="135232512"/>
      </c:barChart>
      <c:catAx>
        <c:axId val="1352309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232512"/>
        <c:crosses val="autoZero"/>
        <c:auto val="0"/>
        <c:lblAlgn val="ctr"/>
        <c:lblOffset val="100"/>
        <c:tickMarkSkip val="1"/>
        <c:noMultiLvlLbl val="0"/>
      </c:catAx>
      <c:valAx>
        <c:axId val="1352325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23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39168"/>
        <c:axId val="135240704"/>
      </c:barChart>
      <c:catAx>
        <c:axId val="1352391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240704"/>
        <c:crosses val="autoZero"/>
        <c:auto val="0"/>
        <c:lblAlgn val="ctr"/>
        <c:lblOffset val="100"/>
        <c:tickMarkSkip val="1"/>
        <c:noMultiLvlLbl val="0"/>
      </c:catAx>
      <c:valAx>
        <c:axId val="1352407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239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71936"/>
        <c:axId val="135273472"/>
      </c:barChart>
      <c:catAx>
        <c:axId val="135271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273472"/>
        <c:crosses val="autoZero"/>
        <c:auto val="0"/>
        <c:lblAlgn val="ctr"/>
        <c:lblOffset val="100"/>
        <c:tickMarkSkip val="1"/>
        <c:noMultiLvlLbl val="0"/>
      </c:catAx>
      <c:valAx>
        <c:axId val="1352734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271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84224"/>
        <c:axId val="135285760"/>
      </c:barChart>
      <c:catAx>
        <c:axId val="1352842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285760"/>
        <c:crosses val="autoZero"/>
        <c:auto val="0"/>
        <c:lblAlgn val="ctr"/>
        <c:lblOffset val="100"/>
        <c:tickMarkSkip val="1"/>
        <c:noMultiLvlLbl val="0"/>
      </c:catAx>
      <c:valAx>
        <c:axId val="1352857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28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25184"/>
        <c:axId val="135326720"/>
      </c:barChart>
      <c:catAx>
        <c:axId val="1353251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326720"/>
        <c:crosses val="autoZero"/>
        <c:auto val="0"/>
        <c:lblAlgn val="ctr"/>
        <c:lblOffset val="100"/>
        <c:tickMarkSkip val="1"/>
        <c:noMultiLvlLbl val="0"/>
      </c:catAx>
      <c:valAx>
        <c:axId val="1353267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32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415296"/>
        <c:axId val="135416832"/>
      </c:barChart>
      <c:catAx>
        <c:axId val="1354152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416832"/>
        <c:crosses val="autoZero"/>
        <c:auto val="0"/>
        <c:lblAlgn val="ctr"/>
        <c:lblOffset val="100"/>
        <c:tickMarkSkip val="1"/>
        <c:noMultiLvlLbl val="0"/>
      </c:catAx>
      <c:valAx>
        <c:axId val="1354168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41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489344"/>
        <c:axId val="84490880"/>
      </c:barChart>
      <c:catAx>
        <c:axId val="844893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4490880"/>
        <c:crosses val="autoZero"/>
        <c:auto val="0"/>
        <c:lblAlgn val="ctr"/>
        <c:lblOffset val="100"/>
        <c:tickMarkSkip val="1"/>
        <c:noMultiLvlLbl val="0"/>
      </c:catAx>
      <c:valAx>
        <c:axId val="844908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448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197312"/>
        <c:axId val="121198848"/>
      </c:barChart>
      <c:catAx>
        <c:axId val="1211973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1198848"/>
        <c:crosses val="autoZero"/>
        <c:auto val="0"/>
        <c:lblAlgn val="ctr"/>
        <c:lblOffset val="100"/>
        <c:tickMarkSkip val="1"/>
        <c:noMultiLvlLbl val="0"/>
      </c:catAx>
      <c:valAx>
        <c:axId val="1211988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119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448064"/>
        <c:axId val="135449600"/>
      </c:barChart>
      <c:catAx>
        <c:axId val="1354480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449600"/>
        <c:crosses val="autoZero"/>
        <c:auto val="0"/>
        <c:lblAlgn val="ctr"/>
        <c:lblOffset val="100"/>
        <c:tickMarkSkip val="1"/>
        <c:noMultiLvlLbl val="0"/>
      </c:catAx>
      <c:valAx>
        <c:axId val="1354496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44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464448"/>
        <c:axId val="135465984"/>
      </c:barChart>
      <c:catAx>
        <c:axId val="1354644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465984"/>
        <c:crosses val="autoZero"/>
        <c:auto val="0"/>
        <c:lblAlgn val="ctr"/>
        <c:lblOffset val="100"/>
        <c:tickMarkSkip val="1"/>
        <c:noMultiLvlLbl val="0"/>
      </c:catAx>
      <c:valAx>
        <c:axId val="1354659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46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497216"/>
        <c:axId val="135498752"/>
      </c:barChart>
      <c:catAx>
        <c:axId val="1354972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498752"/>
        <c:crosses val="autoZero"/>
        <c:auto val="0"/>
        <c:lblAlgn val="ctr"/>
        <c:lblOffset val="100"/>
        <c:tickMarkSkip val="1"/>
        <c:noMultiLvlLbl val="0"/>
      </c:catAx>
      <c:valAx>
        <c:axId val="1354987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497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513600"/>
        <c:axId val="135515136"/>
      </c:barChart>
      <c:catAx>
        <c:axId val="1355136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515136"/>
        <c:crosses val="autoZero"/>
        <c:auto val="0"/>
        <c:lblAlgn val="ctr"/>
        <c:lblOffset val="100"/>
        <c:tickMarkSkip val="1"/>
        <c:noMultiLvlLbl val="0"/>
      </c:catAx>
      <c:valAx>
        <c:axId val="1355151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513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616000"/>
        <c:axId val="135617536"/>
      </c:barChart>
      <c:catAx>
        <c:axId val="1356160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617536"/>
        <c:crosses val="autoZero"/>
        <c:auto val="0"/>
        <c:lblAlgn val="ctr"/>
        <c:lblOffset val="100"/>
        <c:tickMarkSkip val="1"/>
        <c:noMultiLvlLbl val="0"/>
      </c:catAx>
      <c:valAx>
        <c:axId val="1356175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616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632384"/>
        <c:axId val="135633920"/>
      </c:barChart>
      <c:catAx>
        <c:axId val="1356323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633920"/>
        <c:crosses val="autoZero"/>
        <c:auto val="0"/>
        <c:lblAlgn val="ctr"/>
        <c:lblOffset val="100"/>
        <c:tickMarkSkip val="1"/>
        <c:noMultiLvlLbl val="0"/>
      </c:catAx>
      <c:valAx>
        <c:axId val="1356339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632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725056"/>
        <c:axId val="159726592"/>
      </c:barChart>
      <c:catAx>
        <c:axId val="1597250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726592"/>
        <c:crosses val="autoZero"/>
        <c:auto val="0"/>
        <c:lblAlgn val="ctr"/>
        <c:lblOffset val="100"/>
        <c:tickMarkSkip val="1"/>
        <c:noMultiLvlLbl val="0"/>
      </c:catAx>
      <c:valAx>
        <c:axId val="1597265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72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737344"/>
        <c:axId val="159738880"/>
      </c:barChart>
      <c:catAx>
        <c:axId val="1597373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738880"/>
        <c:crosses val="autoZero"/>
        <c:auto val="0"/>
        <c:lblAlgn val="ctr"/>
        <c:lblOffset val="100"/>
        <c:tickMarkSkip val="1"/>
        <c:noMultiLvlLbl val="0"/>
      </c:catAx>
      <c:valAx>
        <c:axId val="1597388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73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761920"/>
        <c:axId val="159763456"/>
      </c:barChart>
      <c:catAx>
        <c:axId val="1597619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763456"/>
        <c:crosses val="autoZero"/>
        <c:auto val="0"/>
        <c:lblAlgn val="ctr"/>
        <c:lblOffset val="100"/>
        <c:tickMarkSkip val="1"/>
        <c:noMultiLvlLbl val="0"/>
      </c:catAx>
      <c:valAx>
        <c:axId val="1597634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76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774208"/>
        <c:axId val="159775744"/>
      </c:barChart>
      <c:catAx>
        <c:axId val="1597742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775744"/>
        <c:crosses val="autoZero"/>
        <c:auto val="0"/>
        <c:lblAlgn val="ctr"/>
        <c:lblOffset val="100"/>
        <c:tickMarkSkip val="1"/>
        <c:noMultiLvlLbl val="0"/>
      </c:catAx>
      <c:valAx>
        <c:axId val="1597757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774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225984"/>
        <c:axId val="121227520"/>
      </c:barChart>
      <c:catAx>
        <c:axId val="1212259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1227520"/>
        <c:crosses val="autoZero"/>
        <c:auto val="0"/>
        <c:lblAlgn val="ctr"/>
        <c:lblOffset val="100"/>
        <c:tickMarkSkip val="1"/>
        <c:noMultiLvlLbl val="0"/>
      </c:catAx>
      <c:valAx>
        <c:axId val="1212275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122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27456"/>
        <c:axId val="159828992"/>
      </c:barChart>
      <c:catAx>
        <c:axId val="1598274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828992"/>
        <c:crosses val="autoZero"/>
        <c:auto val="0"/>
        <c:lblAlgn val="ctr"/>
        <c:lblOffset val="100"/>
        <c:tickMarkSkip val="1"/>
        <c:noMultiLvlLbl val="0"/>
      </c:catAx>
      <c:valAx>
        <c:axId val="1598289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82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39744"/>
        <c:axId val="159841280"/>
      </c:barChart>
      <c:catAx>
        <c:axId val="1598397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841280"/>
        <c:crosses val="autoZero"/>
        <c:auto val="0"/>
        <c:lblAlgn val="ctr"/>
        <c:lblOffset val="100"/>
        <c:tickMarkSkip val="1"/>
        <c:noMultiLvlLbl val="0"/>
      </c:catAx>
      <c:valAx>
        <c:axId val="1598412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83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933952"/>
        <c:axId val="159935488"/>
      </c:barChart>
      <c:catAx>
        <c:axId val="1599339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935488"/>
        <c:crosses val="autoZero"/>
        <c:auto val="0"/>
        <c:lblAlgn val="ctr"/>
        <c:lblOffset val="100"/>
        <c:tickMarkSkip val="1"/>
        <c:noMultiLvlLbl val="0"/>
      </c:catAx>
      <c:valAx>
        <c:axId val="1599354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933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958528"/>
        <c:axId val="159960064"/>
      </c:barChart>
      <c:catAx>
        <c:axId val="159958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960064"/>
        <c:crosses val="autoZero"/>
        <c:auto val="0"/>
        <c:lblAlgn val="ctr"/>
        <c:lblOffset val="100"/>
        <c:tickMarkSkip val="1"/>
        <c:noMultiLvlLbl val="0"/>
      </c:catAx>
      <c:valAx>
        <c:axId val="1599600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958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995392"/>
        <c:axId val="159996928"/>
      </c:barChart>
      <c:catAx>
        <c:axId val="1599953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996928"/>
        <c:crosses val="autoZero"/>
        <c:auto val="0"/>
        <c:lblAlgn val="ctr"/>
        <c:lblOffset val="100"/>
        <c:tickMarkSkip val="1"/>
        <c:noMultiLvlLbl val="0"/>
      </c:catAx>
      <c:valAx>
        <c:axId val="1599969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59995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003584"/>
        <c:axId val="160005120"/>
      </c:barChart>
      <c:catAx>
        <c:axId val="1600035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0005120"/>
        <c:crosses val="autoZero"/>
        <c:auto val="0"/>
        <c:lblAlgn val="ctr"/>
        <c:lblOffset val="100"/>
        <c:tickMarkSkip val="1"/>
        <c:noMultiLvlLbl val="0"/>
      </c:catAx>
      <c:valAx>
        <c:axId val="160005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0003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936"/>
        <c:axId val="162409472"/>
      </c:barChart>
      <c:catAx>
        <c:axId val="162407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409472"/>
        <c:crosses val="autoZero"/>
        <c:auto val="0"/>
        <c:lblAlgn val="ctr"/>
        <c:lblOffset val="100"/>
        <c:tickMarkSkip val="1"/>
        <c:noMultiLvlLbl val="0"/>
      </c:catAx>
      <c:valAx>
        <c:axId val="1624094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40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28416"/>
        <c:axId val="162429952"/>
      </c:barChart>
      <c:catAx>
        <c:axId val="1624284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429952"/>
        <c:crosses val="autoZero"/>
        <c:auto val="0"/>
        <c:lblAlgn val="ctr"/>
        <c:lblOffset val="100"/>
        <c:tickMarkSkip val="1"/>
        <c:noMultiLvlLbl val="0"/>
      </c:catAx>
      <c:valAx>
        <c:axId val="1624299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42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61184"/>
        <c:axId val="162462720"/>
      </c:barChart>
      <c:catAx>
        <c:axId val="1624611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462720"/>
        <c:crosses val="autoZero"/>
        <c:auto val="0"/>
        <c:lblAlgn val="ctr"/>
        <c:lblOffset val="100"/>
        <c:tickMarkSkip val="1"/>
        <c:noMultiLvlLbl val="0"/>
      </c:catAx>
      <c:valAx>
        <c:axId val="1624627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46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8656"/>
        <c:axId val="161160192"/>
      </c:barChart>
      <c:catAx>
        <c:axId val="1611586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1160192"/>
        <c:crosses val="autoZero"/>
        <c:auto val="0"/>
        <c:lblAlgn val="ctr"/>
        <c:lblOffset val="100"/>
        <c:tickMarkSkip val="1"/>
        <c:noMultiLvlLbl val="0"/>
      </c:catAx>
      <c:valAx>
        <c:axId val="1611601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115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150912"/>
        <c:axId val="166152448"/>
      </c:barChart>
      <c:catAx>
        <c:axId val="1661509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152448"/>
        <c:crosses val="autoZero"/>
        <c:auto val="0"/>
        <c:lblAlgn val="ctr"/>
        <c:lblOffset val="100"/>
        <c:tickMarkSkip val="1"/>
        <c:noMultiLvlLbl val="0"/>
      </c:catAx>
      <c:valAx>
        <c:axId val="1661524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150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9616"/>
        <c:axId val="161201152"/>
      </c:barChart>
      <c:catAx>
        <c:axId val="1611996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1201152"/>
        <c:crosses val="autoZero"/>
        <c:auto val="0"/>
        <c:lblAlgn val="ctr"/>
        <c:lblOffset val="100"/>
        <c:tickMarkSkip val="1"/>
        <c:noMultiLvlLbl val="0"/>
      </c:catAx>
      <c:valAx>
        <c:axId val="1612011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119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220096"/>
        <c:axId val="161221632"/>
      </c:barChart>
      <c:catAx>
        <c:axId val="1612200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1221632"/>
        <c:crosses val="autoZero"/>
        <c:auto val="0"/>
        <c:lblAlgn val="ctr"/>
        <c:lblOffset val="100"/>
        <c:tickMarkSkip val="1"/>
        <c:noMultiLvlLbl val="0"/>
      </c:catAx>
      <c:valAx>
        <c:axId val="1612216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1220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240576"/>
        <c:axId val="161242112"/>
      </c:barChart>
      <c:catAx>
        <c:axId val="1612405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1242112"/>
        <c:crosses val="autoZero"/>
        <c:auto val="0"/>
        <c:lblAlgn val="ctr"/>
        <c:lblOffset val="100"/>
        <c:tickMarkSkip val="1"/>
        <c:noMultiLvlLbl val="0"/>
      </c:catAx>
      <c:valAx>
        <c:axId val="1612421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124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256960"/>
        <c:axId val="161258496"/>
      </c:barChart>
      <c:catAx>
        <c:axId val="1612569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1258496"/>
        <c:crosses val="autoZero"/>
        <c:auto val="0"/>
        <c:lblAlgn val="ctr"/>
        <c:lblOffset val="100"/>
        <c:tickMarkSkip val="1"/>
        <c:noMultiLvlLbl val="0"/>
      </c:catAx>
      <c:valAx>
        <c:axId val="1612584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1256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98048"/>
        <c:axId val="162499584"/>
      </c:barChart>
      <c:catAx>
        <c:axId val="1624980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499584"/>
        <c:crosses val="autoZero"/>
        <c:auto val="0"/>
        <c:lblAlgn val="ctr"/>
        <c:lblOffset val="100"/>
        <c:tickMarkSkip val="1"/>
        <c:noMultiLvlLbl val="0"/>
      </c:catAx>
      <c:valAx>
        <c:axId val="1624995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49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10336"/>
        <c:axId val="162511872"/>
      </c:barChart>
      <c:catAx>
        <c:axId val="1625103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511872"/>
        <c:crosses val="autoZero"/>
        <c:auto val="0"/>
        <c:lblAlgn val="ctr"/>
        <c:lblOffset val="100"/>
        <c:tickMarkSkip val="1"/>
        <c:noMultiLvlLbl val="0"/>
      </c:catAx>
      <c:valAx>
        <c:axId val="1625118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510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34912"/>
        <c:axId val="162536448"/>
      </c:barChart>
      <c:catAx>
        <c:axId val="1625349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536448"/>
        <c:crosses val="autoZero"/>
        <c:auto val="0"/>
        <c:lblAlgn val="ctr"/>
        <c:lblOffset val="100"/>
        <c:tickMarkSkip val="1"/>
        <c:noMultiLvlLbl val="0"/>
      </c:catAx>
      <c:valAx>
        <c:axId val="1625364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53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47200"/>
        <c:axId val="162548736"/>
      </c:barChart>
      <c:catAx>
        <c:axId val="1625472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548736"/>
        <c:crosses val="autoZero"/>
        <c:auto val="0"/>
        <c:lblAlgn val="ctr"/>
        <c:lblOffset val="100"/>
        <c:tickMarkSkip val="1"/>
        <c:noMultiLvlLbl val="0"/>
      </c:catAx>
      <c:valAx>
        <c:axId val="1625487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54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88160"/>
        <c:axId val="162589696"/>
      </c:barChart>
      <c:catAx>
        <c:axId val="1625881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589696"/>
        <c:crosses val="autoZero"/>
        <c:auto val="0"/>
        <c:lblAlgn val="ctr"/>
        <c:lblOffset val="100"/>
        <c:tickMarkSkip val="1"/>
        <c:noMultiLvlLbl val="0"/>
      </c:catAx>
      <c:valAx>
        <c:axId val="1625896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588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61888"/>
        <c:axId val="162663424"/>
      </c:barChart>
      <c:catAx>
        <c:axId val="1626618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663424"/>
        <c:crosses val="autoZero"/>
        <c:auto val="0"/>
        <c:lblAlgn val="ctr"/>
        <c:lblOffset val="100"/>
        <c:tickMarkSkip val="1"/>
        <c:noMultiLvlLbl val="0"/>
      </c:catAx>
      <c:valAx>
        <c:axId val="1626634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661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175488"/>
        <c:axId val="166177024"/>
      </c:barChart>
      <c:catAx>
        <c:axId val="1661754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177024"/>
        <c:crosses val="autoZero"/>
        <c:auto val="0"/>
        <c:lblAlgn val="ctr"/>
        <c:lblOffset val="100"/>
        <c:tickMarkSkip val="1"/>
        <c:noMultiLvlLbl val="0"/>
      </c:catAx>
      <c:valAx>
        <c:axId val="1661770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175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98752"/>
        <c:axId val="162700288"/>
      </c:barChart>
      <c:catAx>
        <c:axId val="1626987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700288"/>
        <c:crosses val="autoZero"/>
        <c:auto val="0"/>
        <c:lblAlgn val="ctr"/>
        <c:lblOffset val="100"/>
        <c:tickMarkSkip val="1"/>
        <c:noMultiLvlLbl val="0"/>
      </c:catAx>
      <c:valAx>
        <c:axId val="1627002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698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9232"/>
        <c:axId val="162720768"/>
      </c:barChart>
      <c:catAx>
        <c:axId val="1627192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720768"/>
        <c:crosses val="autoZero"/>
        <c:auto val="0"/>
        <c:lblAlgn val="ctr"/>
        <c:lblOffset val="100"/>
        <c:tickMarkSkip val="1"/>
        <c:noMultiLvlLbl val="0"/>
      </c:catAx>
      <c:valAx>
        <c:axId val="1627207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71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00160"/>
        <c:axId val="163101696"/>
      </c:barChart>
      <c:catAx>
        <c:axId val="1631001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101696"/>
        <c:crosses val="autoZero"/>
        <c:auto val="0"/>
        <c:lblAlgn val="ctr"/>
        <c:lblOffset val="100"/>
        <c:tickMarkSkip val="1"/>
        <c:noMultiLvlLbl val="0"/>
      </c:catAx>
      <c:valAx>
        <c:axId val="1631016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100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12448"/>
        <c:axId val="163113984"/>
      </c:barChart>
      <c:catAx>
        <c:axId val="1631124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113984"/>
        <c:crosses val="autoZero"/>
        <c:auto val="0"/>
        <c:lblAlgn val="ctr"/>
        <c:lblOffset val="100"/>
        <c:tickMarkSkip val="1"/>
        <c:noMultiLvlLbl val="0"/>
      </c:catAx>
      <c:valAx>
        <c:axId val="1631139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112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09344"/>
        <c:axId val="162810880"/>
      </c:barChart>
      <c:catAx>
        <c:axId val="1628093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810880"/>
        <c:crosses val="autoZero"/>
        <c:auto val="0"/>
        <c:lblAlgn val="ctr"/>
        <c:lblOffset val="100"/>
        <c:tickMarkSkip val="1"/>
        <c:noMultiLvlLbl val="0"/>
      </c:catAx>
      <c:valAx>
        <c:axId val="1628108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80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21632"/>
        <c:axId val="162823168"/>
      </c:barChart>
      <c:catAx>
        <c:axId val="1628216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823168"/>
        <c:crosses val="autoZero"/>
        <c:auto val="0"/>
        <c:lblAlgn val="ctr"/>
        <c:lblOffset val="100"/>
        <c:tickMarkSkip val="1"/>
        <c:noMultiLvlLbl val="0"/>
      </c:catAx>
      <c:valAx>
        <c:axId val="1628231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82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32224"/>
        <c:axId val="162933760"/>
      </c:barChart>
      <c:catAx>
        <c:axId val="1629322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933760"/>
        <c:crosses val="autoZero"/>
        <c:auto val="0"/>
        <c:lblAlgn val="ctr"/>
        <c:lblOffset val="100"/>
        <c:tickMarkSkip val="1"/>
        <c:noMultiLvlLbl val="0"/>
      </c:catAx>
      <c:valAx>
        <c:axId val="1629337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93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44512"/>
        <c:axId val="162946048"/>
      </c:barChart>
      <c:catAx>
        <c:axId val="1629445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946048"/>
        <c:crosses val="autoZero"/>
        <c:auto val="0"/>
        <c:lblAlgn val="ctr"/>
        <c:lblOffset val="100"/>
        <c:tickMarkSkip val="1"/>
        <c:noMultiLvlLbl val="0"/>
      </c:catAx>
      <c:valAx>
        <c:axId val="1629460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944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77280"/>
        <c:axId val="162978816"/>
      </c:barChart>
      <c:catAx>
        <c:axId val="1629772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978816"/>
        <c:crosses val="autoZero"/>
        <c:auto val="0"/>
        <c:lblAlgn val="ctr"/>
        <c:lblOffset val="100"/>
        <c:tickMarkSkip val="1"/>
        <c:noMultiLvlLbl val="0"/>
      </c:catAx>
      <c:valAx>
        <c:axId val="1629788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97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89568"/>
        <c:axId val="162991104"/>
      </c:barChart>
      <c:catAx>
        <c:axId val="1629895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991104"/>
        <c:crosses val="autoZero"/>
        <c:auto val="0"/>
        <c:lblAlgn val="ctr"/>
        <c:lblOffset val="100"/>
        <c:tickMarkSkip val="1"/>
        <c:noMultiLvlLbl val="0"/>
      </c:catAx>
      <c:valAx>
        <c:axId val="1629911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298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71104"/>
        <c:axId val="166672640"/>
      </c:barChart>
      <c:catAx>
        <c:axId val="1666711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672640"/>
        <c:crosses val="autoZero"/>
        <c:auto val="0"/>
        <c:lblAlgn val="ctr"/>
        <c:lblOffset val="100"/>
        <c:tickMarkSkip val="1"/>
        <c:noMultiLvlLbl val="0"/>
      </c:catAx>
      <c:valAx>
        <c:axId val="1666726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671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30528"/>
        <c:axId val="163032064"/>
      </c:barChart>
      <c:catAx>
        <c:axId val="163030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032064"/>
        <c:crosses val="autoZero"/>
        <c:auto val="0"/>
        <c:lblAlgn val="ctr"/>
        <c:lblOffset val="100"/>
        <c:tickMarkSkip val="1"/>
        <c:noMultiLvlLbl val="0"/>
      </c:catAx>
      <c:valAx>
        <c:axId val="1630320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03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42816"/>
        <c:axId val="163044352"/>
      </c:barChart>
      <c:catAx>
        <c:axId val="1630428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044352"/>
        <c:crosses val="autoZero"/>
        <c:auto val="0"/>
        <c:lblAlgn val="ctr"/>
        <c:lblOffset val="100"/>
        <c:tickMarkSkip val="1"/>
        <c:noMultiLvlLbl val="0"/>
      </c:catAx>
      <c:valAx>
        <c:axId val="1630443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04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15552"/>
        <c:axId val="163417088"/>
      </c:barChart>
      <c:catAx>
        <c:axId val="1634155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417088"/>
        <c:crosses val="autoZero"/>
        <c:auto val="0"/>
        <c:lblAlgn val="ctr"/>
        <c:lblOffset val="100"/>
        <c:tickMarkSkip val="1"/>
        <c:noMultiLvlLbl val="0"/>
      </c:catAx>
      <c:valAx>
        <c:axId val="1634170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41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23744"/>
        <c:axId val="163425280"/>
      </c:barChart>
      <c:catAx>
        <c:axId val="1634237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425280"/>
        <c:crosses val="autoZero"/>
        <c:auto val="0"/>
        <c:lblAlgn val="ctr"/>
        <c:lblOffset val="100"/>
        <c:tickMarkSkip val="1"/>
        <c:noMultiLvlLbl val="0"/>
      </c:catAx>
      <c:valAx>
        <c:axId val="1634252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42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94368"/>
        <c:axId val="163195904"/>
      </c:barChart>
      <c:catAx>
        <c:axId val="1631943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195904"/>
        <c:crosses val="autoZero"/>
        <c:auto val="0"/>
        <c:lblAlgn val="ctr"/>
        <c:lblOffset val="100"/>
        <c:tickMarkSkip val="1"/>
        <c:noMultiLvlLbl val="0"/>
      </c:catAx>
      <c:valAx>
        <c:axId val="1631959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194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10752"/>
        <c:axId val="163212288"/>
      </c:barChart>
      <c:catAx>
        <c:axId val="1632107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212288"/>
        <c:crosses val="autoZero"/>
        <c:auto val="0"/>
        <c:lblAlgn val="ctr"/>
        <c:lblOffset val="100"/>
        <c:tickMarkSkip val="1"/>
        <c:noMultiLvlLbl val="0"/>
      </c:catAx>
      <c:valAx>
        <c:axId val="1632122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210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43520"/>
        <c:axId val="163245056"/>
      </c:barChart>
      <c:catAx>
        <c:axId val="1632435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245056"/>
        <c:crosses val="autoZero"/>
        <c:auto val="0"/>
        <c:lblAlgn val="ctr"/>
        <c:lblOffset val="100"/>
        <c:tickMarkSkip val="1"/>
        <c:noMultiLvlLbl val="0"/>
      </c:catAx>
      <c:valAx>
        <c:axId val="1632450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24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68096"/>
        <c:axId val="163269632"/>
      </c:barChart>
      <c:catAx>
        <c:axId val="1632680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269632"/>
        <c:crosses val="autoZero"/>
        <c:auto val="0"/>
        <c:lblAlgn val="ctr"/>
        <c:lblOffset val="100"/>
        <c:tickMarkSkip val="1"/>
        <c:noMultiLvlLbl val="0"/>
      </c:catAx>
      <c:valAx>
        <c:axId val="1632696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26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00864"/>
        <c:axId val="163302400"/>
      </c:barChart>
      <c:catAx>
        <c:axId val="1633008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302400"/>
        <c:crosses val="autoZero"/>
        <c:auto val="0"/>
        <c:lblAlgn val="ctr"/>
        <c:lblOffset val="100"/>
        <c:tickMarkSkip val="1"/>
        <c:noMultiLvlLbl val="0"/>
      </c:catAx>
      <c:valAx>
        <c:axId val="1633024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30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13152"/>
        <c:axId val="163314688"/>
      </c:barChart>
      <c:catAx>
        <c:axId val="1633131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314688"/>
        <c:crosses val="autoZero"/>
        <c:auto val="0"/>
        <c:lblAlgn val="ctr"/>
        <c:lblOffset val="100"/>
        <c:tickMarkSkip val="1"/>
        <c:noMultiLvlLbl val="0"/>
      </c:catAx>
      <c:valAx>
        <c:axId val="1633146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31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03872"/>
        <c:axId val="166705408"/>
      </c:barChart>
      <c:catAx>
        <c:axId val="1667038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705408"/>
        <c:crosses val="autoZero"/>
        <c:auto val="0"/>
        <c:lblAlgn val="ctr"/>
        <c:lblOffset val="100"/>
        <c:tickMarkSkip val="1"/>
        <c:noMultiLvlLbl val="0"/>
      </c:catAx>
      <c:valAx>
        <c:axId val="1667054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703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97472"/>
        <c:axId val="163499008"/>
      </c:barChart>
      <c:catAx>
        <c:axId val="1634974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499008"/>
        <c:crosses val="autoZero"/>
        <c:auto val="0"/>
        <c:lblAlgn val="ctr"/>
        <c:lblOffset val="100"/>
        <c:tickMarkSkip val="1"/>
        <c:noMultiLvlLbl val="0"/>
      </c:catAx>
      <c:valAx>
        <c:axId val="1634990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497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13856"/>
        <c:axId val="163515392"/>
      </c:barChart>
      <c:catAx>
        <c:axId val="1635138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515392"/>
        <c:crosses val="autoZero"/>
        <c:auto val="0"/>
        <c:lblAlgn val="ctr"/>
        <c:lblOffset val="100"/>
        <c:tickMarkSkip val="1"/>
        <c:noMultiLvlLbl val="0"/>
      </c:catAx>
      <c:valAx>
        <c:axId val="1635153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513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50720"/>
        <c:axId val="163552256"/>
      </c:barChart>
      <c:catAx>
        <c:axId val="1635507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552256"/>
        <c:crosses val="autoZero"/>
        <c:auto val="0"/>
        <c:lblAlgn val="ctr"/>
        <c:lblOffset val="100"/>
        <c:tickMarkSkip val="1"/>
        <c:noMultiLvlLbl val="0"/>
      </c:catAx>
      <c:valAx>
        <c:axId val="1635522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55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3008"/>
        <c:axId val="163564544"/>
      </c:barChart>
      <c:catAx>
        <c:axId val="1635630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564544"/>
        <c:crosses val="autoZero"/>
        <c:auto val="0"/>
        <c:lblAlgn val="ctr"/>
        <c:lblOffset val="100"/>
        <c:tickMarkSkip val="1"/>
        <c:noMultiLvlLbl val="0"/>
      </c:catAx>
      <c:valAx>
        <c:axId val="1635645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563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95776"/>
        <c:axId val="163597312"/>
      </c:barChart>
      <c:catAx>
        <c:axId val="1635957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597312"/>
        <c:crosses val="autoZero"/>
        <c:auto val="0"/>
        <c:lblAlgn val="ctr"/>
        <c:lblOffset val="100"/>
        <c:tickMarkSkip val="1"/>
        <c:noMultiLvlLbl val="0"/>
      </c:catAx>
      <c:valAx>
        <c:axId val="1635973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595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03968"/>
        <c:axId val="163605504"/>
      </c:barChart>
      <c:catAx>
        <c:axId val="1636039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605504"/>
        <c:crosses val="autoZero"/>
        <c:auto val="0"/>
        <c:lblAlgn val="ctr"/>
        <c:lblOffset val="100"/>
        <c:tickMarkSkip val="1"/>
        <c:noMultiLvlLbl val="0"/>
      </c:catAx>
      <c:valAx>
        <c:axId val="1636055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60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40832"/>
        <c:axId val="163642368"/>
      </c:barChart>
      <c:catAx>
        <c:axId val="1636408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642368"/>
        <c:crosses val="autoZero"/>
        <c:auto val="0"/>
        <c:lblAlgn val="ctr"/>
        <c:lblOffset val="100"/>
        <c:tickMarkSkip val="1"/>
        <c:noMultiLvlLbl val="0"/>
      </c:catAx>
      <c:valAx>
        <c:axId val="1636423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64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18656"/>
        <c:axId val="163720192"/>
      </c:barChart>
      <c:catAx>
        <c:axId val="1637186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720192"/>
        <c:crosses val="autoZero"/>
        <c:auto val="0"/>
        <c:lblAlgn val="ctr"/>
        <c:lblOffset val="100"/>
        <c:tickMarkSkip val="1"/>
        <c:noMultiLvlLbl val="0"/>
      </c:catAx>
      <c:valAx>
        <c:axId val="1637201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71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63712"/>
        <c:axId val="163765248"/>
      </c:barChart>
      <c:catAx>
        <c:axId val="1637637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765248"/>
        <c:crosses val="autoZero"/>
        <c:auto val="0"/>
        <c:lblAlgn val="ctr"/>
        <c:lblOffset val="100"/>
        <c:tickMarkSkip val="1"/>
        <c:noMultiLvlLbl val="0"/>
      </c:catAx>
      <c:valAx>
        <c:axId val="1637652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763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45632"/>
        <c:axId val="163847168"/>
      </c:barChart>
      <c:catAx>
        <c:axId val="1638456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847168"/>
        <c:crosses val="autoZero"/>
        <c:auto val="0"/>
        <c:lblAlgn val="ctr"/>
        <c:lblOffset val="100"/>
        <c:tickMarkSkip val="1"/>
        <c:noMultiLvlLbl val="0"/>
      </c:catAx>
      <c:valAx>
        <c:axId val="1638471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845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252736"/>
        <c:axId val="167254272"/>
      </c:barChart>
      <c:catAx>
        <c:axId val="1672527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254272"/>
        <c:crosses val="autoZero"/>
        <c:auto val="0"/>
        <c:lblAlgn val="ctr"/>
        <c:lblOffset val="100"/>
        <c:tickMarkSkip val="1"/>
        <c:noMultiLvlLbl val="0"/>
      </c:catAx>
      <c:valAx>
        <c:axId val="1672542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25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90688"/>
        <c:axId val="163892224"/>
      </c:barChart>
      <c:catAx>
        <c:axId val="1638906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892224"/>
        <c:crosses val="autoZero"/>
        <c:auto val="0"/>
        <c:lblAlgn val="ctr"/>
        <c:lblOffset val="100"/>
        <c:tickMarkSkip val="1"/>
        <c:noMultiLvlLbl val="0"/>
      </c:catAx>
      <c:valAx>
        <c:axId val="1638922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89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02976"/>
        <c:axId val="163904512"/>
      </c:barChart>
      <c:catAx>
        <c:axId val="1639029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904512"/>
        <c:crosses val="autoZero"/>
        <c:auto val="0"/>
        <c:lblAlgn val="ctr"/>
        <c:lblOffset val="100"/>
        <c:tickMarkSkip val="1"/>
        <c:noMultiLvlLbl val="0"/>
      </c:catAx>
      <c:valAx>
        <c:axId val="1639045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90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05376"/>
        <c:axId val="164006912"/>
      </c:barChart>
      <c:catAx>
        <c:axId val="1640053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006912"/>
        <c:crosses val="autoZero"/>
        <c:auto val="0"/>
        <c:lblAlgn val="ctr"/>
        <c:lblOffset val="100"/>
        <c:tickMarkSkip val="1"/>
        <c:noMultiLvlLbl val="0"/>
      </c:catAx>
      <c:valAx>
        <c:axId val="164006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005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21760"/>
        <c:axId val="164023296"/>
      </c:barChart>
      <c:catAx>
        <c:axId val="1640217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023296"/>
        <c:crosses val="autoZero"/>
        <c:auto val="0"/>
        <c:lblAlgn val="ctr"/>
        <c:lblOffset val="100"/>
        <c:tickMarkSkip val="1"/>
        <c:noMultiLvlLbl val="0"/>
      </c:catAx>
      <c:valAx>
        <c:axId val="1640232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02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54528"/>
        <c:axId val="164056064"/>
      </c:barChart>
      <c:catAx>
        <c:axId val="164054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056064"/>
        <c:crosses val="autoZero"/>
        <c:auto val="0"/>
        <c:lblAlgn val="ctr"/>
        <c:lblOffset val="100"/>
        <c:tickMarkSkip val="1"/>
        <c:noMultiLvlLbl val="0"/>
      </c:catAx>
      <c:valAx>
        <c:axId val="1640560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05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816"/>
        <c:axId val="164068352"/>
      </c:barChart>
      <c:catAx>
        <c:axId val="1640668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068352"/>
        <c:crosses val="autoZero"/>
        <c:auto val="0"/>
        <c:lblAlgn val="ctr"/>
        <c:lblOffset val="100"/>
        <c:tickMarkSkip val="1"/>
        <c:noMultiLvlLbl val="0"/>
      </c:catAx>
      <c:valAx>
        <c:axId val="1640683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066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99584"/>
        <c:axId val="164101120"/>
      </c:barChart>
      <c:catAx>
        <c:axId val="1640995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101120"/>
        <c:crosses val="autoZero"/>
        <c:auto val="0"/>
        <c:lblAlgn val="ctr"/>
        <c:lblOffset val="100"/>
        <c:tickMarkSkip val="1"/>
        <c:noMultiLvlLbl val="0"/>
      </c:catAx>
      <c:valAx>
        <c:axId val="164101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09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81504"/>
        <c:axId val="164183040"/>
      </c:barChart>
      <c:catAx>
        <c:axId val="1641815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183040"/>
        <c:crosses val="autoZero"/>
        <c:auto val="0"/>
        <c:lblAlgn val="ctr"/>
        <c:lblOffset val="100"/>
        <c:tickMarkSkip val="1"/>
        <c:noMultiLvlLbl val="0"/>
      </c:catAx>
      <c:valAx>
        <c:axId val="1641830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18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18368"/>
        <c:axId val="164219904"/>
      </c:barChart>
      <c:catAx>
        <c:axId val="1642183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219904"/>
        <c:crosses val="autoZero"/>
        <c:auto val="0"/>
        <c:lblAlgn val="ctr"/>
        <c:lblOffset val="100"/>
        <c:tickMarkSkip val="1"/>
        <c:noMultiLvlLbl val="0"/>
      </c:catAx>
      <c:valAx>
        <c:axId val="1642199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218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34752"/>
        <c:axId val="164236288"/>
      </c:barChart>
      <c:catAx>
        <c:axId val="1642347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236288"/>
        <c:crosses val="autoZero"/>
        <c:auto val="0"/>
        <c:lblAlgn val="ctr"/>
        <c:lblOffset val="100"/>
        <c:tickMarkSkip val="1"/>
        <c:noMultiLvlLbl val="0"/>
      </c:catAx>
      <c:valAx>
        <c:axId val="1642362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234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273600"/>
        <c:axId val="167275136"/>
      </c:barChart>
      <c:catAx>
        <c:axId val="1672736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275136"/>
        <c:crosses val="autoZero"/>
        <c:auto val="0"/>
        <c:lblAlgn val="ctr"/>
        <c:lblOffset val="100"/>
        <c:tickMarkSkip val="1"/>
        <c:noMultiLvlLbl val="0"/>
      </c:catAx>
      <c:valAx>
        <c:axId val="1672751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273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71616"/>
        <c:axId val="164273152"/>
      </c:barChart>
      <c:catAx>
        <c:axId val="1642716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273152"/>
        <c:crosses val="autoZero"/>
        <c:auto val="0"/>
        <c:lblAlgn val="ctr"/>
        <c:lblOffset val="100"/>
        <c:tickMarkSkip val="1"/>
        <c:noMultiLvlLbl val="0"/>
      </c:catAx>
      <c:valAx>
        <c:axId val="1642731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27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3904"/>
        <c:axId val="164285440"/>
      </c:barChart>
      <c:catAx>
        <c:axId val="1642839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285440"/>
        <c:crosses val="autoZero"/>
        <c:auto val="0"/>
        <c:lblAlgn val="ctr"/>
        <c:lblOffset val="100"/>
        <c:tickMarkSkip val="1"/>
        <c:noMultiLvlLbl val="0"/>
      </c:catAx>
      <c:valAx>
        <c:axId val="1642854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283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320768"/>
        <c:axId val="164322304"/>
      </c:barChart>
      <c:catAx>
        <c:axId val="1643207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322304"/>
        <c:crosses val="autoZero"/>
        <c:auto val="0"/>
        <c:lblAlgn val="ctr"/>
        <c:lblOffset val="100"/>
        <c:tickMarkSkip val="1"/>
        <c:noMultiLvlLbl val="0"/>
      </c:catAx>
      <c:valAx>
        <c:axId val="1643223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320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337152"/>
        <c:axId val="164338688"/>
      </c:barChart>
      <c:catAx>
        <c:axId val="1643371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338688"/>
        <c:crosses val="autoZero"/>
        <c:auto val="0"/>
        <c:lblAlgn val="ctr"/>
        <c:lblOffset val="100"/>
        <c:tickMarkSkip val="1"/>
        <c:noMultiLvlLbl val="0"/>
      </c:catAx>
      <c:valAx>
        <c:axId val="1643386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33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43648"/>
        <c:axId val="164445184"/>
      </c:barChart>
      <c:catAx>
        <c:axId val="1644436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445184"/>
        <c:crosses val="autoZero"/>
        <c:auto val="0"/>
        <c:lblAlgn val="ctr"/>
        <c:lblOffset val="100"/>
        <c:tickMarkSkip val="1"/>
        <c:noMultiLvlLbl val="0"/>
      </c:catAx>
      <c:valAx>
        <c:axId val="1644451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443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51840"/>
        <c:axId val="164453376"/>
      </c:barChart>
      <c:catAx>
        <c:axId val="1644518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453376"/>
        <c:crosses val="autoZero"/>
        <c:auto val="0"/>
        <c:lblAlgn val="ctr"/>
        <c:lblOffset val="100"/>
        <c:tickMarkSkip val="1"/>
        <c:noMultiLvlLbl val="0"/>
      </c:catAx>
      <c:valAx>
        <c:axId val="1644533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45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84608"/>
        <c:axId val="164486144"/>
      </c:barChart>
      <c:catAx>
        <c:axId val="1644846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486144"/>
        <c:crosses val="autoZero"/>
        <c:auto val="0"/>
        <c:lblAlgn val="ctr"/>
        <c:lblOffset val="100"/>
        <c:tickMarkSkip val="1"/>
        <c:noMultiLvlLbl val="0"/>
      </c:catAx>
      <c:valAx>
        <c:axId val="1644861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48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40256"/>
        <c:axId val="164641792"/>
      </c:barChart>
      <c:catAx>
        <c:axId val="1646402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641792"/>
        <c:crosses val="autoZero"/>
        <c:auto val="0"/>
        <c:lblAlgn val="ctr"/>
        <c:lblOffset val="100"/>
        <c:tickMarkSkip val="1"/>
        <c:noMultiLvlLbl val="0"/>
      </c:catAx>
      <c:valAx>
        <c:axId val="164641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640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73024"/>
        <c:axId val="164674560"/>
      </c:barChart>
      <c:catAx>
        <c:axId val="1646730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674560"/>
        <c:crosses val="autoZero"/>
        <c:auto val="0"/>
        <c:lblAlgn val="ctr"/>
        <c:lblOffset val="100"/>
        <c:tickMarkSkip val="1"/>
        <c:noMultiLvlLbl val="0"/>
      </c:catAx>
      <c:valAx>
        <c:axId val="1646745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67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4576"/>
        <c:axId val="164826112"/>
      </c:barChart>
      <c:catAx>
        <c:axId val="1648245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826112"/>
        <c:crosses val="autoZero"/>
        <c:auto val="0"/>
        <c:lblAlgn val="ctr"/>
        <c:lblOffset val="100"/>
        <c:tickMarkSkip val="1"/>
        <c:noMultiLvlLbl val="0"/>
      </c:catAx>
      <c:valAx>
        <c:axId val="1648261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82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06368"/>
        <c:axId val="167307904"/>
      </c:barChart>
      <c:catAx>
        <c:axId val="1673063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307904"/>
        <c:crosses val="autoZero"/>
        <c:auto val="0"/>
        <c:lblAlgn val="ctr"/>
        <c:lblOffset val="100"/>
        <c:tickMarkSkip val="1"/>
        <c:noMultiLvlLbl val="0"/>
      </c:catAx>
      <c:valAx>
        <c:axId val="1673079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306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65536"/>
        <c:axId val="164867072"/>
      </c:barChart>
      <c:catAx>
        <c:axId val="1648655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867072"/>
        <c:crosses val="autoZero"/>
        <c:auto val="0"/>
        <c:lblAlgn val="ctr"/>
        <c:lblOffset val="100"/>
        <c:tickMarkSkip val="1"/>
        <c:noMultiLvlLbl val="0"/>
      </c:catAx>
      <c:valAx>
        <c:axId val="1648670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865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86016"/>
        <c:axId val="164887552"/>
      </c:barChart>
      <c:catAx>
        <c:axId val="1648860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887552"/>
        <c:crosses val="autoZero"/>
        <c:auto val="0"/>
        <c:lblAlgn val="ctr"/>
        <c:lblOffset val="100"/>
        <c:tickMarkSkip val="1"/>
        <c:noMultiLvlLbl val="0"/>
      </c:catAx>
      <c:valAx>
        <c:axId val="1648875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886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910592"/>
        <c:axId val="164912128"/>
      </c:barChart>
      <c:catAx>
        <c:axId val="1649105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912128"/>
        <c:crosses val="autoZero"/>
        <c:auto val="0"/>
        <c:lblAlgn val="ctr"/>
        <c:lblOffset val="100"/>
        <c:tickMarkSkip val="1"/>
        <c:noMultiLvlLbl val="0"/>
      </c:catAx>
      <c:valAx>
        <c:axId val="1649121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91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918784"/>
        <c:axId val="164920320"/>
      </c:barChart>
      <c:catAx>
        <c:axId val="1649187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920320"/>
        <c:crosses val="autoZero"/>
        <c:auto val="0"/>
        <c:lblAlgn val="ctr"/>
        <c:lblOffset val="100"/>
        <c:tickMarkSkip val="1"/>
        <c:noMultiLvlLbl val="0"/>
      </c:catAx>
      <c:valAx>
        <c:axId val="1649203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918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955648"/>
        <c:axId val="164957184"/>
      </c:barChart>
      <c:catAx>
        <c:axId val="1649556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957184"/>
        <c:crosses val="autoZero"/>
        <c:auto val="0"/>
        <c:lblAlgn val="ctr"/>
        <c:lblOffset val="100"/>
        <c:tickMarkSkip val="1"/>
        <c:noMultiLvlLbl val="0"/>
      </c:catAx>
      <c:valAx>
        <c:axId val="1649571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95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976128"/>
        <c:axId val="164977664"/>
      </c:barChart>
      <c:catAx>
        <c:axId val="1649761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977664"/>
        <c:crosses val="autoZero"/>
        <c:auto val="0"/>
        <c:lblAlgn val="ctr"/>
        <c:lblOffset val="100"/>
        <c:tickMarkSkip val="1"/>
        <c:noMultiLvlLbl val="0"/>
      </c:catAx>
      <c:valAx>
        <c:axId val="1649776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976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014528"/>
        <c:crosses val="autoZero"/>
        <c:auto val="0"/>
        <c:lblAlgn val="ctr"/>
        <c:lblOffset val="100"/>
        <c:tickMarkSkip val="1"/>
        <c:noMultiLvlLbl val="0"/>
      </c:catAx>
      <c:valAx>
        <c:axId val="1650145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012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94912"/>
        <c:axId val="165096448"/>
      </c:barChart>
      <c:catAx>
        <c:axId val="1650949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096448"/>
        <c:crosses val="autoZero"/>
        <c:auto val="0"/>
        <c:lblAlgn val="ctr"/>
        <c:lblOffset val="100"/>
        <c:tickMarkSkip val="1"/>
        <c:noMultiLvlLbl val="0"/>
      </c:catAx>
      <c:valAx>
        <c:axId val="1650964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09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48160"/>
        <c:axId val="165149696"/>
      </c:barChart>
      <c:catAx>
        <c:axId val="1651481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149696"/>
        <c:crosses val="autoZero"/>
        <c:auto val="0"/>
        <c:lblAlgn val="ctr"/>
        <c:lblOffset val="100"/>
        <c:tickMarkSkip val="1"/>
        <c:noMultiLvlLbl val="0"/>
      </c:catAx>
      <c:valAx>
        <c:axId val="1651496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148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60448"/>
        <c:axId val="165161984"/>
      </c:barChart>
      <c:catAx>
        <c:axId val="1651604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161984"/>
        <c:crosses val="autoZero"/>
        <c:auto val="0"/>
        <c:lblAlgn val="ctr"/>
        <c:lblOffset val="100"/>
        <c:tickMarkSkip val="1"/>
        <c:noMultiLvlLbl val="0"/>
      </c:catAx>
      <c:valAx>
        <c:axId val="1651619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160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31648"/>
        <c:axId val="167533184"/>
      </c:barChart>
      <c:catAx>
        <c:axId val="1675316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533184"/>
        <c:crosses val="autoZero"/>
        <c:auto val="0"/>
        <c:lblAlgn val="ctr"/>
        <c:lblOffset val="100"/>
        <c:tickMarkSkip val="1"/>
        <c:noMultiLvlLbl val="0"/>
      </c:catAx>
      <c:valAx>
        <c:axId val="1675331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53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89120"/>
        <c:axId val="165190656"/>
      </c:barChart>
      <c:catAx>
        <c:axId val="1651891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190656"/>
        <c:crosses val="autoZero"/>
        <c:auto val="0"/>
        <c:lblAlgn val="ctr"/>
        <c:lblOffset val="100"/>
        <c:tickMarkSkip val="1"/>
        <c:noMultiLvlLbl val="0"/>
      </c:catAx>
      <c:valAx>
        <c:axId val="1651906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189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01408"/>
        <c:axId val="165202944"/>
      </c:barChart>
      <c:catAx>
        <c:axId val="1652014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202944"/>
        <c:crosses val="autoZero"/>
        <c:auto val="0"/>
        <c:lblAlgn val="ctr"/>
        <c:lblOffset val="100"/>
        <c:tickMarkSkip val="1"/>
        <c:noMultiLvlLbl val="0"/>
      </c:catAx>
      <c:valAx>
        <c:axId val="1652029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20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07904"/>
        <c:axId val="165309440"/>
      </c:barChart>
      <c:catAx>
        <c:axId val="1653079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309440"/>
        <c:crosses val="autoZero"/>
        <c:auto val="0"/>
        <c:lblAlgn val="ctr"/>
        <c:lblOffset val="100"/>
        <c:tickMarkSkip val="1"/>
        <c:noMultiLvlLbl val="0"/>
      </c:catAx>
      <c:valAx>
        <c:axId val="1653094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30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0192"/>
        <c:axId val="165321728"/>
      </c:barChart>
      <c:catAx>
        <c:axId val="1653201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321728"/>
        <c:crosses val="autoZero"/>
        <c:auto val="0"/>
        <c:lblAlgn val="ctr"/>
        <c:lblOffset val="100"/>
        <c:tickMarkSkip val="1"/>
        <c:noMultiLvlLbl val="0"/>
      </c:catAx>
      <c:valAx>
        <c:axId val="1653217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32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61152"/>
        <c:axId val="165362688"/>
      </c:barChart>
      <c:catAx>
        <c:axId val="1653611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362688"/>
        <c:crosses val="autoZero"/>
        <c:auto val="0"/>
        <c:lblAlgn val="ctr"/>
        <c:lblOffset val="100"/>
        <c:tickMarkSkip val="1"/>
        <c:noMultiLvlLbl val="0"/>
      </c:catAx>
      <c:valAx>
        <c:axId val="1653626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36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81632"/>
        <c:axId val="165383168"/>
      </c:barChart>
      <c:catAx>
        <c:axId val="1653816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383168"/>
        <c:crosses val="autoZero"/>
        <c:auto val="0"/>
        <c:lblAlgn val="ctr"/>
        <c:lblOffset val="100"/>
        <c:tickMarkSkip val="1"/>
        <c:noMultiLvlLbl val="0"/>
      </c:catAx>
      <c:valAx>
        <c:axId val="1653831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38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26688"/>
        <c:axId val="165428224"/>
      </c:barChart>
      <c:catAx>
        <c:axId val="1654266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428224"/>
        <c:crosses val="autoZero"/>
        <c:auto val="0"/>
        <c:lblAlgn val="ctr"/>
        <c:lblOffset val="100"/>
        <c:tickMarkSkip val="1"/>
        <c:noMultiLvlLbl val="0"/>
      </c:catAx>
      <c:valAx>
        <c:axId val="1654282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42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38976"/>
        <c:axId val="165440512"/>
      </c:barChart>
      <c:catAx>
        <c:axId val="1654389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440512"/>
        <c:crosses val="autoZero"/>
        <c:auto val="0"/>
        <c:lblAlgn val="ctr"/>
        <c:lblOffset val="100"/>
        <c:tickMarkSkip val="1"/>
        <c:noMultiLvlLbl val="0"/>
      </c:catAx>
      <c:valAx>
        <c:axId val="1654405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438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71744"/>
        <c:axId val="165473280"/>
      </c:barChart>
      <c:catAx>
        <c:axId val="1654717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473280"/>
        <c:crosses val="autoZero"/>
        <c:auto val="0"/>
        <c:lblAlgn val="ctr"/>
        <c:lblOffset val="100"/>
        <c:tickMarkSkip val="1"/>
        <c:noMultiLvlLbl val="0"/>
      </c:catAx>
      <c:valAx>
        <c:axId val="1654732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471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49568"/>
        <c:axId val="165551104"/>
      </c:barChart>
      <c:catAx>
        <c:axId val="1655495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551104"/>
        <c:crosses val="autoZero"/>
        <c:auto val="0"/>
        <c:lblAlgn val="ctr"/>
        <c:lblOffset val="100"/>
        <c:tickMarkSkip val="1"/>
        <c:noMultiLvlLbl val="0"/>
      </c:catAx>
      <c:valAx>
        <c:axId val="1655511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54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509824"/>
        <c:axId val="84511360"/>
      </c:barChart>
      <c:catAx>
        <c:axId val="845098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4511360"/>
        <c:crosses val="autoZero"/>
        <c:auto val="0"/>
        <c:lblAlgn val="ctr"/>
        <c:lblOffset val="100"/>
        <c:tickMarkSkip val="1"/>
        <c:noMultiLvlLbl val="0"/>
      </c:catAx>
      <c:valAx>
        <c:axId val="845113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450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43936"/>
        <c:axId val="167545472"/>
      </c:barChart>
      <c:catAx>
        <c:axId val="167543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545472"/>
        <c:crosses val="autoZero"/>
        <c:auto val="0"/>
        <c:lblAlgn val="ctr"/>
        <c:lblOffset val="100"/>
        <c:tickMarkSkip val="1"/>
        <c:noMultiLvlLbl val="0"/>
      </c:catAx>
      <c:valAx>
        <c:axId val="1675454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54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86432"/>
        <c:axId val="165587968"/>
      </c:barChart>
      <c:catAx>
        <c:axId val="1655864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587968"/>
        <c:crosses val="autoZero"/>
        <c:auto val="0"/>
        <c:lblAlgn val="ctr"/>
        <c:lblOffset val="100"/>
        <c:tickMarkSkip val="1"/>
        <c:noMultiLvlLbl val="0"/>
      </c:catAx>
      <c:valAx>
        <c:axId val="1655879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586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98720"/>
        <c:axId val="165600256"/>
      </c:barChart>
      <c:catAx>
        <c:axId val="1655987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600256"/>
        <c:crosses val="autoZero"/>
        <c:auto val="0"/>
        <c:lblAlgn val="ctr"/>
        <c:lblOffset val="100"/>
        <c:tickMarkSkip val="1"/>
        <c:noMultiLvlLbl val="0"/>
      </c:catAx>
      <c:valAx>
        <c:axId val="1656002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598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39680"/>
        <c:axId val="165641216"/>
      </c:barChart>
      <c:catAx>
        <c:axId val="1656396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641216"/>
        <c:crosses val="autoZero"/>
        <c:auto val="0"/>
        <c:lblAlgn val="ctr"/>
        <c:lblOffset val="100"/>
        <c:tickMarkSkip val="1"/>
        <c:noMultiLvlLbl val="0"/>
      </c:catAx>
      <c:valAx>
        <c:axId val="1656412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63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47872"/>
        <c:axId val="165649408"/>
      </c:barChart>
      <c:catAx>
        <c:axId val="1656478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649408"/>
        <c:crosses val="autoZero"/>
        <c:auto val="0"/>
        <c:lblAlgn val="ctr"/>
        <c:lblOffset val="100"/>
        <c:tickMarkSkip val="1"/>
        <c:noMultiLvlLbl val="0"/>
      </c:catAx>
      <c:valAx>
        <c:axId val="1656494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64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97024"/>
        <c:axId val="165698560"/>
      </c:barChart>
      <c:catAx>
        <c:axId val="1656970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698560"/>
        <c:crosses val="autoZero"/>
        <c:auto val="0"/>
        <c:lblAlgn val="ctr"/>
        <c:lblOffset val="100"/>
        <c:tickMarkSkip val="1"/>
        <c:noMultiLvlLbl val="0"/>
      </c:catAx>
      <c:valAx>
        <c:axId val="1656985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697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09312"/>
        <c:axId val="165710848"/>
      </c:barChart>
      <c:catAx>
        <c:axId val="1657093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710848"/>
        <c:crosses val="autoZero"/>
        <c:auto val="0"/>
        <c:lblAlgn val="ctr"/>
        <c:lblOffset val="100"/>
        <c:tickMarkSkip val="1"/>
        <c:noMultiLvlLbl val="0"/>
      </c:catAx>
      <c:valAx>
        <c:axId val="1657108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70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28096"/>
        <c:axId val="165829632"/>
      </c:barChart>
      <c:catAx>
        <c:axId val="1658280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829632"/>
        <c:crosses val="autoZero"/>
        <c:auto val="0"/>
        <c:lblAlgn val="ctr"/>
        <c:lblOffset val="100"/>
        <c:tickMarkSkip val="1"/>
        <c:noMultiLvlLbl val="0"/>
      </c:catAx>
      <c:valAx>
        <c:axId val="1658296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82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36288"/>
        <c:axId val="165837824"/>
      </c:barChart>
      <c:catAx>
        <c:axId val="1658362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837824"/>
        <c:crosses val="autoZero"/>
        <c:auto val="0"/>
        <c:lblAlgn val="ctr"/>
        <c:lblOffset val="100"/>
        <c:tickMarkSkip val="1"/>
        <c:noMultiLvlLbl val="0"/>
      </c:catAx>
      <c:valAx>
        <c:axId val="1658378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83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73152"/>
        <c:axId val="165874688"/>
      </c:barChart>
      <c:catAx>
        <c:axId val="1658731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874688"/>
        <c:crosses val="autoZero"/>
        <c:auto val="0"/>
        <c:lblAlgn val="ctr"/>
        <c:lblOffset val="100"/>
        <c:tickMarkSkip val="1"/>
        <c:noMultiLvlLbl val="0"/>
      </c:catAx>
      <c:valAx>
        <c:axId val="1658746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87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85440"/>
        <c:axId val="165886976"/>
      </c:barChart>
      <c:catAx>
        <c:axId val="1658854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886976"/>
        <c:crosses val="autoZero"/>
        <c:auto val="0"/>
        <c:lblAlgn val="ctr"/>
        <c:lblOffset val="100"/>
        <c:tickMarkSkip val="1"/>
        <c:noMultiLvlLbl val="0"/>
      </c:catAx>
      <c:valAx>
        <c:axId val="1658869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88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68512"/>
        <c:axId val="167570048"/>
      </c:barChart>
      <c:catAx>
        <c:axId val="1675685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570048"/>
        <c:crosses val="autoZero"/>
        <c:auto val="0"/>
        <c:lblAlgn val="ctr"/>
        <c:lblOffset val="100"/>
        <c:tickMarkSkip val="1"/>
        <c:noMultiLvlLbl val="0"/>
      </c:catAx>
      <c:valAx>
        <c:axId val="1675700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568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10016"/>
        <c:axId val="165911552"/>
      </c:barChart>
      <c:catAx>
        <c:axId val="1659100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911552"/>
        <c:crosses val="autoZero"/>
        <c:auto val="0"/>
        <c:lblAlgn val="ctr"/>
        <c:lblOffset val="100"/>
        <c:tickMarkSkip val="1"/>
        <c:noMultiLvlLbl val="0"/>
      </c:catAx>
      <c:valAx>
        <c:axId val="1659115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910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30496"/>
        <c:axId val="165932032"/>
      </c:barChart>
      <c:catAx>
        <c:axId val="1659304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932032"/>
        <c:crosses val="autoZero"/>
        <c:auto val="0"/>
        <c:lblAlgn val="ctr"/>
        <c:lblOffset val="100"/>
        <c:tickMarkSkip val="1"/>
        <c:noMultiLvlLbl val="0"/>
      </c:catAx>
      <c:valAx>
        <c:axId val="1659320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5930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36992"/>
        <c:axId val="166038528"/>
      </c:barChart>
      <c:catAx>
        <c:axId val="1660369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038528"/>
        <c:crosses val="autoZero"/>
        <c:auto val="0"/>
        <c:lblAlgn val="ctr"/>
        <c:lblOffset val="100"/>
        <c:tickMarkSkip val="1"/>
        <c:noMultiLvlLbl val="0"/>
      </c:catAx>
      <c:valAx>
        <c:axId val="1660385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036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49280"/>
        <c:axId val="166050816"/>
      </c:barChart>
      <c:catAx>
        <c:axId val="1660492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050816"/>
        <c:crosses val="autoZero"/>
        <c:auto val="0"/>
        <c:lblAlgn val="ctr"/>
        <c:lblOffset val="100"/>
        <c:tickMarkSkip val="1"/>
        <c:noMultiLvlLbl val="0"/>
      </c:catAx>
      <c:valAx>
        <c:axId val="1660508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04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86144"/>
        <c:axId val="166087680"/>
      </c:barChart>
      <c:catAx>
        <c:axId val="1660861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087680"/>
        <c:crosses val="autoZero"/>
        <c:auto val="0"/>
        <c:lblAlgn val="ctr"/>
        <c:lblOffset val="100"/>
        <c:tickMarkSkip val="1"/>
        <c:noMultiLvlLbl val="0"/>
      </c:catAx>
      <c:valAx>
        <c:axId val="1660876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086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102528"/>
        <c:axId val="166104064"/>
      </c:barChart>
      <c:catAx>
        <c:axId val="166102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104064"/>
        <c:crosses val="autoZero"/>
        <c:auto val="0"/>
        <c:lblAlgn val="ctr"/>
        <c:lblOffset val="100"/>
        <c:tickMarkSkip val="1"/>
        <c:noMultiLvlLbl val="0"/>
      </c:catAx>
      <c:valAx>
        <c:axId val="1661040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10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32608"/>
        <c:axId val="166534144"/>
      </c:barChart>
      <c:catAx>
        <c:axId val="1665326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534144"/>
        <c:crosses val="autoZero"/>
        <c:auto val="0"/>
        <c:lblAlgn val="ctr"/>
        <c:lblOffset val="100"/>
        <c:tickMarkSkip val="1"/>
        <c:noMultiLvlLbl val="0"/>
      </c:catAx>
      <c:valAx>
        <c:axId val="1665341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532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44896"/>
        <c:axId val="166546432"/>
      </c:barChart>
      <c:catAx>
        <c:axId val="1665448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546432"/>
        <c:crosses val="autoZero"/>
        <c:auto val="0"/>
        <c:lblAlgn val="ctr"/>
        <c:lblOffset val="100"/>
        <c:tickMarkSkip val="1"/>
        <c:noMultiLvlLbl val="0"/>
      </c:catAx>
      <c:valAx>
        <c:axId val="1665464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54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81760"/>
        <c:axId val="166583296"/>
      </c:barChart>
      <c:catAx>
        <c:axId val="1665817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583296"/>
        <c:crosses val="autoZero"/>
        <c:auto val="0"/>
        <c:lblAlgn val="ctr"/>
        <c:lblOffset val="100"/>
        <c:tickMarkSkip val="1"/>
        <c:noMultiLvlLbl val="0"/>
      </c:catAx>
      <c:valAx>
        <c:axId val="1665832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58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66368"/>
        <c:axId val="166267904"/>
      </c:barChart>
      <c:catAx>
        <c:axId val="1662663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267904"/>
        <c:crosses val="autoZero"/>
        <c:auto val="0"/>
        <c:lblAlgn val="ctr"/>
        <c:lblOffset val="100"/>
        <c:tickMarkSkip val="1"/>
        <c:noMultiLvlLbl val="0"/>
      </c:catAx>
      <c:valAx>
        <c:axId val="1662679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266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855232"/>
        <c:axId val="167856768"/>
      </c:barChart>
      <c:catAx>
        <c:axId val="1678552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856768"/>
        <c:crosses val="autoZero"/>
        <c:auto val="0"/>
        <c:lblAlgn val="ctr"/>
        <c:lblOffset val="100"/>
        <c:tickMarkSkip val="1"/>
        <c:noMultiLvlLbl val="0"/>
      </c:catAx>
      <c:valAx>
        <c:axId val="1678567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85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319616"/>
        <c:axId val="166321152"/>
      </c:barChart>
      <c:catAx>
        <c:axId val="1663196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321152"/>
        <c:crosses val="autoZero"/>
        <c:auto val="0"/>
        <c:lblAlgn val="ctr"/>
        <c:lblOffset val="100"/>
        <c:tickMarkSkip val="1"/>
        <c:noMultiLvlLbl val="0"/>
      </c:catAx>
      <c:valAx>
        <c:axId val="1663211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31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331904"/>
        <c:axId val="166333440"/>
      </c:barChart>
      <c:catAx>
        <c:axId val="1663319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333440"/>
        <c:crosses val="autoZero"/>
        <c:auto val="0"/>
        <c:lblAlgn val="ctr"/>
        <c:lblOffset val="100"/>
        <c:tickMarkSkip val="1"/>
        <c:noMultiLvlLbl val="0"/>
      </c:catAx>
      <c:valAx>
        <c:axId val="1663334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33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360576"/>
        <c:axId val="166362112"/>
      </c:barChart>
      <c:catAx>
        <c:axId val="1663605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362112"/>
        <c:crosses val="autoZero"/>
        <c:auto val="0"/>
        <c:lblAlgn val="ctr"/>
        <c:lblOffset val="100"/>
        <c:tickMarkSkip val="1"/>
        <c:noMultiLvlLbl val="0"/>
      </c:catAx>
      <c:valAx>
        <c:axId val="1663621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36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372864"/>
        <c:axId val="166374400"/>
      </c:barChart>
      <c:catAx>
        <c:axId val="1663728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374400"/>
        <c:crosses val="autoZero"/>
        <c:auto val="0"/>
        <c:lblAlgn val="ctr"/>
        <c:lblOffset val="100"/>
        <c:tickMarkSkip val="1"/>
        <c:noMultiLvlLbl val="0"/>
      </c:catAx>
      <c:valAx>
        <c:axId val="1663744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37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79360"/>
        <c:axId val="166480896"/>
      </c:barChart>
      <c:catAx>
        <c:axId val="1664793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480896"/>
        <c:crosses val="autoZero"/>
        <c:auto val="0"/>
        <c:lblAlgn val="ctr"/>
        <c:lblOffset val="100"/>
        <c:tickMarkSkip val="1"/>
        <c:noMultiLvlLbl val="0"/>
      </c:catAx>
      <c:valAx>
        <c:axId val="1664808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47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95744"/>
        <c:axId val="166497280"/>
      </c:barChart>
      <c:catAx>
        <c:axId val="1664957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497280"/>
        <c:crosses val="autoZero"/>
        <c:auto val="0"/>
        <c:lblAlgn val="ctr"/>
        <c:lblOffset val="100"/>
        <c:tickMarkSkip val="1"/>
        <c:noMultiLvlLbl val="0"/>
      </c:catAx>
      <c:valAx>
        <c:axId val="1664972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49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94048"/>
        <c:axId val="166595584"/>
      </c:barChart>
      <c:catAx>
        <c:axId val="1665940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595584"/>
        <c:crosses val="autoZero"/>
        <c:auto val="0"/>
        <c:lblAlgn val="ctr"/>
        <c:lblOffset val="100"/>
        <c:tickMarkSkip val="1"/>
        <c:noMultiLvlLbl val="0"/>
      </c:catAx>
      <c:valAx>
        <c:axId val="1665955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59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18624"/>
        <c:axId val="166620160"/>
      </c:barChart>
      <c:catAx>
        <c:axId val="1666186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620160"/>
        <c:crosses val="autoZero"/>
        <c:auto val="0"/>
        <c:lblAlgn val="ctr"/>
        <c:lblOffset val="100"/>
        <c:tickMarkSkip val="1"/>
        <c:noMultiLvlLbl val="0"/>
      </c:catAx>
      <c:valAx>
        <c:axId val="1666201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61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90656"/>
        <c:axId val="166792192"/>
      </c:barChart>
      <c:catAx>
        <c:axId val="1667906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792192"/>
        <c:crosses val="autoZero"/>
        <c:auto val="0"/>
        <c:lblAlgn val="ctr"/>
        <c:lblOffset val="100"/>
        <c:tickMarkSkip val="1"/>
        <c:noMultiLvlLbl val="0"/>
      </c:catAx>
      <c:valAx>
        <c:axId val="1667921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790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98848"/>
        <c:axId val="166800384"/>
      </c:barChart>
      <c:catAx>
        <c:axId val="1667988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800384"/>
        <c:crosses val="autoZero"/>
        <c:auto val="0"/>
        <c:lblAlgn val="ctr"/>
        <c:lblOffset val="100"/>
        <c:tickMarkSkip val="1"/>
        <c:noMultiLvlLbl val="0"/>
      </c:catAx>
      <c:valAx>
        <c:axId val="1668003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79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879808"/>
        <c:axId val="167881344"/>
      </c:barChart>
      <c:catAx>
        <c:axId val="1678798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881344"/>
        <c:crosses val="autoZero"/>
        <c:auto val="0"/>
        <c:lblAlgn val="ctr"/>
        <c:lblOffset val="100"/>
        <c:tickMarkSkip val="1"/>
        <c:noMultiLvlLbl val="0"/>
      </c:catAx>
      <c:valAx>
        <c:axId val="1678813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87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31616"/>
        <c:axId val="166833152"/>
      </c:barChart>
      <c:catAx>
        <c:axId val="1668316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833152"/>
        <c:crosses val="autoZero"/>
        <c:auto val="0"/>
        <c:lblAlgn val="ctr"/>
        <c:lblOffset val="100"/>
        <c:tickMarkSkip val="1"/>
        <c:noMultiLvlLbl val="0"/>
      </c:catAx>
      <c:valAx>
        <c:axId val="1668331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83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43904"/>
        <c:axId val="166845440"/>
      </c:barChart>
      <c:catAx>
        <c:axId val="1668439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845440"/>
        <c:crosses val="autoZero"/>
        <c:auto val="0"/>
        <c:lblAlgn val="ctr"/>
        <c:lblOffset val="100"/>
        <c:tickMarkSkip val="1"/>
        <c:noMultiLvlLbl val="0"/>
      </c:catAx>
      <c:valAx>
        <c:axId val="1668454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843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4864"/>
        <c:axId val="166886400"/>
      </c:barChart>
      <c:catAx>
        <c:axId val="1668848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886400"/>
        <c:crosses val="autoZero"/>
        <c:auto val="0"/>
        <c:lblAlgn val="ctr"/>
        <c:lblOffset val="100"/>
        <c:tickMarkSkip val="1"/>
        <c:noMultiLvlLbl val="0"/>
      </c:catAx>
      <c:valAx>
        <c:axId val="1668864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88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901248"/>
        <c:axId val="166902784"/>
      </c:barChart>
      <c:catAx>
        <c:axId val="1669012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902784"/>
        <c:crosses val="autoZero"/>
        <c:auto val="0"/>
        <c:lblAlgn val="ctr"/>
        <c:lblOffset val="100"/>
        <c:tickMarkSkip val="1"/>
        <c:noMultiLvlLbl val="0"/>
      </c:catAx>
      <c:valAx>
        <c:axId val="1669027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901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938112"/>
        <c:axId val="166939648"/>
      </c:barChart>
      <c:catAx>
        <c:axId val="1669381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939648"/>
        <c:crosses val="autoZero"/>
        <c:auto val="0"/>
        <c:lblAlgn val="ctr"/>
        <c:lblOffset val="100"/>
        <c:tickMarkSkip val="1"/>
        <c:noMultiLvlLbl val="0"/>
      </c:catAx>
      <c:valAx>
        <c:axId val="1669396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93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954496"/>
        <c:axId val="166956032"/>
      </c:barChart>
      <c:catAx>
        <c:axId val="1669544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956032"/>
        <c:crosses val="autoZero"/>
        <c:auto val="0"/>
        <c:lblAlgn val="ctr"/>
        <c:lblOffset val="100"/>
        <c:tickMarkSkip val="1"/>
        <c:noMultiLvlLbl val="0"/>
      </c:catAx>
      <c:valAx>
        <c:axId val="1669560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6954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56896"/>
        <c:axId val="167058432"/>
      </c:barChart>
      <c:catAx>
        <c:axId val="1670568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058432"/>
        <c:crosses val="autoZero"/>
        <c:auto val="0"/>
        <c:lblAlgn val="ctr"/>
        <c:lblOffset val="100"/>
        <c:tickMarkSkip val="1"/>
        <c:noMultiLvlLbl val="0"/>
      </c:catAx>
      <c:valAx>
        <c:axId val="1670584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05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73280"/>
        <c:axId val="167074816"/>
      </c:barChart>
      <c:catAx>
        <c:axId val="1670732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074816"/>
        <c:crosses val="autoZero"/>
        <c:auto val="0"/>
        <c:lblAlgn val="ctr"/>
        <c:lblOffset val="100"/>
        <c:tickMarkSkip val="1"/>
        <c:noMultiLvlLbl val="0"/>
      </c:catAx>
      <c:valAx>
        <c:axId val="1670748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07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22432"/>
        <c:axId val="167123968"/>
      </c:barChart>
      <c:catAx>
        <c:axId val="1671224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123968"/>
        <c:crosses val="autoZero"/>
        <c:auto val="0"/>
        <c:lblAlgn val="ctr"/>
        <c:lblOffset val="100"/>
        <c:tickMarkSkip val="1"/>
        <c:noMultiLvlLbl val="0"/>
      </c:catAx>
      <c:valAx>
        <c:axId val="1671239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122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30624"/>
        <c:axId val="167132160"/>
      </c:barChart>
      <c:catAx>
        <c:axId val="1671306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132160"/>
        <c:crosses val="autoZero"/>
        <c:auto val="0"/>
        <c:lblAlgn val="ctr"/>
        <c:lblOffset val="100"/>
        <c:tickMarkSkip val="1"/>
        <c:noMultiLvlLbl val="0"/>
      </c:catAx>
      <c:valAx>
        <c:axId val="1671321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130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484480"/>
        <c:axId val="192486016"/>
      </c:barChart>
      <c:catAx>
        <c:axId val="1924844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486016"/>
        <c:crosses val="autoZero"/>
        <c:auto val="0"/>
        <c:lblAlgn val="ctr"/>
        <c:lblOffset val="100"/>
        <c:tickMarkSkip val="1"/>
        <c:noMultiLvlLbl val="0"/>
      </c:catAx>
      <c:valAx>
        <c:axId val="1924860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48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3392"/>
        <c:axId val="167164928"/>
      </c:barChart>
      <c:catAx>
        <c:axId val="1671633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164928"/>
        <c:crosses val="autoZero"/>
        <c:auto val="0"/>
        <c:lblAlgn val="ctr"/>
        <c:lblOffset val="100"/>
        <c:tickMarkSkip val="1"/>
        <c:noMultiLvlLbl val="0"/>
      </c:catAx>
      <c:valAx>
        <c:axId val="1671649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16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79776"/>
        <c:axId val="167181312"/>
      </c:barChart>
      <c:catAx>
        <c:axId val="1671797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181312"/>
        <c:crosses val="autoZero"/>
        <c:auto val="0"/>
        <c:lblAlgn val="ctr"/>
        <c:lblOffset val="100"/>
        <c:tickMarkSkip val="1"/>
        <c:noMultiLvlLbl val="0"/>
      </c:catAx>
      <c:valAx>
        <c:axId val="1671813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179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47712"/>
        <c:axId val="167349248"/>
      </c:barChart>
      <c:catAx>
        <c:axId val="1673477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349248"/>
        <c:crosses val="autoZero"/>
        <c:auto val="0"/>
        <c:lblAlgn val="ctr"/>
        <c:lblOffset val="100"/>
        <c:tickMarkSkip val="1"/>
        <c:noMultiLvlLbl val="0"/>
      </c:catAx>
      <c:valAx>
        <c:axId val="1673492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347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64096"/>
        <c:axId val="167365632"/>
      </c:barChart>
      <c:catAx>
        <c:axId val="1673640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365632"/>
        <c:crosses val="autoZero"/>
        <c:auto val="0"/>
        <c:lblAlgn val="ctr"/>
        <c:lblOffset val="100"/>
        <c:tickMarkSkip val="1"/>
        <c:noMultiLvlLbl val="0"/>
      </c:catAx>
      <c:valAx>
        <c:axId val="1673656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36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466496"/>
        <c:axId val="167468032"/>
      </c:barChart>
      <c:catAx>
        <c:axId val="1674664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468032"/>
        <c:crosses val="autoZero"/>
        <c:auto val="0"/>
        <c:lblAlgn val="ctr"/>
        <c:lblOffset val="100"/>
        <c:tickMarkSkip val="1"/>
        <c:noMultiLvlLbl val="0"/>
      </c:catAx>
      <c:valAx>
        <c:axId val="1674680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466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491072"/>
        <c:axId val="167492608"/>
      </c:barChart>
      <c:catAx>
        <c:axId val="1674910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492608"/>
        <c:crosses val="autoZero"/>
        <c:auto val="0"/>
        <c:lblAlgn val="ctr"/>
        <c:lblOffset val="100"/>
        <c:tickMarkSkip val="1"/>
        <c:noMultiLvlLbl val="0"/>
      </c:catAx>
      <c:valAx>
        <c:axId val="1674926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491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89376"/>
        <c:axId val="167590912"/>
      </c:barChart>
      <c:catAx>
        <c:axId val="1675893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590912"/>
        <c:crosses val="autoZero"/>
        <c:auto val="0"/>
        <c:lblAlgn val="ctr"/>
        <c:lblOffset val="100"/>
        <c:tickMarkSkip val="1"/>
        <c:noMultiLvlLbl val="0"/>
      </c:catAx>
      <c:valAx>
        <c:axId val="167590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58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97568"/>
        <c:axId val="167599104"/>
      </c:barChart>
      <c:catAx>
        <c:axId val="1675975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599104"/>
        <c:crosses val="autoZero"/>
        <c:auto val="0"/>
        <c:lblAlgn val="ctr"/>
        <c:lblOffset val="100"/>
        <c:tickMarkSkip val="1"/>
        <c:noMultiLvlLbl val="0"/>
      </c:catAx>
      <c:valAx>
        <c:axId val="1675991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59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38528"/>
        <c:axId val="167640064"/>
      </c:barChart>
      <c:catAx>
        <c:axId val="167638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640064"/>
        <c:crosses val="autoZero"/>
        <c:auto val="0"/>
        <c:lblAlgn val="ctr"/>
        <c:lblOffset val="100"/>
        <c:tickMarkSkip val="1"/>
        <c:noMultiLvlLbl val="0"/>
      </c:catAx>
      <c:valAx>
        <c:axId val="1676400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638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20448"/>
        <c:axId val="167721984"/>
      </c:barChart>
      <c:catAx>
        <c:axId val="1677204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721984"/>
        <c:crosses val="autoZero"/>
        <c:auto val="0"/>
        <c:lblAlgn val="ctr"/>
        <c:lblOffset val="100"/>
        <c:tickMarkSkip val="1"/>
        <c:noMultiLvlLbl val="0"/>
      </c:catAx>
      <c:valAx>
        <c:axId val="1677219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720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500864"/>
        <c:axId val="192502400"/>
      </c:barChart>
      <c:catAx>
        <c:axId val="1925008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502400"/>
        <c:crosses val="autoZero"/>
        <c:auto val="0"/>
        <c:lblAlgn val="ctr"/>
        <c:lblOffset val="100"/>
        <c:tickMarkSkip val="1"/>
        <c:noMultiLvlLbl val="0"/>
      </c:catAx>
      <c:valAx>
        <c:axId val="1925024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50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53216"/>
        <c:axId val="167754752"/>
      </c:barChart>
      <c:catAx>
        <c:axId val="1677532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754752"/>
        <c:crosses val="autoZero"/>
        <c:auto val="0"/>
        <c:lblAlgn val="ctr"/>
        <c:lblOffset val="100"/>
        <c:tickMarkSkip val="1"/>
        <c:noMultiLvlLbl val="0"/>
      </c:catAx>
      <c:valAx>
        <c:axId val="1677547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75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65504"/>
        <c:axId val="167767040"/>
      </c:barChart>
      <c:catAx>
        <c:axId val="1677655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767040"/>
        <c:crosses val="autoZero"/>
        <c:auto val="0"/>
        <c:lblAlgn val="ctr"/>
        <c:lblOffset val="100"/>
        <c:tickMarkSkip val="1"/>
        <c:noMultiLvlLbl val="0"/>
      </c:catAx>
      <c:valAx>
        <c:axId val="1677670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76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21056"/>
        <c:axId val="163822592"/>
      </c:barChart>
      <c:catAx>
        <c:axId val="1638210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822592"/>
        <c:crosses val="autoZero"/>
        <c:auto val="0"/>
        <c:lblAlgn val="ctr"/>
        <c:lblOffset val="100"/>
        <c:tickMarkSkip val="1"/>
        <c:noMultiLvlLbl val="0"/>
      </c:catAx>
      <c:valAx>
        <c:axId val="1638225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82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37440"/>
        <c:axId val="163838976"/>
      </c:barChart>
      <c:catAx>
        <c:axId val="1638374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838976"/>
        <c:crosses val="autoZero"/>
        <c:auto val="0"/>
        <c:lblAlgn val="ctr"/>
        <c:lblOffset val="100"/>
        <c:tickMarkSkip val="1"/>
        <c:noMultiLvlLbl val="0"/>
      </c:catAx>
      <c:valAx>
        <c:axId val="1638389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3837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29344"/>
        <c:axId val="167930880"/>
      </c:barChart>
      <c:catAx>
        <c:axId val="1679293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930880"/>
        <c:crosses val="autoZero"/>
        <c:auto val="0"/>
        <c:lblAlgn val="ctr"/>
        <c:lblOffset val="100"/>
        <c:tickMarkSkip val="1"/>
        <c:noMultiLvlLbl val="0"/>
      </c:catAx>
      <c:valAx>
        <c:axId val="1679308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92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41632"/>
        <c:axId val="167943168"/>
      </c:barChart>
      <c:catAx>
        <c:axId val="1679416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943168"/>
        <c:crosses val="autoZero"/>
        <c:auto val="0"/>
        <c:lblAlgn val="ctr"/>
        <c:lblOffset val="100"/>
        <c:tickMarkSkip val="1"/>
        <c:noMultiLvlLbl val="0"/>
      </c:catAx>
      <c:valAx>
        <c:axId val="1679431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94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70304"/>
        <c:axId val="167971840"/>
      </c:barChart>
      <c:catAx>
        <c:axId val="1679703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971840"/>
        <c:crosses val="autoZero"/>
        <c:auto val="0"/>
        <c:lblAlgn val="ctr"/>
        <c:lblOffset val="100"/>
        <c:tickMarkSkip val="1"/>
        <c:noMultiLvlLbl val="0"/>
      </c:catAx>
      <c:valAx>
        <c:axId val="1679718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970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82592"/>
        <c:axId val="167984128"/>
      </c:barChart>
      <c:catAx>
        <c:axId val="1679825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984128"/>
        <c:crosses val="autoZero"/>
        <c:auto val="0"/>
        <c:lblAlgn val="ctr"/>
        <c:lblOffset val="100"/>
        <c:tickMarkSkip val="1"/>
        <c:noMultiLvlLbl val="0"/>
      </c:catAx>
      <c:valAx>
        <c:axId val="1679841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7982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031744"/>
        <c:axId val="168033280"/>
      </c:barChart>
      <c:catAx>
        <c:axId val="1680317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8033280"/>
        <c:crosses val="autoZero"/>
        <c:auto val="0"/>
        <c:lblAlgn val="ctr"/>
        <c:lblOffset val="100"/>
        <c:tickMarkSkip val="1"/>
        <c:noMultiLvlLbl val="0"/>
      </c:catAx>
      <c:valAx>
        <c:axId val="1680332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8031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13664"/>
        <c:axId val="168115200"/>
      </c:barChart>
      <c:catAx>
        <c:axId val="1681136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8115200"/>
        <c:crosses val="autoZero"/>
        <c:auto val="0"/>
        <c:lblAlgn val="ctr"/>
        <c:lblOffset val="100"/>
        <c:tickMarkSkip val="1"/>
        <c:noMultiLvlLbl val="0"/>
      </c:catAx>
      <c:valAx>
        <c:axId val="1681152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8113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525440"/>
        <c:axId val="192526976"/>
      </c:barChart>
      <c:catAx>
        <c:axId val="1925254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526976"/>
        <c:crosses val="autoZero"/>
        <c:auto val="0"/>
        <c:lblAlgn val="ctr"/>
        <c:lblOffset val="100"/>
        <c:tickMarkSkip val="1"/>
        <c:noMultiLvlLbl val="0"/>
      </c:catAx>
      <c:valAx>
        <c:axId val="1925269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52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58720"/>
        <c:axId val="168160256"/>
      </c:barChart>
      <c:catAx>
        <c:axId val="1681587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8160256"/>
        <c:crosses val="autoZero"/>
        <c:auto val="0"/>
        <c:lblAlgn val="ctr"/>
        <c:lblOffset val="100"/>
        <c:tickMarkSkip val="1"/>
        <c:noMultiLvlLbl val="0"/>
      </c:catAx>
      <c:valAx>
        <c:axId val="1681602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8158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350656"/>
        <c:axId val="169352192"/>
      </c:barChart>
      <c:catAx>
        <c:axId val="1693506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352192"/>
        <c:crosses val="autoZero"/>
        <c:auto val="0"/>
        <c:lblAlgn val="ctr"/>
        <c:lblOffset val="100"/>
        <c:tickMarkSkip val="1"/>
        <c:noMultiLvlLbl val="0"/>
      </c:catAx>
      <c:valAx>
        <c:axId val="1693521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350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383424"/>
        <c:axId val="169384960"/>
      </c:barChart>
      <c:catAx>
        <c:axId val="1693834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384960"/>
        <c:crosses val="autoZero"/>
        <c:auto val="0"/>
        <c:lblAlgn val="ctr"/>
        <c:lblOffset val="100"/>
        <c:tickMarkSkip val="1"/>
        <c:noMultiLvlLbl val="0"/>
      </c:catAx>
      <c:valAx>
        <c:axId val="1693849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383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395712"/>
        <c:axId val="169397248"/>
      </c:barChart>
      <c:catAx>
        <c:axId val="1693957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397248"/>
        <c:crosses val="autoZero"/>
        <c:auto val="0"/>
        <c:lblAlgn val="ctr"/>
        <c:lblOffset val="100"/>
        <c:tickMarkSkip val="1"/>
        <c:noMultiLvlLbl val="0"/>
      </c:catAx>
      <c:valAx>
        <c:axId val="1693972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395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444864"/>
        <c:axId val="169446400"/>
      </c:barChart>
      <c:catAx>
        <c:axId val="1694448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446400"/>
        <c:crosses val="autoZero"/>
        <c:auto val="0"/>
        <c:lblAlgn val="ctr"/>
        <c:lblOffset val="100"/>
        <c:tickMarkSkip val="1"/>
        <c:noMultiLvlLbl val="0"/>
      </c:catAx>
      <c:valAx>
        <c:axId val="1694464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44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457152"/>
        <c:axId val="169458688"/>
      </c:barChart>
      <c:catAx>
        <c:axId val="1694571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458688"/>
        <c:crosses val="autoZero"/>
        <c:auto val="0"/>
        <c:lblAlgn val="ctr"/>
        <c:lblOffset val="100"/>
        <c:tickMarkSkip val="1"/>
        <c:noMultiLvlLbl val="0"/>
      </c:catAx>
      <c:valAx>
        <c:axId val="1694586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45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485824"/>
        <c:axId val="169487360"/>
      </c:barChart>
      <c:catAx>
        <c:axId val="1694858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487360"/>
        <c:crosses val="autoZero"/>
        <c:auto val="0"/>
        <c:lblAlgn val="ctr"/>
        <c:lblOffset val="100"/>
        <c:tickMarkSkip val="1"/>
        <c:noMultiLvlLbl val="0"/>
      </c:catAx>
      <c:valAx>
        <c:axId val="1694873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48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498112"/>
        <c:axId val="169499648"/>
      </c:barChart>
      <c:catAx>
        <c:axId val="1694981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499648"/>
        <c:crosses val="autoZero"/>
        <c:auto val="0"/>
        <c:lblAlgn val="ctr"/>
        <c:lblOffset val="100"/>
        <c:tickMarkSkip val="1"/>
        <c:noMultiLvlLbl val="0"/>
      </c:catAx>
      <c:valAx>
        <c:axId val="1694996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49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682432"/>
        <c:axId val="169683968"/>
      </c:barChart>
      <c:catAx>
        <c:axId val="1696824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683968"/>
        <c:crosses val="autoZero"/>
        <c:auto val="0"/>
        <c:lblAlgn val="ctr"/>
        <c:lblOffset val="100"/>
        <c:tickMarkSkip val="1"/>
        <c:noMultiLvlLbl val="0"/>
      </c:catAx>
      <c:valAx>
        <c:axId val="1696839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682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690624"/>
        <c:axId val="169692160"/>
      </c:barChart>
      <c:catAx>
        <c:axId val="1696906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692160"/>
        <c:crosses val="autoZero"/>
        <c:auto val="0"/>
        <c:lblAlgn val="ctr"/>
        <c:lblOffset val="100"/>
        <c:tickMarkSkip val="1"/>
        <c:noMultiLvlLbl val="0"/>
      </c:catAx>
      <c:valAx>
        <c:axId val="1696921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690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627456"/>
        <c:axId val="192628992"/>
      </c:barChart>
      <c:catAx>
        <c:axId val="1926274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628992"/>
        <c:crosses val="autoZero"/>
        <c:auto val="0"/>
        <c:lblAlgn val="ctr"/>
        <c:lblOffset val="100"/>
        <c:tickMarkSkip val="1"/>
        <c:noMultiLvlLbl val="0"/>
      </c:catAx>
      <c:valAx>
        <c:axId val="1926289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62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27488"/>
        <c:axId val="169729024"/>
      </c:barChart>
      <c:catAx>
        <c:axId val="1697274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729024"/>
        <c:crosses val="autoZero"/>
        <c:auto val="0"/>
        <c:lblAlgn val="ctr"/>
        <c:lblOffset val="100"/>
        <c:tickMarkSkip val="1"/>
        <c:noMultiLvlLbl val="0"/>
      </c:catAx>
      <c:valAx>
        <c:axId val="1697290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72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39776"/>
        <c:axId val="169741312"/>
      </c:barChart>
      <c:catAx>
        <c:axId val="1697397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741312"/>
        <c:crosses val="autoZero"/>
        <c:auto val="0"/>
        <c:lblAlgn val="ctr"/>
        <c:lblOffset val="100"/>
        <c:tickMarkSkip val="1"/>
        <c:noMultiLvlLbl val="0"/>
      </c:catAx>
      <c:valAx>
        <c:axId val="1697413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739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88928"/>
        <c:axId val="169790464"/>
      </c:barChart>
      <c:catAx>
        <c:axId val="1697889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790464"/>
        <c:crosses val="autoZero"/>
        <c:auto val="0"/>
        <c:lblAlgn val="ctr"/>
        <c:lblOffset val="100"/>
        <c:tickMarkSkip val="1"/>
        <c:noMultiLvlLbl val="0"/>
      </c:catAx>
      <c:valAx>
        <c:axId val="1697904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78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936384"/>
        <c:axId val="169937920"/>
      </c:barChart>
      <c:catAx>
        <c:axId val="1699363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937920"/>
        <c:crosses val="autoZero"/>
        <c:auto val="0"/>
        <c:lblAlgn val="ctr"/>
        <c:lblOffset val="100"/>
        <c:tickMarkSkip val="1"/>
        <c:noMultiLvlLbl val="0"/>
      </c:catAx>
      <c:valAx>
        <c:axId val="1699379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936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960960"/>
        <c:axId val="169962496"/>
      </c:barChart>
      <c:catAx>
        <c:axId val="1699609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962496"/>
        <c:crosses val="autoZero"/>
        <c:auto val="0"/>
        <c:lblAlgn val="ctr"/>
        <c:lblOffset val="100"/>
        <c:tickMarkSkip val="1"/>
        <c:noMultiLvlLbl val="0"/>
      </c:catAx>
      <c:valAx>
        <c:axId val="1699624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960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981440"/>
        <c:axId val="169982976"/>
      </c:barChart>
      <c:catAx>
        <c:axId val="1699814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982976"/>
        <c:crosses val="autoZero"/>
        <c:auto val="0"/>
        <c:lblAlgn val="ctr"/>
        <c:lblOffset val="100"/>
        <c:tickMarkSkip val="1"/>
        <c:noMultiLvlLbl val="0"/>
      </c:catAx>
      <c:valAx>
        <c:axId val="1699829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998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390464"/>
        <c:axId val="171392000"/>
      </c:barChart>
      <c:catAx>
        <c:axId val="1713904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392000"/>
        <c:crosses val="autoZero"/>
        <c:auto val="0"/>
        <c:lblAlgn val="ctr"/>
        <c:lblOffset val="100"/>
        <c:tickMarkSkip val="1"/>
        <c:noMultiLvlLbl val="0"/>
      </c:catAx>
      <c:valAx>
        <c:axId val="1713920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39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406848"/>
        <c:axId val="171408384"/>
      </c:barChart>
      <c:catAx>
        <c:axId val="1714068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408384"/>
        <c:crosses val="autoZero"/>
        <c:auto val="0"/>
        <c:lblAlgn val="ctr"/>
        <c:lblOffset val="100"/>
        <c:tickMarkSkip val="1"/>
        <c:noMultiLvlLbl val="0"/>
      </c:catAx>
      <c:valAx>
        <c:axId val="1714083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40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574784"/>
        <c:axId val="171576320"/>
      </c:barChart>
      <c:catAx>
        <c:axId val="1715747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576320"/>
        <c:crosses val="autoZero"/>
        <c:auto val="0"/>
        <c:lblAlgn val="ctr"/>
        <c:lblOffset val="100"/>
        <c:tickMarkSkip val="1"/>
        <c:noMultiLvlLbl val="0"/>
      </c:catAx>
      <c:valAx>
        <c:axId val="1715763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57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591168"/>
        <c:axId val="171592704"/>
      </c:barChart>
      <c:catAx>
        <c:axId val="1715911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592704"/>
        <c:crosses val="autoZero"/>
        <c:auto val="0"/>
        <c:lblAlgn val="ctr"/>
        <c:lblOffset val="100"/>
        <c:tickMarkSkip val="1"/>
        <c:noMultiLvlLbl val="0"/>
      </c:catAx>
      <c:valAx>
        <c:axId val="1715927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59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647936"/>
        <c:axId val="192649472"/>
      </c:barChart>
      <c:catAx>
        <c:axId val="192647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649472"/>
        <c:crosses val="autoZero"/>
        <c:auto val="0"/>
        <c:lblAlgn val="ctr"/>
        <c:lblOffset val="100"/>
        <c:tickMarkSkip val="1"/>
        <c:noMultiLvlLbl val="0"/>
      </c:catAx>
      <c:valAx>
        <c:axId val="1926494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64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636224"/>
        <c:axId val="171637760"/>
      </c:barChart>
      <c:catAx>
        <c:axId val="1716362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637760"/>
        <c:crosses val="autoZero"/>
        <c:auto val="0"/>
        <c:lblAlgn val="ctr"/>
        <c:lblOffset val="100"/>
        <c:tickMarkSkip val="1"/>
        <c:noMultiLvlLbl val="0"/>
      </c:catAx>
      <c:valAx>
        <c:axId val="1716377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63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648512"/>
        <c:axId val="171650048"/>
      </c:barChart>
      <c:catAx>
        <c:axId val="1716485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650048"/>
        <c:crosses val="autoZero"/>
        <c:auto val="0"/>
        <c:lblAlgn val="ctr"/>
        <c:lblOffset val="100"/>
        <c:tickMarkSkip val="1"/>
        <c:noMultiLvlLbl val="0"/>
      </c:catAx>
      <c:valAx>
        <c:axId val="1716500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648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685376"/>
        <c:axId val="171686912"/>
      </c:barChart>
      <c:catAx>
        <c:axId val="1716853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686912"/>
        <c:crosses val="autoZero"/>
        <c:auto val="0"/>
        <c:lblAlgn val="ctr"/>
        <c:lblOffset val="100"/>
        <c:tickMarkSkip val="1"/>
        <c:noMultiLvlLbl val="0"/>
      </c:catAx>
      <c:valAx>
        <c:axId val="171686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685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693568"/>
        <c:axId val="171695104"/>
      </c:barChart>
      <c:catAx>
        <c:axId val="1716935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695104"/>
        <c:crosses val="autoZero"/>
        <c:auto val="0"/>
        <c:lblAlgn val="ctr"/>
        <c:lblOffset val="100"/>
        <c:tickMarkSkip val="1"/>
        <c:noMultiLvlLbl val="0"/>
      </c:catAx>
      <c:valAx>
        <c:axId val="1716951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693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738624"/>
        <c:axId val="171740160"/>
      </c:barChart>
      <c:catAx>
        <c:axId val="1717386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740160"/>
        <c:crosses val="autoZero"/>
        <c:auto val="0"/>
        <c:lblAlgn val="ctr"/>
        <c:lblOffset val="100"/>
        <c:tickMarkSkip val="1"/>
        <c:noMultiLvlLbl val="0"/>
      </c:catAx>
      <c:valAx>
        <c:axId val="1717401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73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755008"/>
        <c:axId val="171756544"/>
      </c:barChart>
      <c:catAx>
        <c:axId val="1717550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756544"/>
        <c:crosses val="autoZero"/>
        <c:auto val="0"/>
        <c:lblAlgn val="ctr"/>
        <c:lblOffset val="100"/>
        <c:tickMarkSkip val="1"/>
        <c:noMultiLvlLbl val="0"/>
      </c:catAx>
      <c:valAx>
        <c:axId val="1717565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755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922944"/>
        <c:axId val="171924480"/>
      </c:barChart>
      <c:catAx>
        <c:axId val="1719229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924480"/>
        <c:crosses val="autoZero"/>
        <c:auto val="0"/>
        <c:lblAlgn val="ctr"/>
        <c:lblOffset val="100"/>
        <c:tickMarkSkip val="1"/>
        <c:noMultiLvlLbl val="0"/>
      </c:catAx>
      <c:valAx>
        <c:axId val="1719244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922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935232"/>
        <c:axId val="171936768"/>
      </c:barChart>
      <c:catAx>
        <c:axId val="1719352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936768"/>
        <c:crosses val="autoZero"/>
        <c:auto val="0"/>
        <c:lblAlgn val="ctr"/>
        <c:lblOffset val="100"/>
        <c:tickMarkSkip val="1"/>
        <c:noMultiLvlLbl val="0"/>
      </c:catAx>
      <c:valAx>
        <c:axId val="1719367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93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980288"/>
        <c:axId val="171981824"/>
      </c:barChart>
      <c:catAx>
        <c:axId val="1719802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981824"/>
        <c:crosses val="autoZero"/>
        <c:auto val="0"/>
        <c:lblAlgn val="ctr"/>
        <c:lblOffset val="100"/>
        <c:tickMarkSkip val="1"/>
        <c:noMultiLvlLbl val="0"/>
      </c:catAx>
      <c:valAx>
        <c:axId val="1719818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980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992576"/>
        <c:axId val="171994112"/>
      </c:barChart>
      <c:catAx>
        <c:axId val="1719925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994112"/>
        <c:crosses val="autoZero"/>
        <c:auto val="0"/>
        <c:lblAlgn val="ctr"/>
        <c:lblOffset val="100"/>
        <c:tickMarkSkip val="1"/>
        <c:noMultiLvlLbl val="0"/>
      </c:catAx>
      <c:valAx>
        <c:axId val="1719941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199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684800"/>
        <c:axId val="192686336"/>
      </c:barChart>
      <c:catAx>
        <c:axId val="1926848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686336"/>
        <c:crosses val="autoZero"/>
        <c:auto val="0"/>
        <c:lblAlgn val="ctr"/>
        <c:lblOffset val="100"/>
        <c:tickMarkSkip val="1"/>
        <c:noMultiLvlLbl val="0"/>
      </c:catAx>
      <c:valAx>
        <c:axId val="1926863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684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025344"/>
        <c:axId val="172026880"/>
      </c:barChart>
      <c:catAx>
        <c:axId val="1720253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026880"/>
        <c:crosses val="autoZero"/>
        <c:auto val="0"/>
        <c:lblAlgn val="ctr"/>
        <c:lblOffset val="100"/>
        <c:tickMarkSkip val="1"/>
        <c:noMultiLvlLbl val="0"/>
      </c:catAx>
      <c:valAx>
        <c:axId val="1720268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02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119552"/>
        <c:axId val="172121088"/>
      </c:barChart>
      <c:catAx>
        <c:axId val="1721195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121088"/>
        <c:crosses val="autoZero"/>
        <c:auto val="0"/>
        <c:lblAlgn val="ctr"/>
        <c:lblOffset val="100"/>
        <c:tickMarkSkip val="1"/>
        <c:noMultiLvlLbl val="0"/>
      </c:catAx>
      <c:valAx>
        <c:axId val="1721210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11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148224"/>
        <c:axId val="172149760"/>
      </c:barChart>
      <c:catAx>
        <c:axId val="1721482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149760"/>
        <c:crosses val="autoZero"/>
        <c:auto val="0"/>
        <c:lblAlgn val="ctr"/>
        <c:lblOffset val="100"/>
        <c:tickMarkSkip val="1"/>
        <c:noMultiLvlLbl val="0"/>
      </c:catAx>
      <c:valAx>
        <c:axId val="1721497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14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160512"/>
        <c:axId val="172162048"/>
      </c:barChart>
      <c:catAx>
        <c:axId val="1721605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162048"/>
        <c:crosses val="autoZero"/>
        <c:auto val="0"/>
        <c:lblAlgn val="ctr"/>
        <c:lblOffset val="100"/>
        <c:tickMarkSkip val="1"/>
        <c:noMultiLvlLbl val="0"/>
      </c:catAx>
      <c:valAx>
        <c:axId val="1721620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160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197376"/>
        <c:axId val="172198912"/>
      </c:barChart>
      <c:catAx>
        <c:axId val="1721973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198912"/>
        <c:crosses val="autoZero"/>
        <c:auto val="0"/>
        <c:lblAlgn val="ctr"/>
        <c:lblOffset val="100"/>
        <c:tickMarkSkip val="1"/>
        <c:noMultiLvlLbl val="0"/>
      </c:catAx>
      <c:valAx>
        <c:axId val="172198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197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209664"/>
        <c:axId val="172211200"/>
      </c:barChart>
      <c:catAx>
        <c:axId val="1722096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211200"/>
        <c:crosses val="autoZero"/>
        <c:auto val="0"/>
        <c:lblAlgn val="ctr"/>
        <c:lblOffset val="100"/>
        <c:tickMarkSkip val="1"/>
        <c:noMultiLvlLbl val="0"/>
      </c:catAx>
      <c:valAx>
        <c:axId val="1722112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20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246528"/>
        <c:axId val="172248064"/>
      </c:barChart>
      <c:catAx>
        <c:axId val="172246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248064"/>
        <c:crosses val="autoZero"/>
        <c:auto val="0"/>
        <c:lblAlgn val="ctr"/>
        <c:lblOffset val="100"/>
        <c:tickMarkSkip val="1"/>
        <c:noMultiLvlLbl val="0"/>
      </c:catAx>
      <c:valAx>
        <c:axId val="1722480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246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262912"/>
        <c:axId val="172264448"/>
      </c:barChart>
      <c:catAx>
        <c:axId val="1722629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264448"/>
        <c:crosses val="autoZero"/>
        <c:auto val="0"/>
        <c:lblAlgn val="ctr"/>
        <c:lblOffset val="100"/>
        <c:tickMarkSkip val="1"/>
        <c:noMultiLvlLbl val="0"/>
      </c:catAx>
      <c:valAx>
        <c:axId val="1722644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26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149376"/>
        <c:axId val="170150912"/>
      </c:barChart>
      <c:catAx>
        <c:axId val="1701493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0150912"/>
        <c:crosses val="autoZero"/>
        <c:auto val="0"/>
        <c:lblAlgn val="ctr"/>
        <c:lblOffset val="100"/>
        <c:tickMarkSkip val="1"/>
        <c:noMultiLvlLbl val="0"/>
      </c:catAx>
      <c:valAx>
        <c:axId val="170150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014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165760"/>
        <c:axId val="170167296"/>
      </c:barChart>
      <c:catAx>
        <c:axId val="1701657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0167296"/>
        <c:crosses val="autoZero"/>
        <c:auto val="0"/>
        <c:lblAlgn val="ctr"/>
        <c:lblOffset val="100"/>
        <c:tickMarkSkip val="1"/>
        <c:noMultiLvlLbl val="0"/>
      </c:catAx>
      <c:valAx>
        <c:axId val="1701672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016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526592"/>
        <c:axId val="84528128"/>
      </c:barChart>
      <c:catAx>
        <c:axId val="845265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4528128"/>
        <c:crosses val="autoZero"/>
        <c:auto val="0"/>
        <c:lblAlgn val="ctr"/>
        <c:lblOffset val="100"/>
        <c:tickMarkSkip val="1"/>
        <c:noMultiLvlLbl val="0"/>
      </c:catAx>
      <c:valAx>
        <c:axId val="845281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4526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709376"/>
        <c:axId val="192710912"/>
      </c:barChart>
      <c:catAx>
        <c:axId val="1927093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710912"/>
        <c:crosses val="autoZero"/>
        <c:auto val="0"/>
        <c:lblAlgn val="ctr"/>
        <c:lblOffset val="100"/>
        <c:tickMarkSkip val="1"/>
        <c:noMultiLvlLbl val="0"/>
      </c:catAx>
      <c:valAx>
        <c:axId val="192710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70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190336"/>
        <c:axId val="170191872"/>
      </c:barChart>
      <c:catAx>
        <c:axId val="1701903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0191872"/>
        <c:crosses val="autoZero"/>
        <c:auto val="0"/>
        <c:lblAlgn val="ctr"/>
        <c:lblOffset val="100"/>
        <c:tickMarkSkip val="1"/>
        <c:noMultiLvlLbl val="0"/>
      </c:catAx>
      <c:valAx>
        <c:axId val="1701918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0190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570112"/>
        <c:axId val="172571648"/>
      </c:barChart>
      <c:catAx>
        <c:axId val="1725701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571648"/>
        <c:crosses val="autoZero"/>
        <c:auto val="0"/>
        <c:lblAlgn val="ctr"/>
        <c:lblOffset val="100"/>
        <c:tickMarkSkip val="1"/>
        <c:noMultiLvlLbl val="0"/>
      </c:catAx>
      <c:valAx>
        <c:axId val="1725716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570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615168"/>
        <c:axId val="172616704"/>
      </c:barChart>
      <c:catAx>
        <c:axId val="1726151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616704"/>
        <c:crosses val="autoZero"/>
        <c:auto val="0"/>
        <c:lblAlgn val="ctr"/>
        <c:lblOffset val="100"/>
        <c:tickMarkSkip val="1"/>
        <c:noMultiLvlLbl val="0"/>
      </c:catAx>
      <c:valAx>
        <c:axId val="1726167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61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295680"/>
        <c:axId val="172297216"/>
      </c:barChart>
      <c:catAx>
        <c:axId val="1722956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297216"/>
        <c:crosses val="autoZero"/>
        <c:auto val="0"/>
        <c:lblAlgn val="ctr"/>
        <c:lblOffset val="100"/>
        <c:tickMarkSkip val="1"/>
        <c:noMultiLvlLbl val="0"/>
      </c:catAx>
      <c:valAx>
        <c:axId val="1722972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29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320256"/>
        <c:axId val="172321792"/>
      </c:barChart>
      <c:catAx>
        <c:axId val="1723202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321792"/>
        <c:crosses val="autoZero"/>
        <c:auto val="0"/>
        <c:lblAlgn val="ctr"/>
        <c:lblOffset val="100"/>
        <c:tickMarkSkip val="1"/>
        <c:noMultiLvlLbl val="0"/>
      </c:catAx>
      <c:valAx>
        <c:axId val="172321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320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340736"/>
        <c:axId val="172342272"/>
      </c:barChart>
      <c:catAx>
        <c:axId val="1723407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342272"/>
        <c:crosses val="autoZero"/>
        <c:auto val="0"/>
        <c:lblAlgn val="ctr"/>
        <c:lblOffset val="100"/>
        <c:tickMarkSkip val="1"/>
        <c:noMultiLvlLbl val="0"/>
      </c:catAx>
      <c:valAx>
        <c:axId val="1723422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34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385792"/>
        <c:axId val="172387328"/>
      </c:barChart>
      <c:catAx>
        <c:axId val="1723857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387328"/>
        <c:crosses val="autoZero"/>
        <c:auto val="0"/>
        <c:lblAlgn val="ctr"/>
        <c:lblOffset val="100"/>
        <c:tickMarkSkip val="1"/>
        <c:noMultiLvlLbl val="0"/>
      </c:catAx>
      <c:valAx>
        <c:axId val="1723873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38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398080"/>
        <c:axId val="172399616"/>
      </c:barChart>
      <c:catAx>
        <c:axId val="1723980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399616"/>
        <c:crosses val="autoZero"/>
        <c:auto val="0"/>
        <c:lblAlgn val="ctr"/>
        <c:lblOffset val="100"/>
        <c:tickMarkSkip val="1"/>
        <c:noMultiLvlLbl val="0"/>
      </c:catAx>
      <c:valAx>
        <c:axId val="1723996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39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504576"/>
        <c:axId val="172506112"/>
      </c:barChart>
      <c:catAx>
        <c:axId val="1725045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506112"/>
        <c:crosses val="autoZero"/>
        <c:auto val="0"/>
        <c:lblAlgn val="ctr"/>
        <c:lblOffset val="100"/>
        <c:tickMarkSkip val="1"/>
        <c:noMultiLvlLbl val="0"/>
      </c:catAx>
      <c:valAx>
        <c:axId val="1725061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50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520960"/>
        <c:axId val="172522496"/>
      </c:barChart>
      <c:catAx>
        <c:axId val="1725209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522496"/>
        <c:crosses val="autoZero"/>
        <c:auto val="0"/>
        <c:lblAlgn val="ctr"/>
        <c:lblOffset val="100"/>
        <c:tickMarkSkip val="1"/>
        <c:noMultiLvlLbl val="0"/>
      </c:catAx>
      <c:valAx>
        <c:axId val="1725224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520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738048"/>
        <c:axId val="192739584"/>
      </c:barChart>
      <c:catAx>
        <c:axId val="1927380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739584"/>
        <c:crosses val="autoZero"/>
        <c:auto val="0"/>
        <c:lblAlgn val="ctr"/>
        <c:lblOffset val="100"/>
        <c:tickMarkSkip val="1"/>
        <c:noMultiLvlLbl val="0"/>
      </c:catAx>
      <c:valAx>
        <c:axId val="1927395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73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545536"/>
        <c:axId val="172547072"/>
      </c:barChart>
      <c:catAx>
        <c:axId val="1725455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547072"/>
        <c:crosses val="autoZero"/>
        <c:auto val="0"/>
        <c:lblAlgn val="ctr"/>
        <c:lblOffset val="100"/>
        <c:tickMarkSkip val="1"/>
        <c:noMultiLvlLbl val="0"/>
      </c:catAx>
      <c:valAx>
        <c:axId val="1725470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72545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880896"/>
        <c:axId val="180882432"/>
      </c:barChart>
      <c:catAx>
        <c:axId val="1808808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0882432"/>
        <c:crosses val="autoZero"/>
        <c:auto val="0"/>
        <c:lblAlgn val="ctr"/>
        <c:lblOffset val="100"/>
        <c:tickMarkSkip val="1"/>
        <c:noMultiLvlLbl val="0"/>
      </c:catAx>
      <c:valAx>
        <c:axId val="1808824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0880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917760"/>
        <c:axId val="180919296"/>
      </c:barChart>
      <c:catAx>
        <c:axId val="1809177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0919296"/>
        <c:crosses val="autoZero"/>
        <c:auto val="0"/>
        <c:lblAlgn val="ctr"/>
        <c:lblOffset val="100"/>
        <c:tickMarkSkip val="1"/>
        <c:noMultiLvlLbl val="0"/>
      </c:catAx>
      <c:valAx>
        <c:axId val="1809192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0917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938240"/>
        <c:axId val="180939776"/>
      </c:barChart>
      <c:catAx>
        <c:axId val="1809382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0939776"/>
        <c:crosses val="autoZero"/>
        <c:auto val="0"/>
        <c:lblAlgn val="ctr"/>
        <c:lblOffset val="100"/>
        <c:tickMarkSkip val="1"/>
        <c:noMultiLvlLbl val="0"/>
      </c:catAx>
      <c:valAx>
        <c:axId val="1809397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093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975104"/>
        <c:axId val="180976640"/>
      </c:barChart>
      <c:catAx>
        <c:axId val="1809751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0976640"/>
        <c:crosses val="autoZero"/>
        <c:auto val="0"/>
        <c:lblAlgn val="ctr"/>
        <c:lblOffset val="100"/>
        <c:tickMarkSkip val="1"/>
        <c:noMultiLvlLbl val="0"/>
      </c:catAx>
      <c:valAx>
        <c:axId val="1809766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097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987392"/>
        <c:axId val="180988928"/>
      </c:barChart>
      <c:catAx>
        <c:axId val="1809873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0988928"/>
        <c:crosses val="autoZero"/>
        <c:auto val="0"/>
        <c:lblAlgn val="ctr"/>
        <c:lblOffset val="100"/>
        <c:tickMarkSkip val="1"/>
        <c:noMultiLvlLbl val="0"/>
      </c:catAx>
      <c:valAx>
        <c:axId val="1809889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098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372416"/>
        <c:axId val="181373952"/>
      </c:barChart>
      <c:catAx>
        <c:axId val="1813724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373952"/>
        <c:crosses val="autoZero"/>
        <c:auto val="0"/>
        <c:lblAlgn val="ctr"/>
        <c:lblOffset val="100"/>
        <c:tickMarkSkip val="1"/>
        <c:noMultiLvlLbl val="0"/>
      </c:catAx>
      <c:valAx>
        <c:axId val="1813739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37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384704"/>
        <c:axId val="181386240"/>
      </c:barChart>
      <c:catAx>
        <c:axId val="1813847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386240"/>
        <c:crosses val="autoZero"/>
        <c:auto val="0"/>
        <c:lblAlgn val="ctr"/>
        <c:lblOffset val="100"/>
        <c:tickMarkSkip val="1"/>
        <c:noMultiLvlLbl val="0"/>
      </c:catAx>
      <c:valAx>
        <c:axId val="1813862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38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151232"/>
        <c:axId val="181152768"/>
      </c:barChart>
      <c:catAx>
        <c:axId val="1811512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152768"/>
        <c:crosses val="autoZero"/>
        <c:auto val="0"/>
        <c:lblAlgn val="ctr"/>
        <c:lblOffset val="100"/>
        <c:tickMarkSkip val="1"/>
        <c:noMultiLvlLbl val="0"/>
      </c:catAx>
      <c:valAx>
        <c:axId val="1811527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151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163520"/>
        <c:axId val="181165056"/>
      </c:barChart>
      <c:catAx>
        <c:axId val="1811635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165056"/>
        <c:crosses val="autoZero"/>
        <c:auto val="0"/>
        <c:lblAlgn val="ctr"/>
        <c:lblOffset val="100"/>
        <c:tickMarkSkip val="1"/>
        <c:noMultiLvlLbl val="0"/>
      </c:catAx>
      <c:valAx>
        <c:axId val="1811650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16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754432"/>
        <c:axId val="192755968"/>
      </c:barChart>
      <c:catAx>
        <c:axId val="1927544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755968"/>
        <c:crosses val="autoZero"/>
        <c:auto val="0"/>
        <c:lblAlgn val="ctr"/>
        <c:lblOffset val="100"/>
        <c:tickMarkSkip val="1"/>
        <c:noMultiLvlLbl val="0"/>
      </c:catAx>
      <c:valAx>
        <c:axId val="1927559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754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04480"/>
        <c:axId val="181206016"/>
      </c:barChart>
      <c:catAx>
        <c:axId val="1812044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206016"/>
        <c:crosses val="autoZero"/>
        <c:auto val="0"/>
        <c:lblAlgn val="ctr"/>
        <c:lblOffset val="100"/>
        <c:tickMarkSkip val="1"/>
        <c:noMultiLvlLbl val="0"/>
      </c:catAx>
      <c:valAx>
        <c:axId val="1812060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20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16768"/>
        <c:axId val="181218304"/>
      </c:barChart>
      <c:catAx>
        <c:axId val="1812167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218304"/>
        <c:crosses val="autoZero"/>
        <c:auto val="0"/>
        <c:lblAlgn val="ctr"/>
        <c:lblOffset val="100"/>
        <c:tickMarkSkip val="1"/>
        <c:noMultiLvlLbl val="0"/>
      </c:catAx>
      <c:valAx>
        <c:axId val="1812183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216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49536"/>
        <c:axId val="181251072"/>
      </c:barChart>
      <c:catAx>
        <c:axId val="1812495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251072"/>
        <c:crosses val="autoZero"/>
        <c:auto val="0"/>
        <c:lblAlgn val="ctr"/>
        <c:lblOffset val="100"/>
        <c:tickMarkSkip val="1"/>
        <c:noMultiLvlLbl val="0"/>
      </c:catAx>
      <c:valAx>
        <c:axId val="1812510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249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65920"/>
        <c:axId val="181267456"/>
      </c:barChart>
      <c:catAx>
        <c:axId val="1812659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267456"/>
        <c:crosses val="autoZero"/>
        <c:auto val="0"/>
        <c:lblAlgn val="ctr"/>
        <c:lblOffset val="100"/>
        <c:tickMarkSkip val="1"/>
        <c:noMultiLvlLbl val="0"/>
      </c:catAx>
      <c:valAx>
        <c:axId val="1812674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26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0240"/>
        <c:axId val="181451776"/>
      </c:barChart>
      <c:catAx>
        <c:axId val="1814502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451776"/>
        <c:crosses val="autoZero"/>
        <c:auto val="0"/>
        <c:lblAlgn val="ctr"/>
        <c:lblOffset val="100"/>
        <c:tickMarkSkip val="1"/>
        <c:noMultiLvlLbl val="0"/>
      </c:catAx>
      <c:valAx>
        <c:axId val="1814517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45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62528"/>
        <c:axId val="181464064"/>
      </c:barChart>
      <c:catAx>
        <c:axId val="181462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464064"/>
        <c:crosses val="autoZero"/>
        <c:auto val="0"/>
        <c:lblAlgn val="ctr"/>
        <c:lblOffset val="100"/>
        <c:tickMarkSkip val="1"/>
        <c:noMultiLvlLbl val="0"/>
      </c:catAx>
      <c:valAx>
        <c:axId val="1814640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46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57440"/>
        <c:axId val="181758976"/>
      </c:barChart>
      <c:catAx>
        <c:axId val="1817574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758976"/>
        <c:crosses val="autoZero"/>
        <c:auto val="0"/>
        <c:lblAlgn val="ctr"/>
        <c:lblOffset val="100"/>
        <c:tickMarkSkip val="1"/>
        <c:noMultiLvlLbl val="0"/>
      </c:catAx>
      <c:valAx>
        <c:axId val="1817589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757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69728"/>
        <c:axId val="181771264"/>
      </c:barChart>
      <c:catAx>
        <c:axId val="1817697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771264"/>
        <c:crosses val="autoZero"/>
        <c:auto val="0"/>
        <c:lblAlgn val="ctr"/>
        <c:lblOffset val="100"/>
        <c:tickMarkSkip val="1"/>
        <c:noMultiLvlLbl val="0"/>
      </c:catAx>
      <c:valAx>
        <c:axId val="1817712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76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95296"/>
        <c:axId val="181496832"/>
      </c:barChart>
      <c:catAx>
        <c:axId val="1814952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496832"/>
        <c:crosses val="autoZero"/>
        <c:auto val="0"/>
        <c:lblAlgn val="ctr"/>
        <c:lblOffset val="100"/>
        <c:tickMarkSkip val="1"/>
        <c:noMultiLvlLbl val="0"/>
      </c:catAx>
      <c:valAx>
        <c:axId val="1814968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49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503488"/>
        <c:axId val="181505024"/>
      </c:barChart>
      <c:catAx>
        <c:axId val="1815034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505024"/>
        <c:crosses val="autoZero"/>
        <c:auto val="0"/>
        <c:lblAlgn val="ctr"/>
        <c:lblOffset val="100"/>
        <c:tickMarkSkip val="1"/>
        <c:noMultiLvlLbl val="0"/>
      </c:catAx>
      <c:valAx>
        <c:axId val="1815050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50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779008"/>
        <c:axId val="192780544"/>
      </c:barChart>
      <c:catAx>
        <c:axId val="1927790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780544"/>
        <c:crosses val="autoZero"/>
        <c:auto val="0"/>
        <c:lblAlgn val="ctr"/>
        <c:lblOffset val="100"/>
        <c:tickMarkSkip val="1"/>
        <c:noMultiLvlLbl val="0"/>
      </c:catAx>
      <c:valAx>
        <c:axId val="1927805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779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532160"/>
        <c:axId val="181533696"/>
      </c:barChart>
      <c:catAx>
        <c:axId val="1815321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533696"/>
        <c:crosses val="autoZero"/>
        <c:auto val="0"/>
        <c:lblAlgn val="ctr"/>
        <c:lblOffset val="100"/>
        <c:tickMarkSkip val="1"/>
        <c:noMultiLvlLbl val="0"/>
      </c:catAx>
      <c:valAx>
        <c:axId val="1815336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53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605888"/>
        <c:axId val="181607424"/>
      </c:barChart>
      <c:catAx>
        <c:axId val="1816058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607424"/>
        <c:crosses val="autoZero"/>
        <c:auto val="0"/>
        <c:lblAlgn val="ctr"/>
        <c:lblOffset val="100"/>
        <c:tickMarkSkip val="1"/>
        <c:noMultiLvlLbl val="0"/>
      </c:catAx>
      <c:valAx>
        <c:axId val="1816074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60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655040"/>
        <c:axId val="181656576"/>
      </c:barChart>
      <c:catAx>
        <c:axId val="1816550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656576"/>
        <c:crosses val="autoZero"/>
        <c:auto val="0"/>
        <c:lblAlgn val="ctr"/>
        <c:lblOffset val="100"/>
        <c:tickMarkSkip val="1"/>
        <c:noMultiLvlLbl val="0"/>
      </c:catAx>
      <c:valAx>
        <c:axId val="1816565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65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667328"/>
        <c:axId val="181668864"/>
      </c:barChart>
      <c:catAx>
        <c:axId val="1816673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668864"/>
        <c:crosses val="autoZero"/>
        <c:auto val="0"/>
        <c:lblAlgn val="ctr"/>
        <c:lblOffset val="100"/>
        <c:tickMarkSkip val="1"/>
        <c:noMultiLvlLbl val="0"/>
      </c:catAx>
      <c:valAx>
        <c:axId val="1816688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66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08288"/>
        <c:axId val="181709824"/>
      </c:barChart>
      <c:catAx>
        <c:axId val="1817082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709824"/>
        <c:crosses val="autoZero"/>
        <c:auto val="0"/>
        <c:lblAlgn val="ctr"/>
        <c:lblOffset val="100"/>
        <c:tickMarkSkip val="1"/>
        <c:noMultiLvlLbl val="0"/>
      </c:catAx>
      <c:valAx>
        <c:axId val="1817098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708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6480"/>
        <c:axId val="181718016"/>
      </c:barChart>
      <c:catAx>
        <c:axId val="1817164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718016"/>
        <c:crosses val="autoZero"/>
        <c:auto val="0"/>
        <c:lblAlgn val="ctr"/>
        <c:lblOffset val="100"/>
        <c:tickMarkSkip val="1"/>
        <c:noMultiLvlLbl val="0"/>
      </c:catAx>
      <c:valAx>
        <c:axId val="1817180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71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892608"/>
        <c:axId val="181894144"/>
      </c:barChart>
      <c:catAx>
        <c:axId val="1818926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894144"/>
        <c:crosses val="autoZero"/>
        <c:auto val="0"/>
        <c:lblAlgn val="ctr"/>
        <c:lblOffset val="100"/>
        <c:tickMarkSkip val="1"/>
        <c:noMultiLvlLbl val="0"/>
      </c:catAx>
      <c:valAx>
        <c:axId val="1818941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892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908992"/>
        <c:axId val="181910528"/>
      </c:barChart>
      <c:catAx>
        <c:axId val="1819089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910528"/>
        <c:crosses val="autoZero"/>
        <c:auto val="0"/>
        <c:lblAlgn val="ctr"/>
        <c:lblOffset val="100"/>
        <c:tickMarkSkip val="1"/>
        <c:noMultiLvlLbl val="0"/>
      </c:catAx>
      <c:valAx>
        <c:axId val="1819105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908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941760"/>
        <c:axId val="181943296"/>
      </c:barChart>
      <c:catAx>
        <c:axId val="1819417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943296"/>
        <c:crosses val="autoZero"/>
        <c:auto val="0"/>
        <c:lblAlgn val="ctr"/>
        <c:lblOffset val="100"/>
        <c:tickMarkSkip val="1"/>
        <c:noMultiLvlLbl val="0"/>
      </c:catAx>
      <c:valAx>
        <c:axId val="1819432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94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966336"/>
        <c:axId val="181967872"/>
      </c:barChart>
      <c:catAx>
        <c:axId val="1819663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967872"/>
        <c:crosses val="autoZero"/>
        <c:auto val="0"/>
        <c:lblAlgn val="ctr"/>
        <c:lblOffset val="100"/>
        <c:tickMarkSkip val="1"/>
        <c:noMultiLvlLbl val="0"/>
      </c:catAx>
      <c:valAx>
        <c:axId val="1819678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8196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832256"/>
        <c:axId val="192833792"/>
      </c:barChart>
      <c:catAx>
        <c:axId val="1928322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833792"/>
        <c:crosses val="autoZero"/>
        <c:auto val="0"/>
        <c:lblAlgn val="ctr"/>
        <c:lblOffset val="100"/>
        <c:tickMarkSkip val="1"/>
        <c:noMultiLvlLbl val="0"/>
      </c:catAx>
      <c:valAx>
        <c:axId val="192833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832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772160"/>
        <c:axId val="191773696"/>
      </c:barChart>
      <c:catAx>
        <c:axId val="1917721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773696"/>
        <c:crosses val="autoZero"/>
        <c:auto val="0"/>
        <c:lblAlgn val="ctr"/>
        <c:lblOffset val="100"/>
        <c:tickMarkSkip val="1"/>
        <c:noMultiLvlLbl val="0"/>
      </c:catAx>
      <c:valAx>
        <c:axId val="1917736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77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784448"/>
        <c:axId val="191785984"/>
      </c:barChart>
      <c:catAx>
        <c:axId val="1917844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785984"/>
        <c:crosses val="autoZero"/>
        <c:auto val="0"/>
        <c:lblAlgn val="ctr"/>
        <c:lblOffset val="100"/>
        <c:tickMarkSkip val="1"/>
        <c:noMultiLvlLbl val="0"/>
      </c:catAx>
      <c:valAx>
        <c:axId val="1917859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78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829504"/>
        <c:axId val="191831040"/>
      </c:barChart>
      <c:catAx>
        <c:axId val="1918295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831040"/>
        <c:crosses val="autoZero"/>
        <c:auto val="0"/>
        <c:lblAlgn val="ctr"/>
        <c:lblOffset val="100"/>
        <c:tickMarkSkip val="1"/>
        <c:noMultiLvlLbl val="0"/>
      </c:catAx>
      <c:valAx>
        <c:axId val="1918310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829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841792"/>
        <c:axId val="191843328"/>
      </c:barChart>
      <c:catAx>
        <c:axId val="1918417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843328"/>
        <c:crosses val="autoZero"/>
        <c:auto val="0"/>
        <c:lblAlgn val="ctr"/>
        <c:lblOffset val="100"/>
        <c:tickMarkSkip val="1"/>
        <c:noMultiLvlLbl val="0"/>
      </c:catAx>
      <c:valAx>
        <c:axId val="1918433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841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874560"/>
        <c:axId val="191876096"/>
      </c:barChart>
      <c:catAx>
        <c:axId val="1918745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876096"/>
        <c:crosses val="autoZero"/>
        <c:auto val="0"/>
        <c:lblAlgn val="ctr"/>
        <c:lblOffset val="100"/>
        <c:tickMarkSkip val="1"/>
        <c:noMultiLvlLbl val="0"/>
      </c:catAx>
      <c:valAx>
        <c:axId val="1918760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87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886848"/>
        <c:axId val="191888384"/>
      </c:barChart>
      <c:catAx>
        <c:axId val="1918868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888384"/>
        <c:crosses val="autoZero"/>
        <c:auto val="0"/>
        <c:lblAlgn val="ctr"/>
        <c:lblOffset val="100"/>
        <c:tickMarkSkip val="1"/>
        <c:noMultiLvlLbl val="0"/>
      </c:catAx>
      <c:valAx>
        <c:axId val="1918883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88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534592"/>
        <c:axId val="191536128"/>
      </c:barChart>
      <c:catAx>
        <c:axId val="1915345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536128"/>
        <c:crosses val="autoZero"/>
        <c:auto val="0"/>
        <c:lblAlgn val="ctr"/>
        <c:lblOffset val="100"/>
        <c:tickMarkSkip val="1"/>
        <c:noMultiLvlLbl val="0"/>
      </c:catAx>
      <c:valAx>
        <c:axId val="1915361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53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546880"/>
        <c:axId val="191548416"/>
      </c:barChart>
      <c:catAx>
        <c:axId val="1915468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548416"/>
        <c:crosses val="autoZero"/>
        <c:auto val="0"/>
        <c:lblAlgn val="ctr"/>
        <c:lblOffset val="100"/>
        <c:tickMarkSkip val="1"/>
        <c:noMultiLvlLbl val="0"/>
      </c:catAx>
      <c:valAx>
        <c:axId val="1915484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54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653376"/>
        <c:axId val="191654912"/>
      </c:barChart>
      <c:catAx>
        <c:axId val="1916533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654912"/>
        <c:crosses val="autoZero"/>
        <c:auto val="0"/>
        <c:lblAlgn val="ctr"/>
        <c:lblOffset val="100"/>
        <c:tickMarkSkip val="1"/>
        <c:noMultiLvlLbl val="0"/>
      </c:catAx>
      <c:valAx>
        <c:axId val="191654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65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661568"/>
        <c:axId val="191663104"/>
      </c:barChart>
      <c:catAx>
        <c:axId val="1916615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663104"/>
        <c:crosses val="autoZero"/>
        <c:auto val="0"/>
        <c:lblAlgn val="ctr"/>
        <c:lblOffset val="100"/>
        <c:tickMarkSkip val="1"/>
        <c:noMultiLvlLbl val="0"/>
      </c:catAx>
      <c:valAx>
        <c:axId val="1916631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66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848640"/>
        <c:axId val="192850176"/>
      </c:barChart>
      <c:catAx>
        <c:axId val="1928486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850176"/>
        <c:crosses val="autoZero"/>
        <c:auto val="0"/>
        <c:lblAlgn val="ctr"/>
        <c:lblOffset val="100"/>
        <c:tickMarkSkip val="1"/>
        <c:noMultiLvlLbl val="0"/>
      </c:catAx>
      <c:valAx>
        <c:axId val="1928501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84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702528"/>
        <c:axId val="191704064"/>
      </c:barChart>
      <c:catAx>
        <c:axId val="191702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704064"/>
        <c:crosses val="autoZero"/>
        <c:auto val="0"/>
        <c:lblAlgn val="ctr"/>
        <c:lblOffset val="100"/>
        <c:tickMarkSkip val="1"/>
        <c:noMultiLvlLbl val="0"/>
      </c:catAx>
      <c:valAx>
        <c:axId val="1917040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70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710720"/>
        <c:axId val="191712256"/>
      </c:barChart>
      <c:catAx>
        <c:axId val="1917107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712256"/>
        <c:crosses val="autoZero"/>
        <c:auto val="0"/>
        <c:lblAlgn val="ctr"/>
        <c:lblOffset val="100"/>
        <c:tickMarkSkip val="1"/>
        <c:noMultiLvlLbl val="0"/>
      </c:catAx>
      <c:valAx>
        <c:axId val="1917122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71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747584"/>
        <c:axId val="191749120"/>
      </c:barChart>
      <c:catAx>
        <c:axId val="1917475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749120"/>
        <c:crosses val="autoZero"/>
        <c:auto val="0"/>
        <c:lblAlgn val="ctr"/>
        <c:lblOffset val="100"/>
        <c:tickMarkSkip val="1"/>
        <c:noMultiLvlLbl val="0"/>
      </c:catAx>
      <c:valAx>
        <c:axId val="191749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74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956480"/>
        <c:axId val="191958016"/>
      </c:barChart>
      <c:catAx>
        <c:axId val="1919564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958016"/>
        <c:crosses val="autoZero"/>
        <c:auto val="0"/>
        <c:lblAlgn val="ctr"/>
        <c:lblOffset val="100"/>
        <c:tickMarkSkip val="1"/>
        <c:noMultiLvlLbl val="0"/>
      </c:catAx>
      <c:valAx>
        <c:axId val="1919580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195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005632"/>
        <c:axId val="192007168"/>
      </c:barChart>
      <c:catAx>
        <c:axId val="1920056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007168"/>
        <c:crosses val="autoZero"/>
        <c:auto val="0"/>
        <c:lblAlgn val="ctr"/>
        <c:lblOffset val="100"/>
        <c:tickMarkSkip val="1"/>
        <c:noMultiLvlLbl val="0"/>
      </c:catAx>
      <c:valAx>
        <c:axId val="1920071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005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030208"/>
        <c:axId val="192031744"/>
      </c:barChart>
      <c:catAx>
        <c:axId val="1920302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031744"/>
        <c:crosses val="autoZero"/>
        <c:auto val="0"/>
        <c:lblAlgn val="ctr"/>
        <c:lblOffset val="100"/>
        <c:tickMarkSkip val="1"/>
        <c:noMultiLvlLbl val="0"/>
      </c:catAx>
      <c:valAx>
        <c:axId val="1920317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03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046592"/>
        <c:axId val="192048128"/>
      </c:barChart>
      <c:catAx>
        <c:axId val="1920465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048128"/>
        <c:crosses val="autoZero"/>
        <c:auto val="0"/>
        <c:lblAlgn val="ctr"/>
        <c:lblOffset val="100"/>
        <c:tickMarkSkip val="1"/>
        <c:noMultiLvlLbl val="0"/>
      </c:catAx>
      <c:valAx>
        <c:axId val="1920481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046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062976"/>
        <c:axId val="192064512"/>
      </c:barChart>
      <c:catAx>
        <c:axId val="1920629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064512"/>
        <c:crosses val="autoZero"/>
        <c:auto val="0"/>
        <c:lblAlgn val="ctr"/>
        <c:lblOffset val="100"/>
        <c:tickMarkSkip val="1"/>
        <c:noMultiLvlLbl val="0"/>
      </c:catAx>
      <c:valAx>
        <c:axId val="1920645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06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099840"/>
        <c:axId val="192101376"/>
      </c:barChart>
      <c:catAx>
        <c:axId val="1920998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101376"/>
        <c:crosses val="autoZero"/>
        <c:auto val="0"/>
        <c:lblAlgn val="ctr"/>
        <c:lblOffset val="100"/>
        <c:tickMarkSkip val="1"/>
        <c:noMultiLvlLbl val="0"/>
      </c:catAx>
      <c:valAx>
        <c:axId val="1921013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099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2128"/>
        <c:axId val="192113664"/>
      </c:barChart>
      <c:catAx>
        <c:axId val="1921121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113664"/>
        <c:crosses val="autoZero"/>
        <c:auto val="0"/>
        <c:lblAlgn val="ctr"/>
        <c:lblOffset val="100"/>
        <c:tickMarkSkip val="1"/>
        <c:noMultiLvlLbl val="0"/>
      </c:catAx>
      <c:valAx>
        <c:axId val="1921136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11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869120"/>
        <c:axId val="192870656"/>
      </c:barChart>
      <c:catAx>
        <c:axId val="1928691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870656"/>
        <c:crosses val="autoZero"/>
        <c:auto val="0"/>
        <c:lblAlgn val="ctr"/>
        <c:lblOffset val="100"/>
        <c:tickMarkSkip val="1"/>
        <c:noMultiLvlLbl val="0"/>
      </c:catAx>
      <c:valAx>
        <c:axId val="1928706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869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48992"/>
        <c:axId val="192150528"/>
      </c:barChart>
      <c:catAx>
        <c:axId val="1921489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150528"/>
        <c:crosses val="autoZero"/>
        <c:auto val="0"/>
        <c:lblAlgn val="ctr"/>
        <c:lblOffset val="100"/>
        <c:tickMarkSkip val="1"/>
        <c:noMultiLvlLbl val="0"/>
      </c:catAx>
      <c:valAx>
        <c:axId val="1921505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148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226816"/>
        <c:axId val="192228352"/>
      </c:barChart>
      <c:catAx>
        <c:axId val="1922268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228352"/>
        <c:crosses val="autoZero"/>
        <c:auto val="0"/>
        <c:lblAlgn val="ctr"/>
        <c:lblOffset val="100"/>
        <c:tickMarkSkip val="1"/>
        <c:noMultiLvlLbl val="0"/>
      </c:catAx>
      <c:valAx>
        <c:axId val="1922283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226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280064"/>
        <c:axId val="192281600"/>
      </c:barChart>
      <c:catAx>
        <c:axId val="1922800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281600"/>
        <c:crosses val="autoZero"/>
        <c:auto val="0"/>
        <c:lblAlgn val="ctr"/>
        <c:lblOffset val="100"/>
        <c:tickMarkSkip val="1"/>
        <c:noMultiLvlLbl val="0"/>
      </c:catAx>
      <c:valAx>
        <c:axId val="1922816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280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292352"/>
        <c:axId val="192293888"/>
      </c:barChart>
      <c:catAx>
        <c:axId val="1922923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293888"/>
        <c:crosses val="autoZero"/>
        <c:auto val="0"/>
        <c:lblAlgn val="ctr"/>
        <c:lblOffset val="100"/>
        <c:tickMarkSkip val="1"/>
        <c:noMultiLvlLbl val="0"/>
      </c:catAx>
      <c:valAx>
        <c:axId val="1922938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29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321024"/>
        <c:axId val="192322560"/>
      </c:barChart>
      <c:catAx>
        <c:axId val="1923210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322560"/>
        <c:crosses val="autoZero"/>
        <c:auto val="0"/>
        <c:lblAlgn val="ctr"/>
        <c:lblOffset val="100"/>
        <c:tickMarkSkip val="1"/>
        <c:noMultiLvlLbl val="0"/>
      </c:catAx>
      <c:valAx>
        <c:axId val="1923225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32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341504"/>
        <c:axId val="192343040"/>
      </c:barChart>
      <c:catAx>
        <c:axId val="1923415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343040"/>
        <c:crosses val="autoZero"/>
        <c:auto val="0"/>
        <c:lblAlgn val="ctr"/>
        <c:lblOffset val="100"/>
        <c:tickMarkSkip val="1"/>
        <c:noMultiLvlLbl val="0"/>
      </c:catAx>
      <c:valAx>
        <c:axId val="1923430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34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448000"/>
        <c:axId val="192449536"/>
      </c:barChart>
      <c:catAx>
        <c:axId val="1924480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449536"/>
        <c:crosses val="autoZero"/>
        <c:auto val="0"/>
        <c:lblAlgn val="ctr"/>
        <c:lblOffset val="100"/>
        <c:tickMarkSkip val="1"/>
        <c:noMultiLvlLbl val="0"/>
      </c:catAx>
      <c:valAx>
        <c:axId val="1924495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44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460288"/>
        <c:axId val="192461824"/>
      </c:barChart>
      <c:catAx>
        <c:axId val="1924602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461824"/>
        <c:crosses val="autoZero"/>
        <c:auto val="0"/>
        <c:lblAlgn val="ctr"/>
        <c:lblOffset val="100"/>
        <c:tickMarkSkip val="1"/>
        <c:noMultiLvlLbl val="0"/>
      </c:catAx>
      <c:valAx>
        <c:axId val="1924618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460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21472"/>
        <c:axId val="164523008"/>
      </c:barChart>
      <c:catAx>
        <c:axId val="1645214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523008"/>
        <c:crosses val="autoZero"/>
        <c:auto val="0"/>
        <c:lblAlgn val="ctr"/>
        <c:lblOffset val="100"/>
        <c:tickMarkSkip val="1"/>
        <c:noMultiLvlLbl val="0"/>
      </c:catAx>
      <c:valAx>
        <c:axId val="1645230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521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37856"/>
        <c:axId val="164539392"/>
      </c:barChart>
      <c:catAx>
        <c:axId val="1645378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539392"/>
        <c:crosses val="autoZero"/>
        <c:auto val="0"/>
        <c:lblAlgn val="ctr"/>
        <c:lblOffset val="100"/>
        <c:tickMarkSkip val="1"/>
        <c:noMultiLvlLbl val="0"/>
      </c:catAx>
      <c:valAx>
        <c:axId val="1645393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6453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01888"/>
        <c:axId val="192903424"/>
      </c:barChart>
      <c:catAx>
        <c:axId val="1929018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903424"/>
        <c:crosses val="autoZero"/>
        <c:auto val="0"/>
        <c:lblAlgn val="ctr"/>
        <c:lblOffset val="100"/>
        <c:tickMarkSkip val="1"/>
        <c:noMultiLvlLbl val="0"/>
      </c:catAx>
      <c:valAx>
        <c:axId val="1929034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901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472000"/>
        <c:axId val="193473536"/>
      </c:barChart>
      <c:catAx>
        <c:axId val="1934720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473536"/>
        <c:crosses val="autoZero"/>
        <c:auto val="0"/>
        <c:lblAlgn val="ctr"/>
        <c:lblOffset val="100"/>
        <c:tickMarkSkip val="1"/>
        <c:noMultiLvlLbl val="0"/>
      </c:catAx>
      <c:valAx>
        <c:axId val="1934735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472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484288"/>
        <c:axId val="193485824"/>
      </c:barChart>
      <c:catAx>
        <c:axId val="1934842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485824"/>
        <c:crosses val="autoZero"/>
        <c:auto val="0"/>
        <c:lblAlgn val="ctr"/>
        <c:lblOffset val="100"/>
        <c:tickMarkSkip val="1"/>
        <c:noMultiLvlLbl val="0"/>
      </c:catAx>
      <c:valAx>
        <c:axId val="1934858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48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25248"/>
        <c:axId val="193526784"/>
      </c:barChart>
      <c:catAx>
        <c:axId val="1935252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526784"/>
        <c:crosses val="autoZero"/>
        <c:auto val="0"/>
        <c:lblAlgn val="ctr"/>
        <c:lblOffset val="100"/>
        <c:tickMarkSkip val="1"/>
        <c:noMultiLvlLbl val="0"/>
      </c:catAx>
      <c:valAx>
        <c:axId val="1935267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525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611264"/>
        <c:axId val="193612800"/>
      </c:barChart>
      <c:catAx>
        <c:axId val="1936112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612800"/>
        <c:crosses val="autoZero"/>
        <c:auto val="0"/>
        <c:lblAlgn val="ctr"/>
        <c:lblOffset val="100"/>
        <c:tickMarkSkip val="1"/>
        <c:noMultiLvlLbl val="0"/>
      </c:catAx>
      <c:valAx>
        <c:axId val="1936128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61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639936"/>
        <c:axId val="193641472"/>
      </c:barChart>
      <c:catAx>
        <c:axId val="193639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641472"/>
        <c:crosses val="autoZero"/>
        <c:auto val="0"/>
        <c:lblAlgn val="ctr"/>
        <c:lblOffset val="100"/>
        <c:tickMarkSkip val="1"/>
        <c:noMultiLvlLbl val="0"/>
      </c:catAx>
      <c:valAx>
        <c:axId val="1936414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63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652224"/>
        <c:axId val="193653760"/>
      </c:barChart>
      <c:catAx>
        <c:axId val="1936522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653760"/>
        <c:crosses val="autoZero"/>
        <c:auto val="0"/>
        <c:lblAlgn val="ctr"/>
        <c:lblOffset val="100"/>
        <c:tickMarkSkip val="1"/>
        <c:noMultiLvlLbl val="0"/>
      </c:catAx>
      <c:valAx>
        <c:axId val="1936537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65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824256"/>
        <c:axId val="193825792"/>
      </c:barChart>
      <c:catAx>
        <c:axId val="1938242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825792"/>
        <c:crosses val="autoZero"/>
        <c:auto val="0"/>
        <c:lblAlgn val="ctr"/>
        <c:lblOffset val="100"/>
        <c:tickMarkSkip val="1"/>
        <c:noMultiLvlLbl val="0"/>
      </c:catAx>
      <c:valAx>
        <c:axId val="193825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82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844736"/>
        <c:axId val="193846272"/>
      </c:barChart>
      <c:catAx>
        <c:axId val="1938447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846272"/>
        <c:crosses val="autoZero"/>
        <c:auto val="0"/>
        <c:lblAlgn val="ctr"/>
        <c:lblOffset val="100"/>
        <c:tickMarkSkip val="1"/>
        <c:noMultiLvlLbl val="0"/>
      </c:catAx>
      <c:valAx>
        <c:axId val="1938462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844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59136"/>
        <c:axId val="194460672"/>
      </c:barChart>
      <c:catAx>
        <c:axId val="1944591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460672"/>
        <c:crosses val="autoZero"/>
        <c:auto val="0"/>
        <c:lblAlgn val="ctr"/>
        <c:lblOffset val="100"/>
        <c:tickMarkSkip val="1"/>
        <c:noMultiLvlLbl val="0"/>
      </c:catAx>
      <c:valAx>
        <c:axId val="1944606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459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71424"/>
        <c:axId val="194472960"/>
      </c:barChart>
      <c:catAx>
        <c:axId val="1944714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472960"/>
        <c:crosses val="autoZero"/>
        <c:auto val="0"/>
        <c:lblAlgn val="ctr"/>
        <c:lblOffset val="100"/>
        <c:tickMarkSkip val="1"/>
        <c:noMultiLvlLbl val="0"/>
      </c:catAx>
      <c:valAx>
        <c:axId val="1944729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471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18272"/>
        <c:axId val="192919808"/>
      </c:barChart>
      <c:catAx>
        <c:axId val="1929182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919808"/>
        <c:crosses val="autoZero"/>
        <c:auto val="0"/>
        <c:lblAlgn val="ctr"/>
        <c:lblOffset val="100"/>
        <c:tickMarkSkip val="1"/>
        <c:noMultiLvlLbl val="0"/>
      </c:catAx>
      <c:valAx>
        <c:axId val="1929198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918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528768"/>
        <c:axId val="194530304"/>
      </c:barChart>
      <c:catAx>
        <c:axId val="1945287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530304"/>
        <c:crosses val="autoZero"/>
        <c:auto val="0"/>
        <c:lblAlgn val="ctr"/>
        <c:lblOffset val="100"/>
        <c:tickMarkSkip val="1"/>
        <c:noMultiLvlLbl val="0"/>
      </c:catAx>
      <c:valAx>
        <c:axId val="1945303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52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541056"/>
        <c:axId val="194542592"/>
      </c:barChart>
      <c:catAx>
        <c:axId val="1945410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542592"/>
        <c:crosses val="autoZero"/>
        <c:auto val="0"/>
        <c:lblAlgn val="ctr"/>
        <c:lblOffset val="100"/>
        <c:tickMarkSkip val="1"/>
        <c:noMultiLvlLbl val="0"/>
      </c:catAx>
      <c:valAx>
        <c:axId val="1945425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54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569728"/>
        <c:axId val="194571264"/>
      </c:barChart>
      <c:catAx>
        <c:axId val="1945697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571264"/>
        <c:crosses val="autoZero"/>
        <c:auto val="0"/>
        <c:lblAlgn val="ctr"/>
        <c:lblOffset val="100"/>
        <c:tickMarkSkip val="1"/>
        <c:noMultiLvlLbl val="0"/>
      </c:catAx>
      <c:valAx>
        <c:axId val="1945712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56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582016"/>
        <c:axId val="194583552"/>
      </c:barChart>
      <c:catAx>
        <c:axId val="1945820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583552"/>
        <c:crosses val="autoZero"/>
        <c:auto val="0"/>
        <c:lblAlgn val="ctr"/>
        <c:lblOffset val="100"/>
        <c:tickMarkSkip val="1"/>
        <c:noMultiLvlLbl val="0"/>
      </c:catAx>
      <c:valAx>
        <c:axId val="1945835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58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627072"/>
        <c:axId val="194628608"/>
      </c:barChart>
      <c:catAx>
        <c:axId val="1946270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628608"/>
        <c:crosses val="autoZero"/>
        <c:auto val="0"/>
        <c:lblAlgn val="ctr"/>
        <c:lblOffset val="100"/>
        <c:tickMarkSkip val="1"/>
        <c:noMultiLvlLbl val="0"/>
      </c:catAx>
      <c:valAx>
        <c:axId val="1946286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627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639360"/>
        <c:axId val="194640896"/>
      </c:barChart>
      <c:catAx>
        <c:axId val="1946393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640896"/>
        <c:crosses val="autoZero"/>
        <c:auto val="0"/>
        <c:lblAlgn val="ctr"/>
        <c:lblOffset val="100"/>
        <c:tickMarkSkip val="1"/>
        <c:noMultiLvlLbl val="0"/>
      </c:catAx>
      <c:valAx>
        <c:axId val="1946408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63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872832"/>
        <c:axId val="194874368"/>
      </c:barChart>
      <c:catAx>
        <c:axId val="1948728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874368"/>
        <c:crosses val="autoZero"/>
        <c:auto val="0"/>
        <c:lblAlgn val="ctr"/>
        <c:lblOffset val="100"/>
        <c:tickMarkSkip val="1"/>
        <c:noMultiLvlLbl val="0"/>
      </c:catAx>
      <c:valAx>
        <c:axId val="1948743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87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893312"/>
        <c:axId val="194894848"/>
      </c:barChart>
      <c:catAx>
        <c:axId val="1948933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894848"/>
        <c:crosses val="autoZero"/>
        <c:auto val="0"/>
        <c:lblAlgn val="ctr"/>
        <c:lblOffset val="100"/>
        <c:tickMarkSkip val="1"/>
        <c:noMultiLvlLbl val="0"/>
      </c:catAx>
      <c:valAx>
        <c:axId val="1948948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89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942464"/>
        <c:axId val="194944000"/>
      </c:barChart>
      <c:catAx>
        <c:axId val="1949424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944000"/>
        <c:crosses val="autoZero"/>
        <c:auto val="0"/>
        <c:lblAlgn val="ctr"/>
        <c:lblOffset val="100"/>
        <c:tickMarkSkip val="1"/>
        <c:noMultiLvlLbl val="0"/>
      </c:catAx>
      <c:valAx>
        <c:axId val="1949440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94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950656"/>
        <c:axId val="194952192"/>
      </c:barChart>
      <c:catAx>
        <c:axId val="1949506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952192"/>
        <c:crosses val="autoZero"/>
        <c:auto val="0"/>
        <c:lblAlgn val="ctr"/>
        <c:lblOffset val="100"/>
        <c:tickMarkSkip val="1"/>
        <c:noMultiLvlLbl val="0"/>
      </c:catAx>
      <c:valAx>
        <c:axId val="1949521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950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42848"/>
        <c:axId val="192944384"/>
      </c:barChart>
      <c:catAx>
        <c:axId val="1929428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944384"/>
        <c:crosses val="autoZero"/>
        <c:auto val="0"/>
        <c:lblAlgn val="ctr"/>
        <c:lblOffset val="100"/>
        <c:tickMarkSkip val="1"/>
        <c:noMultiLvlLbl val="0"/>
      </c:catAx>
      <c:valAx>
        <c:axId val="1929443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94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482560"/>
        <c:axId val="196484096"/>
      </c:barChart>
      <c:catAx>
        <c:axId val="1964825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484096"/>
        <c:crosses val="autoZero"/>
        <c:auto val="0"/>
        <c:lblAlgn val="ctr"/>
        <c:lblOffset val="100"/>
        <c:tickMarkSkip val="1"/>
        <c:noMultiLvlLbl val="0"/>
      </c:catAx>
      <c:valAx>
        <c:axId val="1964840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48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494848"/>
        <c:axId val="196496384"/>
      </c:barChart>
      <c:catAx>
        <c:axId val="1964948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496384"/>
        <c:crosses val="autoZero"/>
        <c:auto val="0"/>
        <c:lblAlgn val="ctr"/>
        <c:lblOffset val="100"/>
        <c:tickMarkSkip val="1"/>
        <c:noMultiLvlLbl val="0"/>
      </c:catAx>
      <c:valAx>
        <c:axId val="1964963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49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535808"/>
        <c:axId val="196537344"/>
      </c:barChart>
      <c:catAx>
        <c:axId val="1965358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537344"/>
        <c:crosses val="autoZero"/>
        <c:auto val="0"/>
        <c:lblAlgn val="ctr"/>
        <c:lblOffset val="100"/>
        <c:tickMarkSkip val="1"/>
        <c:noMultiLvlLbl val="0"/>
      </c:catAx>
      <c:valAx>
        <c:axId val="1965373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53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548096"/>
        <c:axId val="196549632"/>
      </c:barChart>
      <c:catAx>
        <c:axId val="1965480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549632"/>
        <c:crosses val="autoZero"/>
        <c:auto val="0"/>
        <c:lblAlgn val="ctr"/>
        <c:lblOffset val="100"/>
        <c:tickMarkSkip val="1"/>
        <c:noMultiLvlLbl val="0"/>
      </c:catAx>
      <c:valAx>
        <c:axId val="1965496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54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584960"/>
        <c:axId val="196586496"/>
      </c:barChart>
      <c:catAx>
        <c:axId val="1965849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586496"/>
        <c:crosses val="autoZero"/>
        <c:auto val="0"/>
        <c:lblAlgn val="ctr"/>
        <c:lblOffset val="100"/>
        <c:tickMarkSkip val="1"/>
        <c:noMultiLvlLbl val="0"/>
      </c:catAx>
      <c:valAx>
        <c:axId val="1965864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584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597248"/>
        <c:axId val="196598784"/>
      </c:barChart>
      <c:catAx>
        <c:axId val="1965972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598784"/>
        <c:crosses val="autoZero"/>
        <c:auto val="0"/>
        <c:lblAlgn val="ctr"/>
        <c:lblOffset val="100"/>
        <c:tickMarkSkip val="1"/>
        <c:noMultiLvlLbl val="0"/>
      </c:catAx>
      <c:valAx>
        <c:axId val="1965987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59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654592"/>
        <c:axId val="196656128"/>
      </c:barChart>
      <c:catAx>
        <c:axId val="1966545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656128"/>
        <c:crosses val="autoZero"/>
        <c:auto val="0"/>
        <c:lblAlgn val="ctr"/>
        <c:lblOffset val="100"/>
        <c:tickMarkSkip val="1"/>
        <c:noMultiLvlLbl val="0"/>
      </c:catAx>
      <c:valAx>
        <c:axId val="1966561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65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666880"/>
        <c:axId val="196668416"/>
      </c:barChart>
      <c:catAx>
        <c:axId val="1966668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668416"/>
        <c:crosses val="autoZero"/>
        <c:auto val="0"/>
        <c:lblAlgn val="ctr"/>
        <c:lblOffset val="100"/>
        <c:tickMarkSkip val="1"/>
        <c:noMultiLvlLbl val="0"/>
      </c:catAx>
      <c:valAx>
        <c:axId val="1966684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66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388352"/>
        <c:axId val="196389888"/>
      </c:barChart>
      <c:catAx>
        <c:axId val="1963883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389888"/>
        <c:crosses val="autoZero"/>
        <c:auto val="0"/>
        <c:lblAlgn val="ctr"/>
        <c:lblOffset val="100"/>
        <c:tickMarkSkip val="1"/>
        <c:noMultiLvlLbl val="0"/>
      </c:catAx>
      <c:valAx>
        <c:axId val="1963898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38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396544"/>
        <c:axId val="196398080"/>
      </c:barChart>
      <c:catAx>
        <c:axId val="1963965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398080"/>
        <c:crosses val="autoZero"/>
        <c:auto val="0"/>
        <c:lblAlgn val="ctr"/>
        <c:lblOffset val="100"/>
        <c:tickMarkSkip val="1"/>
        <c:noMultiLvlLbl val="0"/>
      </c:catAx>
      <c:valAx>
        <c:axId val="1963980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396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760064"/>
        <c:axId val="84761600"/>
      </c:barChart>
      <c:catAx>
        <c:axId val="847600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4761600"/>
        <c:crosses val="autoZero"/>
        <c:auto val="0"/>
        <c:lblAlgn val="ctr"/>
        <c:lblOffset val="100"/>
        <c:tickMarkSkip val="1"/>
        <c:noMultiLvlLbl val="0"/>
      </c:catAx>
      <c:valAx>
        <c:axId val="847616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4760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71520"/>
        <c:axId val="192973056"/>
      </c:barChart>
      <c:catAx>
        <c:axId val="1929715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973056"/>
        <c:crosses val="autoZero"/>
        <c:auto val="0"/>
        <c:lblAlgn val="ctr"/>
        <c:lblOffset val="100"/>
        <c:tickMarkSkip val="1"/>
        <c:noMultiLvlLbl val="0"/>
      </c:catAx>
      <c:valAx>
        <c:axId val="1929730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2971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298240"/>
        <c:axId val="196299776"/>
      </c:barChart>
      <c:catAx>
        <c:axId val="1962982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299776"/>
        <c:crosses val="autoZero"/>
        <c:auto val="0"/>
        <c:lblAlgn val="ctr"/>
        <c:lblOffset val="100"/>
        <c:tickMarkSkip val="1"/>
        <c:noMultiLvlLbl val="0"/>
      </c:catAx>
      <c:valAx>
        <c:axId val="1962997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29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314624"/>
        <c:axId val="196316160"/>
      </c:barChart>
      <c:catAx>
        <c:axId val="1963146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316160"/>
        <c:crosses val="autoZero"/>
        <c:auto val="0"/>
        <c:lblAlgn val="ctr"/>
        <c:lblOffset val="100"/>
        <c:tickMarkSkip val="1"/>
        <c:noMultiLvlLbl val="0"/>
      </c:catAx>
      <c:valAx>
        <c:axId val="1963161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31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937216"/>
        <c:axId val="196938752"/>
      </c:barChart>
      <c:catAx>
        <c:axId val="1969372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938752"/>
        <c:crosses val="autoZero"/>
        <c:auto val="0"/>
        <c:lblAlgn val="ctr"/>
        <c:lblOffset val="100"/>
        <c:tickMarkSkip val="1"/>
        <c:noMultiLvlLbl val="0"/>
      </c:catAx>
      <c:valAx>
        <c:axId val="1969387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937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957696"/>
        <c:axId val="196959232"/>
      </c:barChart>
      <c:catAx>
        <c:axId val="1969576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959232"/>
        <c:crosses val="autoZero"/>
        <c:auto val="0"/>
        <c:lblAlgn val="ctr"/>
        <c:lblOffset val="100"/>
        <c:tickMarkSkip val="1"/>
        <c:noMultiLvlLbl val="0"/>
      </c:catAx>
      <c:valAx>
        <c:axId val="1969592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95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998656"/>
        <c:axId val="197000192"/>
      </c:barChart>
      <c:catAx>
        <c:axId val="1969986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000192"/>
        <c:crosses val="autoZero"/>
        <c:auto val="0"/>
        <c:lblAlgn val="ctr"/>
        <c:lblOffset val="100"/>
        <c:tickMarkSkip val="1"/>
        <c:noMultiLvlLbl val="0"/>
      </c:catAx>
      <c:valAx>
        <c:axId val="1970001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99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015040"/>
        <c:axId val="197016576"/>
      </c:barChart>
      <c:catAx>
        <c:axId val="1970150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016576"/>
        <c:crosses val="autoZero"/>
        <c:auto val="0"/>
        <c:lblAlgn val="ctr"/>
        <c:lblOffset val="100"/>
        <c:tickMarkSkip val="1"/>
        <c:noMultiLvlLbl val="0"/>
      </c:catAx>
      <c:valAx>
        <c:axId val="1970165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701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000192"/>
        <c:axId val="193001728"/>
      </c:barChart>
      <c:catAx>
        <c:axId val="1930001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001728"/>
        <c:crosses val="autoZero"/>
        <c:auto val="0"/>
        <c:lblAlgn val="ctr"/>
        <c:lblOffset val="100"/>
        <c:tickMarkSkip val="1"/>
        <c:noMultiLvlLbl val="0"/>
      </c:catAx>
      <c:valAx>
        <c:axId val="1930017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00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164032"/>
        <c:axId val="193165568"/>
      </c:barChart>
      <c:catAx>
        <c:axId val="1931640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165568"/>
        <c:crosses val="autoZero"/>
        <c:auto val="0"/>
        <c:lblAlgn val="ctr"/>
        <c:lblOffset val="100"/>
        <c:tickMarkSkip val="1"/>
        <c:noMultiLvlLbl val="0"/>
      </c:catAx>
      <c:valAx>
        <c:axId val="1931655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16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180416"/>
        <c:axId val="193181952"/>
      </c:barChart>
      <c:catAx>
        <c:axId val="1931804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181952"/>
        <c:crosses val="autoZero"/>
        <c:auto val="0"/>
        <c:lblAlgn val="ctr"/>
        <c:lblOffset val="100"/>
        <c:tickMarkSkip val="1"/>
        <c:noMultiLvlLbl val="0"/>
      </c:catAx>
      <c:valAx>
        <c:axId val="1931819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18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09088"/>
        <c:axId val="193210624"/>
      </c:barChart>
      <c:catAx>
        <c:axId val="1932090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210624"/>
        <c:crosses val="autoZero"/>
        <c:auto val="0"/>
        <c:lblAlgn val="ctr"/>
        <c:lblOffset val="100"/>
        <c:tickMarkSkip val="1"/>
        <c:noMultiLvlLbl val="0"/>
      </c:catAx>
      <c:valAx>
        <c:axId val="1932106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209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45952"/>
        <c:axId val="193247488"/>
      </c:barChart>
      <c:catAx>
        <c:axId val="1932459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247488"/>
        <c:crosses val="autoZero"/>
        <c:auto val="0"/>
        <c:lblAlgn val="ctr"/>
        <c:lblOffset val="100"/>
        <c:tickMarkSkip val="1"/>
        <c:noMultiLvlLbl val="0"/>
      </c:catAx>
      <c:valAx>
        <c:axId val="1932474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24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58240"/>
        <c:axId val="193259776"/>
      </c:barChart>
      <c:catAx>
        <c:axId val="1932582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259776"/>
        <c:crosses val="autoZero"/>
        <c:auto val="0"/>
        <c:lblAlgn val="ctr"/>
        <c:lblOffset val="100"/>
        <c:tickMarkSkip val="1"/>
        <c:noMultiLvlLbl val="0"/>
      </c:catAx>
      <c:valAx>
        <c:axId val="1932597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25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86912"/>
        <c:axId val="193288448"/>
      </c:barChart>
      <c:catAx>
        <c:axId val="1932869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288448"/>
        <c:crosses val="autoZero"/>
        <c:auto val="0"/>
        <c:lblAlgn val="ctr"/>
        <c:lblOffset val="100"/>
        <c:tickMarkSkip val="1"/>
        <c:noMultiLvlLbl val="0"/>
      </c:catAx>
      <c:valAx>
        <c:axId val="1932884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28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319680"/>
        <c:axId val="193321216"/>
      </c:barChart>
      <c:catAx>
        <c:axId val="1933196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321216"/>
        <c:crosses val="autoZero"/>
        <c:auto val="0"/>
        <c:lblAlgn val="ctr"/>
        <c:lblOffset val="100"/>
        <c:tickMarkSkip val="1"/>
        <c:noMultiLvlLbl val="0"/>
      </c:catAx>
      <c:valAx>
        <c:axId val="1933212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31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344256"/>
        <c:axId val="193345792"/>
      </c:barChart>
      <c:catAx>
        <c:axId val="1933442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345792"/>
        <c:crosses val="autoZero"/>
        <c:auto val="0"/>
        <c:lblAlgn val="ctr"/>
        <c:lblOffset val="100"/>
        <c:tickMarkSkip val="1"/>
        <c:noMultiLvlLbl val="0"/>
      </c:catAx>
      <c:valAx>
        <c:axId val="193345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34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776064"/>
        <c:axId val="84777600"/>
      </c:barChart>
      <c:catAx>
        <c:axId val="847760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4777600"/>
        <c:crosses val="autoZero"/>
        <c:auto val="0"/>
        <c:lblAlgn val="ctr"/>
        <c:lblOffset val="100"/>
        <c:tickMarkSkip val="1"/>
        <c:noMultiLvlLbl val="0"/>
      </c:catAx>
      <c:valAx>
        <c:axId val="847776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477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368832"/>
        <c:axId val="193370368"/>
      </c:barChart>
      <c:catAx>
        <c:axId val="1933688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370368"/>
        <c:crosses val="autoZero"/>
        <c:auto val="0"/>
        <c:lblAlgn val="ctr"/>
        <c:lblOffset val="100"/>
        <c:tickMarkSkip val="1"/>
        <c:noMultiLvlLbl val="0"/>
      </c:catAx>
      <c:valAx>
        <c:axId val="1933703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36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389312"/>
        <c:axId val="193390848"/>
      </c:barChart>
      <c:catAx>
        <c:axId val="1933893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390848"/>
        <c:crosses val="autoZero"/>
        <c:auto val="0"/>
        <c:lblAlgn val="ctr"/>
        <c:lblOffset val="100"/>
        <c:tickMarkSkip val="1"/>
        <c:noMultiLvlLbl val="0"/>
      </c:catAx>
      <c:valAx>
        <c:axId val="1933908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38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53152"/>
        <c:axId val="193554688"/>
      </c:barChart>
      <c:catAx>
        <c:axId val="1935531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554688"/>
        <c:crosses val="autoZero"/>
        <c:auto val="0"/>
        <c:lblAlgn val="ctr"/>
        <c:lblOffset val="100"/>
        <c:tickMarkSkip val="1"/>
        <c:noMultiLvlLbl val="0"/>
      </c:catAx>
      <c:valAx>
        <c:axId val="1935546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55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73632"/>
        <c:axId val="193575168"/>
      </c:barChart>
      <c:catAx>
        <c:axId val="1935736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575168"/>
        <c:crosses val="autoZero"/>
        <c:auto val="0"/>
        <c:lblAlgn val="ctr"/>
        <c:lblOffset val="100"/>
        <c:tickMarkSkip val="1"/>
        <c:noMultiLvlLbl val="0"/>
      </c:catAx>
      <c:valAx>
        <c:axId val="1935751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57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659648"/>
        <c:axId val="193661184"/>
      </c:barChart>
      <c:catAx>
        <c:axId val="1936596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661184"/>
        <c:crosses val="autoZero"/>
        <c:auto val="0"/>
        <c:lblAlgn val="ctr"/>
        <c:lblOffset val="100"/>
        <c:tickMarkSkip val="1"/>
        <c:noMultiLvlLbl val="0"/>
      </c:catAx>
      <c:valAx>
        <c:axId val="1936611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659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712896"/>
        <c:axId val="193714432"/>
      </c:barChart>
      <c:catAx>
        <c:axId val="1937128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714432"/>
        <c:crosses val="autoZero"/>
        <c:auto val="0"/>
        <c:lblAlgn val="ctr"/>
        <c:lblOffset val="100"/>
        <c:tickMarkSkip val="1"/>
        <c:noMultiLvlLbl val="0"/>
      </c:catAx>
      <c:valAx>
        <c:axId val="1937144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71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753856"/>
        <c:axId val="193755392"/>
      </c:barChart>
      <c:catAx>
        <c:axId val="1937538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755392"/>
        <c:crosses val="autoZero"/>
        <c:auto val="0"/>
        <c:lblAlgn val="ctr"/>
        <c:lblOffset val="100"/>
        <c:tickMarkSkip val="1"/>
        <c:noMultiLvlLbl val="0"/>
      </c:catAx>
      <c:valAx>
        <c:axId val="1937553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753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774336"/>
        <c:axId val="193775872"/>
      </c:barChart>
      <c:catAx>
        <c:axId val="1937743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775872"/>
        <c:crosses val="autoZero"/>
        <c:auto val="0"/>
        <c:lblAlgn val="ctr"/>
        <c:lblOffset val="100"/>
        <c:tickMarkSkip val="1"/>
        <c:noMultiLvlLbl val="0"/>
      </c:catAx>
      <c:valAx>
        <c:axId val="1937758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774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856256"/>
        <c:axId val="193857792"/>
      </c:barChart>
      <c:catAx>
        <c:axId val="1938562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857792"/>
        <c:crosses val="autoZero"/>
        <c:auto val="0"/>
        <c:lblAlgn val="ctr"/>
        <c:lblOffset val="100"/>
        <c:tickMarkSkip val="1"/>
        <c:noMultiLvlLbl val="0"/>
      </c:catAx>
      <c:valAx>
        <c:axId val="193857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856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876736"/>
        <c:axId val="193878272"/>
      </c:barChart>
      <c:catAx>
        <c:axId val="1938767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878272"/>
        <c:crosses val="autoZero"/>
        <c:auto val="0"/>
        <c:lblAlgn val="ctr"/>
        <c:lblOffset val="100"/>
        <c:tickMarkSkip val="1"/>
        <c:noMultiLvlLbl val="0"/>
      </c:catAx>
      <c:valAx>
        <c:axId val="1938782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876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527040"/>
        <c:axId val="89528576"/>
      </c:barChart>
      <c:catAx>
        <c:axId val="895270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9528576"/>
        <c:crosses val="autoZero"/>
        <c:auto val="0"/>
        <c:lblAlgn val="ctr"/>
        <c:lblOffset val="100"/>
        <c:tickMarkSkip val="1"/>
        <c:noMultiLvlLbl val="0"/>
      </c:catAx>
      <c:valAx>
        <c:axId val="895285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952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913600"/>
        <c:axId val="193915136"/>
      </c:barChart>
      <c:catAx>
        <c:axId val="1939136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915136"/>
        <c:crosses val="autoZero"/>
        <c:auto val="0"/>
        <c:lblAlgn val="ctr"/>
        <c:lblOffset val="100"/>
        <c:tickMarkSkip val="1"/>
        <c:noMultiLvlLbl val="0"/>
      </c:catAx>
      <c:valAx>
        <c:axId val="1939151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913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950464"/>
        <c:axId val="193952000"/>
      </c:barChart>
      <c:catAx>
        <c:axId val="1939504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952000"/>
        <c:crosses val="autoZero"/>
        <c:auto val="0"/>
        <c:lblAlgn val="ctr"/>
        <c:lblOffset val="100"/>
        <c:tickMarkSkip val="1"/>
        <c:noMultiLvlLbl val="0"/>
      </c:catAx>
      <c:valAx>
        <c:axId val="1939520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95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966848"/>
        <c:axId val="193968384"/>
      </c:barChart>
      <c:catAx>
        <c:axId val="1939668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968384"/>
        <c:crosses val="autoZero"/>
        <c:auto val="0"/>
        <c:lblAlgn val="ctr"/>
        <c:lblOffset val="100"/>
        <c:tickMarkSkip val="1"/>
        <c:noMultiLvlLbl val="0"/>
      </c:catAx>
      <c:valAx>
        <c:axId val="1939683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96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999616"/>
        <c:axId val="194001152"/>
      </c:barChart>
      <c:catAx>
        <c:axId val="1939996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001152"/>
        <c:crosses val="autoZero"/>
        <c:auto val="0"/>
        <c:lblAlgn val="ctr"/>
        <c:lblOffset val="100"/>
        <c:tickMarkSkip val="1"/>
        <c:noMultiLvlLbl val="0"/>
      </c:catAx>
      <c:valAx>
        <c:axId val="1940011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399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40576"/>
        <c:axId val="194042112"/>
      </c:barChart>
      <c:catAx>
        <c:axId val="1940405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042112"/>
        <c:crosses val="autoZero"/>
        <c:auto val="0"/>
        <c:lblAlgn val="ctr"/>
        <c:lblOffset val="100"/>
        <c:tickMarkSkip val="1"/>
        <c:noMultiLvlLbl val="0"/>
      </c:catAx>
      <c:valAx>
        <c:axId val="1940421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04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69248"/>
        <c:axId val="194070784"/>
      </c:barChart>
      <c:catAx>
        <c:axId val="1940692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070784"/>
        <c:crosses val="autoZero"/>
        <c:auto val="0"/>
        <c:lblAlgn val="ctr"/>
        <c:lblOffset val="100"/>
        <c:tickMarkSkip val="1"/>
        <c:noMultiLvlLbl val="0"/>
      </c:catAx>
      <c:valAx>
        <c:axId val="1940707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069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89728"/>
        <c:axId val="194091264"/>
      </c:barChart>
      <c:catAx>
        <c:axId val="1940897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091264"/>
        <c:crosses val="autoZero"/>
        <c:auto val="0"/>
        <c:lblAlgn val="ctr"/>
        <c:lblOffset val="100"/>
        <c:tickMarkSkip val="1"/>
        <c:noMultiLvlLbl val="0"/>
      </c:catAx>
      <c:valAx>
        <c:axId val="1940912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08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18400"/>
        <c:axId val="194119936"/>
      </c:barChart>
      <c:catAx>
        <c:axId val="1941184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119936"/>
        <c:crosses val="autoZero"/>
        <c:auto val="0"/>
        <c:lblAlgn val="ctr"/>
        <c:lblOffset val="100"/>
        <c:tickMarkSkip val="1"/>
        <c:noMultiLvlLbl val="0"/>
      </c:catAx>
      <c:valAx>
        <c:axId val="1941199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118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47072"/>
        <c:axId val="194148608"/>
      </c:barChart>
      <c:catAx>
        <c:axId val="1941470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148608"/>
        <c:crosses val="autoZero"/>
        <c:auto val="0"/>
        <c:lblAlgn val="ctr"/>
        <c:lblOffset val="100"/>
        <c:tickMarkSkip val="1"/>
        <c:noMultiLvlLbl val="0"/>
      </c:catAx>
      <c:valAx>
        <c:axId val="1941486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147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67552"/>
        <c:axId val="194169088"/>
      </c:barChart>
      <c:catAx>
        <c:axId val="1941675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169088"/>
        <c:crosses val="autoZero"/>
        <c:auto val="0"/>
        <c:lblAlgn val="ctr"/>
        <c:lblOffset val="100"/>
        <c:tickMarkSkip val="1"/>
        <c:noMultiLvlLbl val="0"/>
      </c:catAx>
      <c:valAx>
        <c:axId val="1941690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16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27072"/>
        <c:axId val="99428608"/>
      </c:barChart>
      <c:catAx>
        <c:axId val="994270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428608"/>
        <c:crosses val="autoZero"/>
        <c:auto val="0"/>
        <c:lblAlgn val="ctr"/>
        <c:lblOffset val="100"/>
        <c:tickMarkSkip val="1"/>
        <c:noMultiLvlLbl val="0"/>
      </c:catAx>
      <c:valAx>
        <c:axId val="994286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99427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79840"/>
        <c:axId val="194181376"/>
      </c:barChart>
      <c:catAx>
        <c:axId val="1941798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181376"/>
        <c:crosses val="autoZero"/>
        <c:auto val="0"/>
        <c:lblAlgn val="ctr"/>
        <c:lblOffset val="100"/>
        <c:tickMarkSkip val="1"/>
        <c:noMultiLvlLbl val="0"/>
      </c:catAx>
      <c:valAx>
        <c:axId val="1941813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179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294528"/>
        <c:axId val="194296064"/>
      </c:barChart>
      <c:catAx>
        <c:axId val="194294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296064"/>
        <c:crosses val="autoZero"/>
        <c:auto val="0"/>
        <c:lblAlgn val="ctr"/>
        <c:lblOffset val="100"/>
        <c:tickMarkSkip val="1"/>
        <c:noMultiLvlLbl val="0"/>
      </c:catAx>
      <c:valAx>
        <c:axId val="1942960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29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327296"/>
        <c:axId val="194328832"/>
      </c:barChart>
      <c:catAx>
        <c:axId val="1943272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328832"/>
        <c:crosses val="autoZero"/>
        <c:auto val="0"/>
        <c:lblAlgn val="ctr"/>
        <c:lblOffset val="100"/>
        <c:tickMarkSkip val="1"/>
        <c:noMultiLvlLbl val="0"/>
      </c:catAx>
      <c:valAx>
        <c:axId val="1943288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32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347776"/>
        <c:axId val="194349312"/>
      </c:barChart>
      <c:catAx>
        <c:axId val="1943477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349312"/>
        <c:crosses val="autoZero"/>
        <c:auto val="0"/>
        <c:lblAlgn val="ctr"/>
        <c:lblOffset val="100"/>
        <c:tickMarkSkip val="1"/>
        <c:noMultiLvlLbl val="0"/>
      </c:catAx>
      <c:valAx>
        <c:axId val="1943493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347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372352"/>
        <c:axId val="194373888"/>
      </c:barChart>
      <c:catAx>
        <c:axId val="1943723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373888"/>
        <c:crosses val="autoZero"/>
        <c:auto val="0"/>
        <c:lblAlgn val="ctr"/>
        <c:lblOffset val="100"/>
        <c:tickMarkSkip val="1"/>
        <c:noMultiLvlLbl val="0"/>
      </c:catAx>
      <c:valAx>
        <c:axId val="1943738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37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01024"/>
        <c:axId val="194402560"/>
      </c:barChart>
      <c:catAx>
        <c:axId val="1944010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402560"/>
        <c:crosses val="autoZero"/>
        <c:auto val="0"/>
        <c:lblAlgn val="ctr"/>
        <c:lblOffset val="100"/>
        <c:tickMarkSkip val="1"/>
        <c:noMultiLvlLbl val="0"/>
      </c:catAx>
      <c:valAx>
        <c:axId val="1944025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40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25600"/>
        <c:axId val="194427136"/>
      </c:barChart>
      <c:catAx>
        <c:axId val="1944256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427136"/>
        <c:crosses val="autoZero"/>
        <c:auto val="0"/>
        <c:lblAlgn val="ctr"/>
        <c:lblOffset val="100"/>
        <c:tickMarkSkip val="1"/>
        <c:noMultiLvlLbl val="0"/>
      </c:catAx>
      <c:valAx>
        <c:axId val="1944271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42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781952"/>
        <c:axId val="194783488"/>
      </c:barChart>
      <c:catAx>
        <c:axId val="1947819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783488"/>
        <c:crosses val="autoZero"/>
        <c:auto val="0"/>
        <c:lblAlgn val="ctr"/>
        <c:lblOffset val="100"/>
        <c:tickMarkSkip val="1"/>
        <c:noMultiLvlLbl val="0"/>
      </c:catAx>
      <c:valAx>
        <c:axId val="1947834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78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818816"/>
        <c:axId val="194820352"/>
      </c:barChart>
      <c:catAx>
        <c:axId val="1948188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820352"/>
        <c:crosses val="autoZero"/>
        <c:auto val="0"/>
        <c:lblAlgn val="ctr"/>
        <c:lblOffset val="100"/>
        <c:tickMarkSkip val="1"/>
        <c:noMultiLvlLbl val="0"/>
      </c:catAx>
      <c:valAx>
        <c:axId val="1948203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481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158208"/>
        <c:axId val="196159744"/>
      </c:barChart>
      <c:catAx>
        <c:axId val="1961582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159744"/>
        <c:crosses val="autoZero"/>
        <c:auto val="0"/>
        <c:lblAlgn val="ctr"/>
        <c:lblOffset val="100"/>
        <c:tickMarkSkip val="1"/>
        <c:noMultiLvlLbl val="0"/>
      </c:catAx>
      <c:valAx>
        <c:axId val="1961597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96158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38" Type="http://schemas.openxmlformats.org/officeDocument/2006/relationships/chart" Target="../charts/chart138.xml"/><Relationship Id="rId16" Type="http://schemas.openxmlformats.org/officeDocument/2006/relationships/chart" Target="../charts/chart1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28" Type="http://schemas.openxmlformats.org/officeDocument/2006/relationships/chart" Target="../charts/chart128.xml"/><Relationship Id="rId144" Type="http://schemas.openxmlformats.org/officeDocument/2006/relationships/chart" Target="../charts/chart144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18" Type="http://schemas.openxmlformats.org/officeDocument/2006/relationships/chart" Target="../charts/chart118.xml"/><Relationship Id="rId134" Type="http://schemas.openxmlformats.org/officeDocument/2006/relationships/chart" Target="../charts/chart134.xml"/><Relationship Id="rId139" Type="http://schemas.openxmlformats.org/officeDocument/2006/relationships/chart" Target="../charts/chart139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16" Type="http://schemas.openxmlformats.org/officeDocument/2006/relationships/chart" Target="../charts/chart116.xml"/><Relationship Id="rId124" Type="http://schemas.openxmlformats.org/officeDocument/2006/relationships/chart" Target="../charts/chart124.xml"/><Relationship Id="rId129" Type="http://schemas.openxmlformats.org/officeDocument/2006/relationships/chart" Target="../charts/chart129.xml"/><Relationship Id="rId137" Type="http://schemas.openxmlformats.org/officeDocument/2006/relationships/chart" Target="../charts/chart13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40" Type="http://schemas.openxmlformats.org/officeDocument/2006/relationships/chart" Target="../charts/chart140.xml"/><Relationship Id="rId145" Type="http://schemas.openxmlformats.org/officeDocument/2006/relationships/chart" Target="../charts/chart145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267.xml"/><Relationship Id="rId299" Type="http://schemas.openxmlformats.org/officeDocument/2006/relationships/chart" Target="../charts/chart449.xml"/><Relationship Id="rId21" Type="http://schemas.openxmlformats.org/officeDocument/2006/relationships/chart" Target="../charts/chart171.xml"/><Relationship Id="rId63" Type="http://schemas.openxmlformats.org/officeDocument/2006/relationships/chart" Target="../charts/chart213.xml"/><Relationship Id="rId159" Type="http://schemas.openxmlformats.org/officeDocument/2006/relationships/chart" Target="../charts/chart309.xml"/><Relationship Id="rId324" Type="http://schemas.openxmlformats.org/officeDocument/2006/relationships/chart" Target="../charts/chart474.xml"/><Relationship Id="rId366" Type="http://schemas.openxmlformats.org/officeDocument/2006/relationships/chart" Target="../charts/chart516.xml"/><Relationship Id="rId170" Type="http://schemas.openxmlformats.org/officeDocument/2006/relationships/chart" Target="../charts/chart320.xml"/><Relationship Id="rId226" Type="http://schemas.openxmlformats.org/officeDocument/2006/relationships/chart" Target="../charts/chart376.xml"/><Relationship Id="rId433" Type="http://schemas.openxmlformats.org/officeDocument/2006/relationships/chart" Target="../charts/chart583.xml"/><Relationship Id="rId268" Type="http://schemas.openxmlformats.org/officeDocument/2006/relationships/chart" Target="../charts/chart418.xml"/><Relationship Id="rId32" Type="http://schemas.openxmlformats.org/officeDocument/2006/relationships/chart" Target="../charts/chart182.xml"/><Relationship Id="rId74" Type="http://schemas.openxmlformats.org/officeDocument/2006/relationships/chart" Target="../charts/chart224.xml"/><Relationship Id="rId128" Type="http://schemas.openxmlformats.org/officeDocument/2006/relationships/chart" Target="../charts/chart278.xml"/><Relationship Id="rId335" Type="http://schemas.openxmlformats.org/officeDocument/2006/relationships/chart" Target="../charts/chart485.xml"/><Relationship Id="rId377" Type="http://schemas.openxmlformats.org/officeDocument/2006/relationships/chart" Target="../charts/chart527.xml"/><Relationship Id="rId5" Type="http://schemas.openxmlformats.org/officeDocument/2006/relationships/chart" Target="../charts/chart155.xml"/><Relationship Id="rId181" Type="http://schemas.openxmlformats.org/officeDocument/2006/relationships/chart" Target="../charts/chart331.xml"/><Relationship Id="rId237" Type="http://schemas.openxmlformats.org/officeDocument/2006/relationships/chart" Target="../charts/chart387.xml"/><Relationship Id="rId402" Type="http://schemas.openxmlformats.org/officeDocument/2006/relationships/chart" Target="../charts/chart552.xml"/><Relationship Id="rId279" Type="http://schemas.openxmlformats.org/officeDocument/2006/relationships/chart" Target="../charts/chart429.xml"/><Relationship Id="rId444" Type="http://schemas.openxmlformats.org/officeDocument/2006/relationships/chart" Target="../charts/chart594.xml"/><Relationship Id="rId43" Type="http://schemas.openxmlformats.org/officeDocument/2006/relationships/chart" Target="../charts/chart193.xml"/><Relationship Id="rId139" Type="http://schemas.openxmlformats.org/officeDocument/2006/relationships/chart" Target="../charts/chart289.xml"/><Relationship Id="rId290" Type="http://schemas.openxmlformats.org/officeDocument/2006/relationships/chart" Target="../charts/chart440.xml"/><Relationship Id="rId304" Type="http://schemas.openxmlformats.org/officeDocument/2006/relationships/chart" Target="../charts/chart454.xml"/><Relationship Id="rId346" Type="http://schemas.openxmlformats.org/officeDocument/2006/relationships/chart" Target="../charts/chart496.xml"/><Relationship Id="rId388" Type="http://schemas.openxmlformats.org/officeDocument/2006/relationships/chart" Target="../charts/chart538.xml"/><Relationship Id="rId85" Type="http://schemas.openxmlformats.org/officeDocument/2006/relationships/chart" Target="../charts/chart235.xml"/><Relationship Id="rId150" Type="http://schemas.openxmlformats.org/officeDocument/2006/relationships/chart" Target="../charts/chart300.xml"/><Relationship Id="rId192" Type="http://schemas.openxmlformats.org/officeDocument/2006/relationships/chart" Target="../charts/chart342.xml"/><Relationship Id="rId206" Type="http://schemas.openxmlformats.org/officeDocument/2006/relationships/chart" Target="../charts/chart356.xml"/><Relationship Id="rId413" Type="http://schemas.openxmlformats.org/officeDocument/2006/relationships/chart" Target="../charts/chart563.xml"/><Relationship Id="rId248" Type="http://schemas.openxmlformats.org/officeDocument/2006/relationships/chart" Target="../charts/chart398.xml"/><Relationship Id="rId455" Type="http://schemas.openxmlformats.org/officeDocument/2006/relationships/chart" Target="../charts/chart605.xml"/><Relationship Id="rId12" Type="http://schemas.openxmlformats.org/officeDocument/2006/relationships/chart" Target="../charts/chart162.xml"/><Relationship Id="rId108" Type="http://schemas.openxmlformats.org/officeDocument/2006/relationships/chart" Target="../charts/chart258.xml"/><Relationship Id="rId315" Type="http://schemas.openxmlformats.org/officeDocument/2006/relationships/chart" Target="../charts/chart465.xml"/><Relationship Id="rId357" Type="http://schemas.openxmlformats.org/officeDocument/2006/relationships/chart" Target="../charts/chart507.xml"/><Relationship Id="rId54" Type="http://schemas.openxmlformats.org/officeDocument/2006/relationships/chart" Target="../charts/chart204.xml"/><Relationship Id="rId96" Type="http://schemas.openxmlformats.org/officeDocument/2006/relationships/chart" Target="../charts/chart246.xml"/><Relationship Id="rId161" Type="http://schemas.openxmlformats.org/officeDocument/2006/relationships/chart" Target="../charts/chart311.xml"/><Relationship Id="rId217" Type="http://schemas.openxmlformats.org/officeDocument/2006/relationships/chart" Target="../charts/chart367.xml"/><Relationship Id="rId399" Type="http://schemas.openxmlformats.org/officeDocument/2006/relationships/chart" Target="../charts/chart549.xml"/><Relationship Id="rId6" Type="http://schemas.openxmlformats.org/officeDocument/2006/relationships/chart" Target="../charts/chart156.xml"/><Relationship Id="rId238" Type="http://schemas.openxmlformats.org/officeDocument/2006/relationships/chart" Target="../charts/chart388.xml"/><Relationship Id="rId259" Type="http://schemas.openxmlformats.org/officeDocument/2006/relationships/chart" Target="../charts/chart409.xml"/><Relationship Id="rId424" Type="http://schemas.openxmlformats.org/officeDocument/2006/relationships/chart" Target="../charts/chart574.xml"/><Relationship Id="rId445" Type="http://schemas.openxmlformats.org/officeDocument/2006/relationships/chart" Target="../charts/chart595.xml"/><Relationship Id="rId23" Type="http://schemas.openxmlformats.org/officeDocument/2006/relationships/chart" Target="../charts/chart173.xml"/><Relationship Id="rId119" Type="http://schemas.openxmlformats.org/officeDocument/2006/relationships/chart" Target="../charts/chart269.xml"/><Relationship Id="rId270" Type="http://schemas.openxmlformats.org/officeDocument/2006/relationships/chart" Target="../charts/chart420.xml"/><Relationship Id="rId291" Type="http://schemas.openxmlformats.org/officeDocument/2006/relationships/chart" Target="../charts/chart441.xml"/><Relationship Id="rId305" Type="http://schemas.openxmlformats.org/officeDocument/2006/relationships/chart" Target="../charts/chart455.xml"/><Relationship Id="rId326" Type="http://schemas.openxmlformats.org/officeDocument/2006/relationships/chart" Target="../charts/chart476.xml"/><Relationship Id="rId347" Type="http://schemas.openxmlformats.org/officeDocument/2006/relationships/chart" Target="../charts/chart497.xml"/><Relationship Id="rId44" Type="http://schemas.openxmlformats.org/officeDocument/2006/relationships/chart" Target="../charts/chart194.xml"/><Relationship Id="rId65" Type="http://schemas.openxmlformats.org/officeDocument/2006/relationships/chart" Target="../charts/chart215.xml"/><Relationship Id="rId86" Type="http://schemas.openxmlformats.org/officeDocument/2006/relationships/chart" Target="../charts/chart236.xml"/><Relationship Id="rId130" Type="http://schemas.openxmlformats.org/officeDocument/2006/relationships/chart" Target="../charts/chart280.xml"/><Relationship Id="rId151" Type="http://schemas.openxmlformats.org/officeDocument/2006/relationships/chart" Target="../charts/chart301.xml"/><Relationship Id="rId368" Type="http://schemas.openxmlformats.org/officeDocument/2006/relationships/chart" Target="../charts/chart518.xml"/><Relationship Id="rId389" Type="http://schemas.openxmlformats.org/officeDocument/2006/relationships/chart" Target="../charts/chart539.xml"/><Relationship Id="rId172" Type="http://schemas.openxmlformats.org/officeDocument/2006/relationships/chart" Target="../charts/chart322.xml"/><Relationship Id="rId193" Type="http://schemas.openxmlformats.org/officeDocument/2006/relationships/chart" Target="../charts/chart343.xml"/><Relationship Id="rId207" Type="http://schemas.openxmlformats.org/officeDocument/2006/relationships/chart" Target="../charts/chart357.xml"/><Relationship Id="rId228" Type="http://schemas.openxmlformats.org/officeDocument/2006/relationships/chart" Target="../charts/chart378.xml"/><Relationship Id="rId249" Type="http://schemas.openxmlformats.org/officeDocument/2006/relationships/chart" Target="../charts/chart399.xml"/><Relationship Id="rId414" Type="http://schemas.openxmlformats.org/officeDocument/2006/relationships/chart" Target="../charts/chart564.xml"/><Relationship Id="rId435" Type="http://schemas.openxmlformats.org/officeDocument/2006/relationships/chart" Target="../charts/chart585.xml"/><Relationship Id="rId13" Type="http://schemas.openxmlformats.org/officeDocument/2006/relationships/chart" Target="../charts/chart163.xml"/><Relationship Id="rId109" Type="http://schemas.openxmlformats.org/officeDocument/2006/relationships/chart" Target="../charts/chart259.xml"/><Relationship Id="rId260" Type="http://schemas.openxmlformats.org/officeDocument/2006/relationships/chart" Target="../charts/chart410.xml"/><Relationship Id="rId281" Type="http://schemas.openxmlformats.org/officeDocument/2006/relationships/chart" Target="../charts/chart431.xml"/><Relationship Id="rId316" Type="http://schemas.openxmlformats.org/officeDocument/2006/relationships/chart" Target="../charts/chart466.xml"/><Relationship Id="rId337" Type="http://schemas.openxmlformats.org/officeDocument/2006/relationships/chart" Target="../charts/chart487.xml"/><Relationship Id="rId34" Type="http://schemas.openxmlformats.org/officeDocument/2006/relationships/chart" Target="../charts/chart184.xml"/><Relationship Id="rId55" Type="http://schemas.openxmlformats.org/officeDocument/2006/relationships/chart" Target="../charts/chart205.xml"/><Relationship Id="rId76" Type="http://schemas.openxmlformats.org/officeDocument/2006/relationships/chart" Target="../charts/chart226.xml"/><Relationship Id="rId97" Type="http://schemas.openxmlformats.org/officeDocument/2006/relationships/chart" Target="../charts/chart247.xml"/><Relationship Id="rId120" Type="http://schemas.openxmlformats.org/officeDocument/2006/relationships/chart" Target="../charts/chart270.xml"/><Relationship Id="rId141" Type="http://schemas.openxmlformats.org/officeDocument/2006/relationships/chart" Target="../charts/chart291.xml"/><Relationship Id="rId358" Type="http://schemas.openxmlformats.org/officeDocument/2006/relationships/chart" Target="../charts/chart508.xml"/><Relationship Id="rId379" Type="http://schemas.openxmlformats.org/officeDocument/2006/relationships/chart" Target="../charts/chart529.xml"/><Relationship Id="rId7" Type="http://schemas.openxmlformats.org/officeDocument/2006/relationships/chart" Target="../charts/chart157.xml"/><Relationship Id="rId162" Type="http://schemas.openxmlformats.org/officeDocument/2006/relationships/chart" Target="../charts/chart312.xml"/><Relationship Id="rId183" Type="http://schemas.openxmlformats.org/officeDocument/2006/relationships/chart" Target="../charts/chart333.xml"/><Relationship Id="rId218" Type="http://schemas.openxmlformats.org/officeDocument/2006/relationships/chart" Target="../charts/chart368.xml"/><Relationship Id="rId239" Type="http://schemas.openxmlformats.org/officeDocument/2006/relationships/chart" Target="../charts/chart389.xml"/><Relationship Id="rId390" Type="http://schemas.openxmlformats.org/officeDocument/2006/relationships/chart" Target="../charts/chart540.xml"/><Relationship Id="rId404" Type="http://schemas.openxmlformats.org/officeDocument/2006/relationships/chart" Target="../charts/chart554.xml"/><Relationship Id="rId425" Type="http://schemas.openxmlformats.org/officeDocument/2006/relationships/chart" Target="../charts/chart575.xml"/><Relationship Id="rId446" Type="http://schemas.openxmlformats.org/officeDocument/2006/relationships/chart" Target="../charts/chart596.xml"/><Relationship Id="rId250" Type="http://schemas.openxmlformats.org/officeDocument/2006/relationships/chart" Target="../charts/chart400.xml"/><Relationship Id="rId271" Type="http://schemas.openxmlformats.org/officeDocument/2006/relationships/chart" Target="../charts/chart421.xml"/><Relationship Id="rId292" Type="http://schemas.openxmlformats.org/officeDocument/2006/relationships/chart" Target="../charts/chart442.xml"/><Relationship Id="rId306" Type="http://schemas.openxmlformats.org/officeDocument/2006/relationships/chart" Target="../charts/chart456.xml"/><Relationship Id="rId24" Type="http://schemas.openxmlformats.org/officeDocument/2006/relationships/chart" Target="../charts/chart174.xml"/><Relationship Id="rId45" Type="http://schemas.openxmlformats.org/officeDocument/2006/relationships/chart" Target="../charts/chart195.xml"/><Relationship Id="rId66" Type="http://schemas.openxmlformats.org/officeDocument/2006/relationships/chart" Target="../charts/chart216.xml"/><Relationship Id="rId87" Type="http://schemas.openxmlformats.org/officeDocument/2006/relationships/chart" Target="../charts/chart237.xml"/><Relationship Id="rId110" Type="http://schemas.openxmlformats.org/officeDocument/2006/relationships/chart" Target="../charts/chart260.xml"/><Relationship Id="rId131" Type="http://schemas.openxmlformats.org/officeDocument/2006/relationships/chart" Target="../charts/chart281.xml"/><Relationship Id="rId327" Type="http://schemas.openxmlformats.org/officeDocument/2006/relationships/chart" Target="../charts/chart477.xml"/><Relationship Id="rId348" Type="http://schemas.openxmlformats.org/officeDocument/2006/relationships/chart" Target="../charts/chart498.xml"/><Relationship Id="rId369" Type="http://schemas.openxmlformats.org/officeDocument/2006/relationships/chart" Target="../charts/chart519.xml"/><Relationship Id="rId152" Type="http://schemas.openxmlformats.org/officeDocument/2006/relationships/chart" Target="../charts/chart302.xml"/><Relationship Id="rId173" Type="http://schemas.openxmlformats.org/officeDocument/2006/relationships/chart" Target="../charts/chart323.xml"/><Relationship Id="rId194" Type="http://schemas.openxmlformats.org/officeDocument/2006/relationships/chart" Target="../charts/chart344.xml"/><Relationship Id="rId208" Type="http://schemas.openxmlformats.org/officeDocument/2006/relationships/chart" Target="../charts/chart358.xml"/><Relationship Id="rId229" Type="http://schemas.openxmlformats.org/officeDocument/2006/relationships/chart" Target="../charts/chart379.xml"/><Relationship Id="rId380" Type="http://schemas.openxmlformats.org/officeDocument/2006/relationships/chart" Target="../charts/chart530.xml"/><Relationship Id="rId415" Type="http://schemas.openxmlformats.org/officeDocument/2006/relationships/chart" Target="../charts/chart565.xml"/><Relationship Id="rId436" Type="http://schemas.openxmlformats.org/officeDocument/2006/relationships/chart" Target="../charts/chart586.xml"/><Relationship Id="rId240" Type="http://schemas.openxmlformats.org/officeDocument/2006/relationships/chart" Target="../charts/chart390.xml"/><Relationship Id="rId261" Type="http://schemas.openxmlformats.org/officeDocument/2006/relationships/chart" Target="../charts/chart411.xml"/><Relationship Id="rId14" Type="http://schemas.openxmlformats.org/officeDocument/2006/relationships/chart" Target="../charts/chart164.xml"/><Relationship Id="rId35" Type="http://schemas.openxmlformats.org/officeDocument/2006/relationships/chart" Target="../charts/chart185.xml"/><Relationship Id="rId56" Type="http://schemas.openxmlformats.org/officeDocument/2006/relationships/chart" Target="../charts/chart206.xml"/><Relationship Id="rId77" Type="http://schemas.openxmlformats.org/officeDocument/2006/relationships/chart" Target="../charts/chart227.xml"/><Relationship Id="rId100" Type="http://schemas.openxmlformats.org/officeDocument/2006/relationships/chart" Target="../charts/chart250.xml"/><Relationship Id="rId282" Type="http://schemas.openxmlformats.org/officeDocument/2006/relationships/chart" Target="../charts/chart432.xml"/><Relationship Id="rId317" Type="http://schemas.openxmlformats.org/officeDocument/2006/relationships/chart" Target="../charts/chart467.xml"/><Relationship Id="rId338" Type="http://schemas.openxmlformats.org/officeDocument/2006/relationships/chart" Target="../charts/chart488.xml"/><Relationship Id="rId359" Type="http://schemas.openxmlformats.org/officeDocument/2006/relationships/chart" Target="../charts/chart509.xml"/><Relationship Id="rId8" Type="http://schemas.openxmlformats.org/officeDocument/2006/relationships/chart" Target="../charts/chart158.xml"/><Relationship Id="rId98" Type="http://schemas.openxmlformats.org/officeDocument/2006/relationships/chart" Target="../charts/chart248.xml"/><Relationship Id="rId121" Type="http://schemas.openxmlformats.org/officeDocument/2006/relationships/chart" Target="../charts/chart271.xml"/><Relationship Id="rId142" Type="http://schemas.openxmlformats.org/officeDocument/2006/relationships/chart" Target="../charts/chart292.xml"/><Relationship Id="rId163" Type="http://schemas.openxmlformats.org/officeDocument/2006/relationships/chart" Target="../charts/chart313.xml"/><Relationship Id="rId184" Type="http://schemas.openxmlformats.org/officeDocument/2006/relationships/chart" Target="../charts/chart334.xml"/><Relationship Id="rId219" Type="http://schemas.openxmlformats.org/officeDocument/2006/relationships/chart" Target="../charts/chart369.xml"/><Relationship Id="rId370" Type="http://schemas.openxmlformats.org/officeDocument/2006/relationships/chart" Target="../charts/chart520.xml"/><Relationship Id="rId391" Type="http://schemas.openxmlformats.org/officeDocument/2006/relationships/chart" Target="../charts/chart541.xml"/><Relationship Id="rId405" Type="http://schemas.openxmlformats.org/officeDocument/2006/relationships/chart" Target="../charts/chart555.xml"/><Relationship Id="rId426" Type="http://schemas.openxmlformats.org/officeDocument/2006/relationships/chart" Target="../charts/chart576.xml"/><Relationship Id="rId447" Type="http://schemas.openxmlformats.org/officeDocument/2006/relationships/chart" Target="../charts/chart597.xml"/><Relationship Id="rId230" Type="http://schemas.openxmlformats.org/officeDocument/2006/relationships/chart" Target="../charts/chart380.xml"/><Relationship Id="rId251" Type="http://schemas.openxmlformats.org/officeDocument/2006/relationships/chart" Target="../charts/chart401.xml"/><Relationship Id="rId25" Type="http://schemas.openxmlformats.org/officeDocument/2006/relationships/chart" Target="../charts/chart175.xml"/><Relationship Id="rId46" Type="http://schemas.openxmlformats.org/officeDocument/2006/relationships/chart" Target="../charts/chart196.xml"/><Relationship Id="rId67" Type="http://schemas.openxmlformats.org/officeDocument/2006/relationships/chart" Target="../charts/chart217.xml"/><Relationship Id="rId272" Type="http://schemas.openxmlformats.org/officeDocument/2006/relationships/chart" Target="../charts/chart422.xml"/><Relationship Id="rId293" Type="http://schemas.openxmlformats.org/officeDocument/2006/relationships/chart" Target="../charts/chart443.xml"/><Relationship Id="rId307" Type="http://schemas.openxmlformats.org/officeDocument/2006/relationships/chart" Target="../charts/chart457.xml"/><Relationship Id="rId328" Type="http://schemas.openxmlformats.org/officeDocument/2006/relationships/chart" Target="../charts/chart478.xml"/><Relationship Id="rId349" Type="http://schemas.openxmlformats.org/officeDocument/2006/relationships/chart" Target="../charts/chart499.xml"/><Relationship Id="rId88" Type="http://schemas.openxmlformats.org/officeDocument/2006/relationships/chart" Target="../charts/chart238.xml"/><Relationship Id="rId111" Type="http://schemas.openxmlformats.org/officeDocument/2006/relationships/chart" Target="../charts/chart261.xml"/><Relationship Id="rId132" Type="http://schemas.openxmlformats.org/officeDocument/2006/relationships/chart" Target="../charts/chart282.xml"/><Relationship Id="rId153" Type="http://schemas.openxmlformats.org/officeDocument/2006/relationships/chart" Target="../charts/chart303.xml"/><Relationship Id="rId174" Type="http://schemas.openxmlformats.org/officeDocument/2006/relationships/chart" Target="../charts/chart324.xml"/><Relationship Id="rId195" Type="http://schemas.openxmlformats.org/officeDocument/2006/relationships/chart" Target="../charts/chart345.xml"/><Relationship Id="rId209" Type="http://schemas.openxmlformats.org/officeDocument/2006/relationships/chart" Target="../charts/chart359.xml"/><Relationship Id="rId360" Type="http://schemas.openxmlformats.org/officeDocument/2006/relationships/chart" Target="../charts/chart510.xml"/><Relationship Id="rId381" Type="http://schemas.openxmlformats.org/officeDocument/2006/relationships/chart" Target="../charts/chart531.xml"/><Relationship Id="rId416" Type="http://schemas.openxmlformats.org/officeDocument/2006/relationships/chart" Target="../charts/chart566.xml"/><Relationship Id="rId220" Type="http://schemas.openxmlformats.org/officeDocument/2006/relationships/chart" Target="../charts/chart370.xml"/><Relationship Id="rId241" Type="http://schemas.openxmlformats.org/officeDocument/2006/relationships/chart" Target="../charts/chart391.xml"/><Relationship Id="rId437" Type="http://schemas.openxmlformats.org/officeDocument/2006/relationships/chart" Target="../charts/chart587.xml"/><Relationship Id="rId15" Type="http://schemas.openxmlformats.org/officeDocument/2006/relationships/chart" Target="../charts/chart165.xml"/><Relationship Id="rId36" Type="http://schemas.openxmlformats.org/officeDocument/2006/relationships/chart" Target="../charts/chart186.xml"/><Relationship Id="rId57" Type="http://schemas.openxmlformats.org/officeDocument/2006/relationships/chart" Target="../charts/chart207.xml"/><Relationship Id="rId262" Type="http://schemas.openxmlformats.org/officeDocument/2006/relationships/chart" Target="../charts/chart412.xml"/><Relationship Id="rId283" Type="http://schemas.openxmlformats.org/officeDocument/2006/relationships/chart" Target="../charts/chart433.xml"/><Relationship Id="rId318" Type="http://schemas.openxmlformats.org/officeDocument/2006/relationships/chart" Target="../charts/chart468.xml"/><Relationship Id="rId339" Type="http://schemas.openxmlformats.org/officeDocument/2006/relationships/chart" Target="../charts/chart489.xml"/><Relationship Id="rId78" Type="http://schemas.openxmlformats.org/officeDocument/2006/relationships/chart" Target="../charts/chart228.xml"/><Relationship Id="rId99" Type="http://schemas.openxmlformats.org/officeDocument/2006/relationships/chart" Target="../charts/chart249.xml"/><Relationship Id="rId101" Type="http://schemas.openxmlformats.org/officeDocument/2006/relationships/chart" Target="../charts/chart251.xml"/><Relationship Id="rId122" Type="http://schemas.openxmlformats.org/officeDocument/2006/relationships/chart" Target="../charts/chart272.xml"/><Relationship Id="rId143" Type="http://schemas.openxmlformats.org/officeDocument/2006/relationships/chart" Target="../charts/chart293.xml"/><Relationship Id="rId164" Type="http://schemas.openxmlformats.org/officeDocument/2006/relationships/chart" Target="../charts/chart314.xml"/><Relationship Id="rId185" Type="http://schemas.openxmlformats.org/officeDocument/2006/relationships/chart" Target="../charts/chart335.xml"/><Relationship Id="rId350" Type="http://schemas.openxmlformats.org/officeDocument/2006/relationships/chart" Target="../charts/chart500.xml"/><Relationship Id="rId371" Type="http://schemas.openxmlformats.org/officeDocument/2006/relationships/chart" Target="../charts/chart521.xml"/><Relationship Id="rId406" Type="http://schemas.openxmlformats.org/officeDocument/2006/relationships/chart" Target="../charts/chart556.xml"/><Relationship Id="rId9" Type="http://schemas.openxmlformats.org/officeDocument/2006/relationships/chart" Target="../charts/chart159.xml"/><Relationship Id="rId210" Type="http://schemas.openxmlformats.org/officeDocument/2006/relationships/chart" Target="../charts/chart360.xml"/><Relationship Id="rId392" Type="http://schemas.openxmlformats.org/officeDocument/2006/relationships/chart" Target="../charts/chart542.xml"/><Relationship Id="rId427" Type="http://schemas.openxmlformats.org/officeDocument/2006/relationships/chart" Target="../charts/chart577.xml"/><Relationship Id="rId448" Type="http://schemas.openxmlformats.org/officeDocument/2006/relationships/chart" Target="../charts/chart598.xml"/><Relationship Id="rId26" Type="http://schemas.openxmlformats.org/officeDocument/2006/relationships/chart" Target="../charts/chart176.xml"/><Relationship Id="rId231" Type="http://schemas.openxmlformats.org/officeDocument/2006/relationships/chart" Target="../charts/chart381.xml"/><Relationship Id="rId252" Type="http://schemas.openxmlformats.org/officeDocument/2006/relationships/chart" Target="../charts/chart402.xml"/><Relationship Id="rId273" Type="http://schemas.openxmlformats.org/officeDocument/2006/relationships/chart" Target="../charts/chart423.xml"/><Relationship Id="rId294" Type="http://schemas.openxmlformats.org/officeDocument/2006/relationships/chart" Target="../charts/chart444.xml"/><Relationship Id="rId308" Type="http://schemas.openxmlformats.org/officeDocument/2006/relationships/chart" Target="../charts/chart458.xml"/><Relationship Id="rId329" Type="http://schemas.openxmlformats.org/officeDocument/2006/relationships/chart" Target="../charts/chart479.xml"/><Relationship Id="rId47" Type="http://schemas.openxmlformats.org/officeDocument/2006/relationships/chart" Target="../charts/chart197.xml"/><Relationship Id="rId68" Type="http://schemas.openxmlformats.org/officeDocument/2006/relationships/chart" Target="../charts/chart218.xml"/><Relationship Id="rId89" Type="http://schemas.openxmlformats.org/officeDocument/2006/relationships/chart" Target="../charts/chart239.xml"/><Relationship Id="rId112" Type="http://schemas.openxmlformats.org/officeDocument/2006/relationships/chart" Target="../charts/chart262.xml"/><Relationship Id="rId133" Type="http://schemas.openxmlformats.org/officeDocument/2006/relationships/chart" Target="../charts/chart283.xml"/><Relationship Id="rId154" Type="http://schemas.openxmlformats.org/officeDocument/2006/relationships/chart" Target="../charts/chart304.xml"/><Relationship Id="rId175" Type="http://schemas.openxmlformats.org/officeDocument/2006/relationships/chart" Target="../charts/chart325.xml"/><Relationship Id="rId340" Type="http://schemas.openxmlformats.org/officeDocument/2006/relationships/chart" Target="../charts/chart490.xml"/><Relationship Id="rId361" Type="http://schemas.openxmlformats.org/officeDocument/2006/relationships/chart" Target="../charts/chart511.xml"/><Relationship Id="rId196" Type="http://schemas.openxmlformats.org/officeDocument/2006/relationships/chart" Target="../charts/chart346.xml"/><Relationship Id="rId200" Type="http://schemas.openxmlformats.org/officeDocument/2006/relationships/chart" Target="../charts/chart350.xml"/><Relationship Id="rId382" Type="http://schemas.openxmlformats.org/officeDocument/2006/relationships/chart" Target="../charts/chart532.xml"/><Relationship Id="rId417" Type="http://schemas.openxmlformats.org/officeDocument/2006/relationships/chart" Target="../charts/chart567.xml"/><Relationship Id="rId438" Type="http://schemas.openxmlformats.org/officeDocument/2006/relationships/chart" Target="../charts/chart588.xml"/><Relationship Id="rId16" Type="http://schemas.openxmlformats.org/officeDocument/2006/relationships/chart" Target="../charts/chart166.xml"/><Relationship Id="rId221" Type="http://schemas.openxmlformats.org/officeDocument/2006/relationships/chart" Target="../charts/chart371.xml"/><Relationship Id="rId242" Type="http://schemas.openxmlformats.org/officeDocument/2006/relationships/chart" Target="../charts/chart392.xml"/><Relationship Id="rId263" Type="http://schemas.openxmlformats.org/officeDocument/2006/relationships/chart" Target="../charts/chart413.xml"/><Relationship Id="rId284" Type="http://schemas.openxmlformats.org/officeDocument/2006/relationships/chart" Target="../charts/chart434.xml"/><Relationship Id="rId319" Type="http://schemas.openxmlformats.org/officeDocument/2006/relationships/chart" Target="../charts/chart469.xml"/><Relationship Id="rId37" Type="http://schemas.openxmlformats.org/officeDocument/2006/relationships/chart" Target="../charts/chart187.xml"/><Relationship Id="rId58" Type="http://schemas.openxmlformats.org/officeDocument/2006/relationships/chart" Target="../charts/chart208.xml"/><Relationship Id="rId79" Type="http://schemas.openxmlformats.org/officeDocument/2006/relationships/chart" Target="../charts/chart229.xml"/><Relationship Id="rId102" Type="http://schemas.openxmlformats.org/officeDocument/2006/relationships/chart" Target="../charts/chart252.xml"/><Relationship Id="rId123" Type="http://schemas.openxmlformats.org/officeDocument/2006/relationships/chart" Target="../charts/chart273.xml"/><Relationship Id="rId144" Type="http://schemas.openxmlformats.org/officeDocument/2006/relationships/chart" Target="../charts/chart294.xml"/><Relationship Id="rId330" Type="http://schemas.openxmlformats.org/officeDocument/2006/relationships/chart" Target="../charts/chart480.xml"/><Relationship Id="rId90" Type="http://schemas.openxmlformats.org/officeDocument/2006/relationships/chart" Target="../charts/chart240.xml"/><Relationship Id="rId165" Type="http://schemas.openxmlformats.org/officeDocument/2006/relationships/chart" Target="../charts/chart315.xml"/><Relationship Id="rId186" Type="http://schemas.openxmlformats.org/officeDocument/2006/relationships/chart" Target="../charts/chart336.xml"/><Relationship Id="rId351" Type="http://schemas.openxmlformats.org/officeDocument/2006/relationships/chart" Target="../charts/chart501.xml"/><Relationship Id="rId372" Type="http://schemas.openxmlformats.org/officeDocument/2006/relationships/chart" Target="../charts/chart522.xml"/><Relationship Id="rId393" Type="http://schemas.openxmlformats.org/officeDocument/2006/relationships/chart" Target="../charts/chart543.xml"/><Relationship Id="rId407" Type="http://schemas.openxmlformats.org/officeDocument/2006/relationships/chart" Target="../charts/chart557.xml"/><Relationship Id="rId428" Type="http://schemas.openxmlformats.org/officeDocument/2006/relationships/chart" Target="../charts/chart578.xml"/><Relationship Id="rId449" Type="http://schemas.openxmlformats.org/officeDocument/2006/relationships/chart" Target="../charts/chart599.xml"/><Relationship Id="rId211" Type="http://schemas.openxmlformats.org/officeDocument/2006/relationships/chart" Target="../charts/chart361.xml"/><Relationship Id="rId232" Type="http://schemas.openxmlformats.org/officeDocument/2006/relationships/chart" Target="../charts/chart382.xml"/><Relationship Id="rId253" Type="http://schemas.openxmlformats.org/officeDocument/2006/relationships/chart" Target="../charts/chart403.xml"/><Relationship Id="rId274" Type="http://schemas.openxmlformats.org/officeDocument/2006/relationships/chart" Target="../charts/chart424.xml"/><Relationship Id="rId295" Type="http://schemas.openxmlformats.org/officeDocument/2006/relationships/chart" Target="../charts/chart445.xml"/><Relationship Id="rId309" Type="http://schemas.openxmlformats.org/officeDocument/2006/relationships/chart" Target="../charts/chart459.xml"/><Relationship Id="rId27" Type="http://schemas.openxmlformats.org/officeDocument/2006/relationships/chart" Target="../charts/chart177.xml"/><Relationship Id="rId48" Type="http://schemas.openxmlformats.org/officeDocument/2006/relationships/chart" Target="../charts/chart198.xml"/><Relationship Id="rId69" Type="http://schemas.openxmlformats.org/officeDocument/2006/relationships/chart" Target="../charts/chart219.xml"/><Relationship Id="rId113" Type="http://schemas.openxmlformats.org/officeDocument/2006/relationships/chart" Target="../charts/chart263.xml"/><Relationship Id="rId134" Type="http://schemas.openxmlformats.org/officeDocument/2006/relationships/chart" Target="../charts/chart284.xml"/><Relationship Id="rId320" Type="http://schemas.openxmlformats.org/officeDocument/2006/relationships/chart" Target="../charts/chart470.xml"/><Relationship Id="rId80" Type="http://schemas.openxmlformats.org/officeDocument/2006/relationships/chart" Target="../charts/chart230.xml"/><Relationship Id="rId155" Type="http://schemas.openxmlformats.org/officeDocument/2006/relationships/chart" Target="../charts/chart305.xml"/><Relationship Id="rId176" Type="http://schemas.openxmlformats.org/officeDocument/2006/relationships/chart" Target="../charts/chart326.xml"/><Relationship Id="rId197" Type="http://schemas.openxmlformats.org/officeDocument/2006/relationships/chart" Target="../charts/chart347.xml"/><Relationship Id="rId341" Type="http://schemas.openxmlformats.org/officeDocument/2006/relationships/chart" Target="../charts/chart491.xml"/><Relationship Id="rId362" Type="http://schemas.openxmlformats.org/officeDocument/2006/relationships/chart" Target="../charts/chart512.xml"/><Relationship Id="rId383" Type="http://schemas.openxmlformats.org/officeDocument/2006/relationships/chart" Target="../charts/chart533.xml"/><Relationship Id="rId418" Type="http://schemas.openxmlformats.org/officeDocument/2006/relationships/chart" Target="../charts/chart568.xml"/><Relationship Id="rId439" Type="http://schemas.openxmlformats.org/officeDocument/2006/relationships/chart" Target="../charts/chart589.xml"/><Relationship Id="rId201" Type="http://schemas.openxmlformats.org/officeDocument/2006/relationships/chart" Target="../charts/chart351.xml"/><Relationship Id="rId222" Type="http://schemas.openxmlformats.org/officeDocument/2006/relationships/chart" Target="../charts/chart372.xml"/><Relationship Id="rId243" Type="http://schemas.openxmlformats.org/officeDocument/2006/relationships/chart" Target="../charts/chart393.xml"/><Relationship Id="rId264" Type="http://schemas.openxmlformats.org/officeDocument/2006/relationships/chart" Target="../charts/chart414.xml"/><Relationship Id="rId285" Type="http://schemas.openxmlformats.org/officeDocument/2006/relationships/chart" Target="../charts/chart435.xml"/><Relationship Id="rId450" Type="http://schemas.openxmlformats.org/officeDocument/2006/relationships/chart" Target="../charts/chart600.xml"/><Relationship Id="rId17" Type="http://schemas.openxmlformats.org/officeDocument/2006/relationships/chart" Target="../charts/chart167.xml"/><Relationship Id="rId38" Type="http://schemas.openxmlformats.org/officeDocument/2006/relationships/chart" Target="../charts/chart188.xml"/><Relationship Id="rId59" Type="http://schemas.openxmlformats.org/officeDocument/2006/relationships/chart" Target="../charts/chart209.xml"/><Relationship Id="rId103" Type="http://schemas.openxmlformats.org/officeDocument/2006/relationships/chart" Target="../charts/chart253.xml"/><Relationship Id="rId124" Type="http://schemas.openxmlformats.org/officeDocument/2006/relationships/chart" Target="../charts/chart274.xml"/><Relationship Id="rId310" Type="http://schemas.openxmlformats.org/officeDocument/2006/relationships/chart" Target="../charts/chart460.xml"/><Relationship Id="rId70" Type="http://schemas.openxmlformats.org/officeDocument/2006/relationships/chart" Target="../charts/chart220.xml"/><Relationship Id="rId91" Type="http://schemas.openxmlformats.org/officeDocument/2006/relationships/chart" Target="../charts/chart241.xml"/><Relationship Id="rId145" Type="http://schemas.openxmlformats.org/officeDocument/2006/relationships/chart" Target="../charts/chart295.xml"/><Relationship Id="rId166" Type="http://schemas.openxmlformats.org/officeDocument/2006/relationships/chart" Target="../charts/chart316.xml"/><Relationship Id="rId187" Type="http://schemas.openxmlformats.org/officeDocument/2006/relationships/chart" Target="../charts/chart337.xml"/><Relationship Id="rId331" Type="http://schemas.openxmlformats.org/officeDocument/2006/relationships/chart" Target="../charts/chart481.xml"/><Relationship Id="rId352" Type="http://schemas.openxmlformats.org/officeDocument/2006/relationships/chart" Target="../charts/chart502.xml"/><Relationship Id="rId373" Type="http://schemas.openxmlformats.org/officeDocument/2006/relationships/chart" Target="../charts/chart523.xml"/><Relationship Id="rId394" Type="http://schemas.openxmlformats.org/officeDocument/2006/relationships/chart" Target="../charts/chart544.xml"/><Relationship Id="rId408" Type="http://schemas.openxmlformats.org/officeDocument/2006/relationships/chart" Target="../charts/chart558.xml"/><Relationship Id="rId429" Type="http://schemas.openxmlformats.org/officeDocument/2006/relationships/chart" Target="../charts/chart579.xml"/><Relationship Id="rId1" Type="http://schemas.openxmlformats.org/officeDocument/2006/relationships/chart" Target="../charts/chart151.xml"/><Relationship Id="rId212" Type="http://schemas.openxmlformats.org/officeDocument/2006/relationships/chart" Target="../charts/chart362.xml"/><Relationship Id="rId233" Type="http://schemas.openxmlformats.org/officeDocument/2006/relationships/chart" Target="../charts/chart383.xml"/><Relationship Id="rId254" Type="http://schemas.openxmlformats.org/officeDocument/2006/relationships/chart" Target="../charts/chart404.xml"/><Relationship Id="rId440" Type="http://schemas.openxmlformats.org/officeDocument/2006/relationships/chart" Target="../charts/chart590.xml"/><Relationship Id="rId28" Type="http://schemas.openxmlformats.org/officeDocument/2006/relationships/chart" Target="../charts/chart178.xml"/><Relationship Id="rId49" Type="http://schemas.openxmlformats.org/officeDocument/2006/relationships/chart" Target="../charts/chart199.xml"/><Relationship Id="rId114" Type="http://schemas.openxmlformats.org/officeDocument/2006/relationships/chart" Target="../charts/chart264.xml"/><Relationship Id="rId275" Type="http://schemas.openxmlformats.org/officeDocument/2006/relationships/chart" Target="../charts/chart425.xml"/><Relationship Id="rId296" Type="http://schemas.openxmlformats.org/officeDocument/2006/relationships/chart" Target="../charts/chart446.xml"/><Relationship Id="rId300" Type="http://schemas.openxmlformats.org/officeDocument/2006/relationships/chart" Target="../charts/chart450.xml"/><Relationship Id="rId60" Type="http://schemas.openxmlformats.org/officeDocument/2006/relationships/chart" Target="../charts/chart210.xml"/><Relationship Id="rId81" Type="http://schemas.openxmlformats.org/officeDocument/2006/relationships/chart" Target="../charts/chart231.xml"/><Relationship Id="rId135" Type="http://schemas.openxmlformats.org/officeDocument/2006/relationships/chart" Target="../charts/chart285.xml"/><Relationship Id="rId156" Type="http://schemas.openxmlformats.org/officeDocument/2006/relationships/chart" Target="../charts/chart306.xml"/><Relationship Id="rId177" Type="http://schemas.openxmlformats.org/officeDocument/2006/relationships/chart" Target="../charts/chart327.xml"/><Relationship Id="rId198" Type="http://schemas.openxmlformats.org/officeDocument/2006/relationships/chart" Target="../charts/chart348.xml"/><Relationship Id="rId321" Type="http://schemas.openxmlformats.org/officeDocument/2006/relationships/chart" Target="../charts/chart471.xml"/><Relationship Id="rId342" Type="http://schemas.openxmlformats.org/officeDocument/2006/relationships/chart" Target="../charts/chart492.xml"/><Relationship Id="rId363" Type="http://schemas.openxmlformats.org/officeDocument/2006/relationships/chart" Target="../charts/chart513.xml"/><Relationship Id="rId384" Type="http://schemas.openxmlformats.org/officeDocument/2006/relationships/chart" Target="../charts/chart534.xml"/><Relationship Id="rId419" Type="http://schemas.openxmlformats.org/officeDocument/2006/relationships/chart" Target="../charts/chart569.xml"/><Relationship Id="rId202" Type="http://schemas.openxmlformats.org/officeDocument/2006/relationships/chart" Target="../charts/chart352.xml"/><Relationship Id="rId223" Type="http://schemas.openxmlformats.org/officeDocument/2006/relationships/chart" Target="../charts/chart373.xml"/><Relationship Id="rId244" Type="http://schemas.openxmlformats.org/officeDocument/2006/relationships/chart" Target="../charts/chart394.xml"/><Relationship Id="rId430" Type="http://schemas.openxmlformats.org/officeDocument/2006/relationships/chart" Target="../charts/chart580.xml"/><Relationship Id="rId18" Type="http://schemas.openxmlformats.org/officeDocument/2006/relationships/chart" Target="../charts/chart168.xml"/><Relationship Id="rId39" Type="http://schemas.openxmlformats.org/officeDocument/2006/relationships/chart" Target="../charts/chart189.xml"/><Relationship Id="rId265" Type="http://schemas.openxmlformats.org/officeDocument/2006/relationships/chart" Target="../charts/chart415.xml"/><Relationship Id="rId286" Type="http://schemas.openxmlformats.org/officeDocument/2006/relationships/chart" Target="../charts/chart436.xml"/><Relationship Id="rId451" Type="http://schemas.openxmlformats.org/officeDocument/2006/relationships/chart" Target="../charts/chart601.xml"/><Relationship Id="rId50" Type="http://schemas.openxmlformats.org/officeDocument/2006/relationships/chart" Target="../charts/chart200.xml"/><Relationship Id="rId104" Type="http://schemas.openxmlformats.org/officeDocument/2006/relationships/chart" Target="../charts/chart254.xml"/><Relationship Id="rId125" Type="http://schemas.openxmlformats.org/officeDocument/2006/relationships/chart" Target="../charts/chart275.xml"/><Relationship Id="rId146" Type="http://schemas.openxmlformats.org/officeDocument/2006/relationships/chart" Target="../charts/chart296.xml"/><Relationship Id="rId167" Type="http://schemas.openxmlformats.org/officeDocument/2006/relationships/chart" Target="../charts/chart317.xml"/><Relationship Id="rId188" Type="http://schemas.openxmlformats.org/officeDocument/2006/relationships/chart" Target="../charts/chart338.xml"/><Relationship Id="rId311" Type="http://schemas.openxmlformats.org/officeDocument/2006/relationships/chart" Target="../charts/chart461.xml"/><Relationship Id="rId332" Type="http://schemas.openxmlformats.org/officeDocument/2006/relationships/chart" Target="../charts/chart482.xml"/><Relationship Id="rId353" Type="http://schemas.openxmlformats.org/officeDocument/2006/relationships/chart" Target="../charts/chart503.xml"/><Relationship Id="rId374" Type="http://schemas.openxmlformats.org/officeDocument/2006/relationships/chart" Target="../charts/chart524.xml"/><Relationship Id="rId395" Type="http://schemas.openxmlformats.org/officeDocument/2006/relationships/chart" Target="../charts/chart545.xml"/><Relationship Id="rId409" Type="http://schemas.openxmlformats.org/officeDocument/2006/relationships/chart" Target="../charts/chart559.xml"/><Relationship Id="rId71" Type="http://schemas.openxmlformats.org/officeDocument/2006/relationships/chart" Target="../charts/chart221.xml"/><Relationship Id="rId92" Type="http://schemas.openxmlformats.org/officeDocument/2006/relationships/chart" Target="../charts/chart242.xml"/><Relationship Id="rId213" Type="http://schemas.openxmlformats.org/officeDocument/2006/relationships/chart" Target="../charts/chart363.xml"/><Relationship Id="rId234" Type="http://schemas.openxmlformats.org/officeDocument/2006/relationships/chart" Target="../charts/chart384.xml"/><Relationship Id="rId420" Type="http://schemas.openxmlformats.org/officeDocument/2006/relationships/chart" Target="../charts/chart570.xml"/><Relationship Id="rId2" Type="http://schemas.openxmlformats.org/officeDocument/2006/relationships/chart" Target="../charts/chart152.xml"/><Relationship Id="rId29" Type="http://schemas.openxmlformats.org/officeDocument/2006/relationships/chart" Target="../charts/chart179.xml"/><Relationship Id="rId255" Type="http://schemas.openxmlformats.org/officeDocument/2006/relationships/chart" Target="../charts/chart405.xml"/><Relationship Id="rId276" Type="http://schemas.openxmlformats.org/officeDocument/2006/relationships/chart" Target="../charts/chart426.xml"/><Relationship Id="rId297" Type="http://schemas.openxmlformats.org/officeDocument/2006/relationships/chart" Target="../charts/chart447.xml"/><Relationship Id="rId441" Type="http://schemas.openxmlformats.org/officeDocument/2006/relationships/chart" Target="../charts/chart591.xml"/><Relationship Id="rId40" Type="http://schemas.openxmlformats.org/officeDocument/2006/relationships/chart" Target="../charts/chart190.xml"/><Relationship Id="rId115" Type="http://schemas.openxmlformats.org/officeDocument/2006/relationships/chart" Target="../charts/chart265.xml"/><Relationship Id="rId136" Type="http://schemas.openxmlformats.org/officeDocument/2006/relationships/chart" Target="../charts/chart286.xml"/><Relationship Id="rId157" Type="http://schemas.openxmlformats.org/officeDocument/2006/relationships/chart" Target="../charts/chart307.xml"/><Relationship Id="rId178" Type="http://schemas.openxmlformats.org/officeDocument/2006/relationships/chart" Target="../charts/chart328.xml"/><Relationship Id="rId301" Type="http://schemas.openxmlformats.org/officeDocument/2006/relationships/chart" Target="../charts/chart451.xml"/><Relationship Id="rId322" Type="http://schemas.openxmlformats.org/officeDocument/2006/relationships/chart" Target="../charts/chart472.xml"/><Relationship Id="rId343" Type="http://schemas.openxmlformats.org/officeDocument/2006/relationships/chart" Target="../charts/chart493.xml"/><Relationship Id="rId364" Type="http://schemas.openxmlformats.org/officeDocument/2006/relationships/chart" Target="../charts/chart514.xml"/><Relationship Id="rId61" Type="http://schemas.openxmlformats.org/officeDocument/2006/relationships/chart" Target="../charts/chart211.xml"/><Relationship Id="rId82" Type="http://schemas.openxmlformats.org/officeDocument/2006/relationships/chart" Target="../charts/chart232.xml"/><Relationship Id="rId199" Type="http://schemas.openxmlformats.org/officeDocument/2006/relationships/chart" Target="../charts/chart349.xml"/><Relationship Id="rId203" Type="http://schemas.openxmlformats.org/officeDocument/2006/relationships/chart" Target="../charts/chart353.xml"/><Relationship Id="rId385" Type="http://schemas.openxmlformats.org/officeDocument/2006/relationships/chart" Target="../charts/chart535.xml"/><Relationship Id="rId19" Type="http://schemas.openxmlformats.org/officeDocument/2006/relationships/chart" Target="../charts/chart169.xml"/><Relationship Id="rId224" Type="http://schemas.openxmlformats.org/officeDocument/2006/relationships/chart" Target="../charts/chart374.xml"/><Relationship Id="rId245" Type="http://schemas.openxmlformats.org/officeDocument/2006/relationships/chart" Target="../charts/chart395.xml"/><Relationship Id="rId266" Type="http://schemas.openxmlformats.org/officeDocument/2006/relationships/chart" Target="../charts/chart416.xml"/><Relationship Id="rId287" Type="http://schemas.openxmlformats.org/officeDocument/2006/relationships/chart" Target="../charts/chart437.xml"/><Relationship Id="rId410" Type="http://schemas.openxmlformats.org/officeDocument/2006/relationships/chart" Target="../charts/chart560.xml"/><Relationship Id="rId431" Type="http://schemas.openxmlformats.org/officeDocument/2006/relationships/chart" Target="../charts/chart581.xml"/><Relationship Id="rId452" Type="http://schemas.openxmlformats.org/officeDocument/2006/relationships/chart" Target="../charts/chart602.xml"/><Relationship Id="rId30" Type="http://schemas.openxmlformats.org/officeDocument/2006/relationships/chart" Target="../charts/chart180.xml"/><Relationship Id="rId105" Type="http://schemas.openxmlformats.org/officeDocument/2006/relationships/chart" Target="../charts/chart255.xml"/><Relationship Id="rId126" Type="http://schemas.openxmlformats.org/officeDocument/2006/relationships/chart" Target="../charts/chart276.xml"/><Relationship Id="rId147" Type="http://schemas.openxmlformats.org/officeDocument/2006/relationships/chart" Target="../charts/chart297.xml"/><Relationship Id="rId168" Type="http://schemas.openxmlformats.org/officeDocument/2006/relationships/chart" Target="../charts/chart318.xml"/><Relationship Id="rId312" Type="http://schemas.openxmlformats.org/officeDocument/2006/relationships/chart" Target="../charts/chart462.xml"/><Relationship Id="rId333" Type="http://schemas.openxmlformats.org/officeDocument/2006/relationships/chart" Target="../charts/chart483.xml"/><Relationship Id="rId354" Type="http://schemas.openxmlformats.org/officeDocument/2006/relationships/chart" Target="../charts/chart504.xml"/><Relationship Id="rId51" Type="http://schemas.openxmlformats.org/officeDocument/2006/relationships/chart" Target="../charts/chart201.xml"/><Relationship Id="rId72" Type="http://schemas.openxmlformats.org/officeDocument/2006/relationships/chart" Target="../charts/chart222.xml"/><Relationship Id="rId93" Type="http://schemas.openxmlformats.org/officeDocument/2006/relationships/chart" Target="../charts/chart243.xml"/><Relationship Id="rId189" Type="http://schemas.openxmlformats.org/officeDocument/2006/relationships/chart" Target="../charts/chart339.xml"/><Relationship Id="rId375" Type="http://schemas.openxmlformats.org/officeDocument/2006/relationships/chart" Target="../charts/chart525.xml"/><Relationship Id="rId396" Type="http://schemas.openxmlformats.org/officeDocument/2006/relationships/chart" Target="../charts/chart546.xml"/><Relationship Id="rId3" Type="http://schemas.openxmlformats.org/officeDocument/2006/relationships/chart" Target="../charts/chart153.xml"/><Relationship Id="rId214" Type="http://schemas.openxmlformats.org/officeDocument/2006/relationships/chart" Target="../charts/chart364.xml"/><Relationship Id="rId235" Type="http://schemas.openxmlformats.org/officeDocument/2006/relationships/chart" Target="../charts/chart385.xml"/><Relationship Id="rId256" Type="http://schemas.openxmlformats.org/officeDocument/2006/relationships/chart" Target="../charts/chart406.xml"/><Relationship Id="rId277" Type="http://schemas.openxmlformats.org/officeDocument/2006/relationships/chart" Target="../charts/chart427.xml"/><Relationship Id="rId298" Type="http://schemas.openxmlformats.org/officeDocument/2006/relationships/chart" Target="../charts/chart448.xml"/><Relationship Id="rId400" Type="http://schemas.openxmlformats.org/officeDocument/2006/relationships/chart" Target="../charts/chart550.xml"/><Relationship Id="rId421" Type="http://schemas.openxmlformats.org/officeDocument/2006/relationships/chart" Target="../charts/chart571.xml"/><Relationship Id="rId442" Type="http://schemas.openxmlformats.org/officeDocument/2006/relationships/chart" Target="../charts/chart592.xml"/><Relationship Id="rId116" Type="http://schemas.openxmlformats.org/officeDocument/2006/relationships/chart" Target="../charts/chart266.xml"/><Relationship Id="rId137" Type="http://schemas.openxmlformats.org/officeDocument/2006/relationships/chart" Target="../charts/chart287.xml"/><Relationship Id="rId158" Type="http://schemas.openxmlformats.org/officeDocument/2006/relationships/chart" Target="../charts/chart308.xml"/><Relationship Id="rId302" Type="http://schemas.openxmlformats.org/officeDocument/2006/relationships/chart" Target="../charts/chart452.xml"/><Relationship Id="rId323" Type="http://schemas.openxmlformats.org/officeDocument/2006/relationships/chart" Target="../charts/chart473.xml"/><Relationship Id="rId344" Type="http://schemas.openxmlformats.org/officeDocument/2006/relationships/chart" Target="../charts/chart494.xml"/><Relationship Id="rId20" Type="http://schemas.openxmlformats.org/officeDocument/2006/relationships/chart" Target="../charts/chart170.xml"/><Relationship Id="rId41" Type="http://schemas.openxmlformats.org/officeDocument/2006/relationships/chart" Target="../charts/chart191.xml"/><Relationship Id="rId62" Type="http://schemas.openxmlformats.org/officeDocument/2006/relationships/chart" Target="../charts/chart212.xml"/><Relationship Id="rId83" Type="http://schemas.openxmlformats.org/officeDocument/2006/relationships/chart" Target="../charts/chart233.xml"/><Relationship Id="rId179" Type="http://schemas.openxmlformats.org/officeDocument/2006/relationships/chart" Target="../charts/chart329.xml"/><Relationship Id="rId365" Type="http://schemas.openxmlformats.org/officeDocument/2006/relationships/chart" Target="../charts/chart515.xml"/><Relationship Id="rId386" Type="http://schemas.openxmlformats.org/officeDocument/2006/relationships/chart" Target="../charts/chart536.xml"/><Relationship Id="rId190" Type="http://schemas.openxmlformats.org/officeDocument/2006/relationships/chart" Target="../charts/chart340.xml"/><Relationship Id="rId204" Type="http://schemas.openxmlformats.org/officeDocument/2006/relationships/chart" Target="../charts/chart354.xml"/><Relationship Id="rId225" Type="http://schemas.openxmlformats.org/officeDocument/2006/relationships/chart" Target="../charts/chart375.xml"/><Relationship Id="rId246" Type="http://schemas.openxmlformats.org/officeDocument/2006/relationships/chart" Target="../charts/chart396.xml"/><Relationship Id="rId267" Type="http://schemas.openxmlformats.org/officeDocument/2006/relationships/chart" Target="../charts/chart417.xml"/><Relationship Id="rId288" Type="http://schemas.openxmlformats.org/officeDocument/2006/relationships/chart" Target="../charts/chart438.xml"/><Relationship Id="rId411" Type="http://schemas.openxmlformats.org/officeDocument/2006/relationships/chart" Target="../charts/chart561.xml"/><Relationship Id="rId432" Type="http://schemas.openxmlformats.org/officeDocument/2006/relationships/chart" Target="../charts/chart582.xml"/><Relationship Id="rId453" Type="http://schemas.openxmlformats.org/officeDocument/2006/relationships/chart" Target="../charts/chart603.xml"/><Relationship Id="rId106" Type="http://schemas.openxmlformats.org/officeDocument/2006/relationships/chart" Target="../charts/chart256.xml"/><Relationship Id="rId127" Type="http://schemas.openxmlformats.org/officeDocument/2006/relationships/chart" Target="../charts/chart277.xml"/><Relationship Id="rId313" Type="http://schemas.openxmlformats.org/officeDocument/2006/relationships/chart" Target="../charts/chart463.xml"/><Relationship Id="rId10" Type="http://schemas.openxmlformats.org/officeDocument/2006/relationships/chart" Target="../charts/chart160.xml"/><Relationship Id="rId31" Type="http://schemas.openxmlformats.org/officeDocument/2006/relationships/chart" Target="../charts/chart181.xml"/><Relationship Id="rId52" Type="http://schemas.openxmlformats.org/officeDocument/2006/relationships/chart" Target="../charts/chart202.xml"/><Relationship Id="rId73" Type="http://schemas.openxmlformats.org/officeDocument/2006/relationships/chart" Target="../charts/chart223.xml"/><Relationship Id="rId94" Type="http://schemas.openxmlformats.org/officeDocument/2006/relationships/chart" Target="../charts/chart244.xml"/><Relationship Id="rId148" Type="http://schemas.openxmlformats.org/officeDocument/2006/relationships/chart" Target="../charts/chart298.xml"/><Relationship Id="rId169" Type="http://schemas.openxmlformats.org/officeDocument/2006/relationships/chart" Target="../charts/chart319.xml"/><Relationship Id="rId334" Type="http://schemas.openxmlformats.org/officeDocument/2006/relationships/chart" Target="../charts/chart484.xml"/><Relationship Id="rId355" Type="http://schemas.openxmlformats.org/officeDocument/2006/relationships/chart" Target="../charts/chart505.xml"/><Relationship Id="rId376" Type="http://schemas.openxmlformats.org/officeDocument/2006/relationships/chart" Target="../charts/chart526.xml"/><Relationship Id="rId397" Type="http://schemas.openxmlformats.org/officeDocument/2006/relationships/chart" Target="../charts/chart547.xml"/><Relationship Id="rId4" Type="http://schemas.openxmlformats.org/officeDocument/2006/relationships/chart" Target="../charts/chart154.xml"/><Relationship Id="rId180" Type="http://schemas.openxmlformats.org/officeDocument/2006/relationships/chart" Target="../charts/chart330.xml"/><Relationship Id="rId215" Type="http://schemas.openxmlformats.org/officeDocument/2006/relationships/chart" Target="../charts/chart365.xml"/><Relationship Id="rId236" Type="http://schemas.openxmlformats.org/officeDocument/2006/relationships/chart" Target="../charts/chart386.xml"/><Relationship Id="rId257" Type="http://schemas.openxmlformats.org/officeDocument/2006/relationships/chart" Target="../charts/chart407.xml"/><Relationship Id="rId278" Type="http://schemas.openxmlformats.org/officeDocument/2006/relationships/chart" Target="../charts/chart428.xml"/><Relationship Id="rId401" Type="http://schemas.openxmlformats.org/officeDocument/2006/relationships/chart" Target="../charts/chart551.xml"/><Relationship Id="rId422" Type="http://schemas.openxmlformats.org/officeDocument/2006/relationships/chart" Target="../charts/chart572.xml"/><Relationship Id="rId443" Type="http://schemas.openxmlformats.org/officeDocument/2006/relationships/chart" Target="../charts/chart593.xml"/><Relationship Id="rId303" Type="http://schemas.openxmlformats.org/officeDocument/2006/relationships/chart" Target="../charts/chart453.xml"/><Relationship Id="rId42" Type="http://schemas.openxmlformats.org/officeDocument/2006/relationships/chart" Target="../charts/chart192.xml"/><Relationship Id="rId84" Type="http://schemas.openxmlformats.org/officeDocument/2006/relationships/chart" Target="../charts/chart234.xml"/><Relationship Id="rId138" Type="http://schemas.openxmlformats.org/officeDocument/2006/relationships/chart" Target="../charts/chart288.xml"/><Relationship Id="rId345" Type="http://schemas.openxmlformats.org/officeDocument/2006/relationships/chart" Target="../charts/chart495.xml"/><Relationship Id="rId387" Type="http://schemas.openxmlformats.org/officeDocument/2006/relationships/chart" Target="../charts/chart537.xml"/><Relationship Id="rId191" Type="http://schemas.openxmlformats.org/officeDocument/2006/relationships/chart" Target="../charts/chart341.xml"/><Relationship Id="rId205" Type="http://schemas.openxmlformats.org/officeDocument/2006/relationships/chart" Target="../charts/chart355.xml"/><Relationship Id="rId247" Type="http://schemas.openxmlformats.org/officeDocument/2006/relationships/chart" Target="../charts/chart397.xml"/><Relationship Id="rId412" Type="http://schemas.openxmlformats.org/officeDocument/2006/relationships/chart" Target="../charts/chart562.xml"/><Relationship Id="rId107" Type="http://schemas.openxmlformats.org/officeDocument/2006/relationships/chart" Target="../charts/chart257.xml"/><Relationship Id="rId289" Type="http://schemas.openxmlformats.org/officeDocument/2006/relationships/chart" Target="../charts/chart439.xml"/><Relationship Id="rId454" Type="http://schemas.openxmlformats.org/officeDocument/2006/relationships/chart" Target="../charts/chart604.xml"/><Relationship Id="rId11" Type="http://schemas.openxmlformats.org/officeDocument/2006/relationships/chart" Target="../charts/chart161.xml"/><Relationship Id="rId53" Type="http://schemas.openxmlformats.org/officeDocument/2006/relationships/chart" Target="../charts/chart203.xml"/><Relationship Id="rId149" Type="http://schemas.openxmlformats.org/officeDocument/2006/relationships/chart" Target="../charts/chart299.xml"/><Relationship Id="rId314" Type="http://schemas.openxmlformats.org/officeDocument/2006/relationships/chart" Target="../charts/chart464.xml"/><Relationship Id="rId356" Type="http://schemas.openxmlformats.org/officeDocument/2006/relationships/chart" Target="../charts/chart506.xml"/><Relationship Id="rId398" Type="http://schemas.openxmlformats.org/officeDocument/2006/relationships/chart" Target="../charts/chart548.xml"/><Relationship Id="rId95" Type="http://schemas.openxmlformats.org/officeDocument/2006/relationships/chart" Target="../charts/chart245.xml"/><Relationship Id="rId160" Type="http://schemas.openxmlformats.org/officeDocument/2006/relationships/chart" Target="../charts/chart310.xml"/><Relationship Id="rId216" Type="http://schemas.openxmlformats.org/officeDocument/2006/relationships/chart" Target="../charts/chart366.xml"/><Relationship Id="rId423" Type="http://schemas.openxmlformats.org/officeDocument/2006/relationships/chart" Target="../charts/chart573.xml"/><Relationship Id="rId258" Type="http://schemas.openxmlformats.org/officeDocument/2006/relationships/chart" Target="../charts/chart408.xml"/><Relationship Id="rId22" Type="http://schemas.openxmlformats.org/officeDocument/2006/relationships/chart" Target="../charts/chart172.xml"/><Relationship Id="rId64" Type="http://schemas.openxmlformats.org/officeDocument/2006/relationships/chart" Target="../charts/chart214.xml"/><Relationship Id="rId118" Type="http://schemas.openxmlformats.org/officeDocument/2006/relationships/chart" Target="../charts/chart268.xml"/><Relationship Id="rId325" Type="http://schemas.openxmlformats.org/officeDocument/2006/relationships/chart" Target="../charts/chart475.xml"/><Relationship Id="rId367" Type="http://schemas.openxmlformats.org/officeDocument/2006/relationships/chart" Target="../charts/chart517.xml"/><Relationship Id="rId171" Type="http://schemas.openxmlformats.org/officeDocument/2006/relationships/chart" Target="../charts/chart321.xml"/><Relationship Id="rId227" Type="http://schemas.openxmlformats.org/officeDocument/2006/relationships/chart" Target="../charts/chart377.xml"/><Relationship Id="rId269" Type="http://schemas.openxmlformats.org/officeDocument/2006/relationships/chart" Target="../charts/chart419.xml"/><Relationship Id="rId434" Type="http://schemas.openxmlformats.org/officeDocument/2006/relationships/chart" Target="../charts/chart584.xml"/><Relationship Id="rId33" Type="http://schemas.openxmlformats.org/officeDocument/2006/relationships/chart" Target="../charts/chart183.xml"/><Relationship Id="rId129" Type="http://schemas.openxmlformats.org/officeDocument/2006/relationships/chart" Target="../charts/chart279.xml"/><Relationship Id="rId280" Type="http://schemas.openxmlformats.org/officeDocument/2006/relationships/chart" Target="../charts/chart430.xml"/><Relationship Id="rId336" Type="http://schemas.openxmlformats.org/officeDocument/2006/relationships/chart" Target="../charts/chart486.xml"/><Relationship Id="rId75" Type="http://schemas.openxmlformats.org/officeDocument/2006/relationships/chart" Target="../charts/chart225.xml"/><Relationship Id="rId140" Type="http://schemas.openxmlformats.org/officeDocument/2006/relationships/chart" Target="../charts/chart290.xml"/><Relationship Id="rId182" Type="http://schemas.openxmlformats.org/officeDocument/2006/relationships/chart" Target="../charts/chart332.xml"/><Relationship Id="rId378" Type="http://schemas.openxmlformats.org/officeDocument/2006/relationships/chart" Target="../charts/chart528.xml"/><Relationship Id="rId403" Type="http://schemas.openxmlformats.org/officeDocument/2006/relationships/chart" Target="../charts/chart5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8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8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8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8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8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8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8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8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.bin"/><Relationship Id="rId13" Type="http://schemas.openxmlformats.org/officeDocument/2006/relationships/printerSettings" Target="../printerSettings/printerSettings64.bin"/><Relationship Id="rId3" Type="http://schemas.openxmlformats.org/officeDocument/2006/relationships/printerSettings" Target="../printerSettings/printerSettings54.bin"/><Relationship Id="rId7" Type="http://schemas.openxmlformats.org/officeDocument/2006/relationships/printerSettings" Target="../printerSettings/printerSettings58.bin"/><Relationship Id="rId12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11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6.bin"/><Relationship Id="rId15" Type="http://schemas.openxmlformats.org/officeDocument/2006/relationships/printerSettings" Target="../printerSettings/printerSettings66.bin"/><Relationship Id="rId10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55.bin"/><Relationship Id="rId9" Type="http://schemas.openxmlformats.org/officeDocument/2006/relationships/printerSettings" Target="../printerSettings/printerSettings60.bin"/><Relationship Id="rId14" Type="http://schemas.openxmlformats.org/officeDocument/2006/relationships/printerSettings" Target="../printerSettings/printerSettings6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.bin"/><Relationship Id="rId13" Type="http://schemas.openxmlformats.org/officeDocument/2006/relationships/printerSettings" Target="../printerSettings/printerSettings80.bin"/><Relationship Id="rId3" Type="http://schemas.openxmlformats.org/officeDocument/2006/relationships/printerSettings" Target="../printerSettings/printerSettings70.bin"/><Relationship Id="rId7" Type="http://schemas.openxmlformats.org/officeDocument/2006/relationships/printerSettings" Target="../printerSettings/printerSettings74.bin"/><Relationship Id="rId12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Relationship Id="rId6" Type="http://schemas.openxmlformats.org/officeDocument/2006/relationships/printerSettings" Target="../printerSettings/printerSettings73.bin"/><Relationship Id="rId11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72.bin"/><Relationship Id="rId15" Type="http://schemas.openxmlformats.org/officeDocument/2006/relationships/printerSettings" Target="../printerSettings/printerSettings82.bin"/><Relationship Id="rId10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1.bin"/><Relationship Id="rId9" Type="http://schemas.openxmlformats.org/officeDocument/2006/relationships/printerSettings" Target="../printerSettings/printerSettings76.bin"/><Relationship Id="rId14" Type="http://schemas.openxmlformats.org/officeDocument/2006/relationships/printerSettings" Target="../printerSettings/printerSettings81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0.bin"/><Relationship Id="rId13" Type="http://schemas.openxmlformats.org/officeDocument/2006/relationships/printerSettings" Target="../printerSettings/printerSettings95.bin"/><Relationship Id="rId3" Type="http://schemas.openxmlformats.org/officeDocument/2006/relationships/printerSettings" Target="../printerSettings/printerSettings85.bin"/><Relationship Id="rId7" Type="http://schemas.openxmlformats.org/officeDocument/2006/relationships/printerSettings" Target="../printerSettings/printerSettings89.bin"/><Relationship Id="rId12" Type="http://schemas.openxmlformats.org/officeDocument/2006/relationships/printerSettings" Target="../printerSettings/printerSettings94.bin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Relationship Id="rId6" Type="http://schemas.openxmlformats.org/officeDocument/2006/relationships/printerSettings" Target="../printerSettings/printerSettings88.bin"/><Relationship Id="rId11" Type="http://schemas.openxmlformats.org/officeDocument/2006/relationships/printerSettings" Target="../printerSettings/printerSettings93.bin"/><Relationship Id="rId5" Type="http://schemas.openxmlformats.org/officeDocument/2006/relationships/printerSettings" Target="../printerSettings/printerSettings87.bin"/><Relationship Id="rId15" Type="http://schemas.openxmlformats.org/officeDocument/2006/relationships/printerSettings" Target="../printerSettings/printerSettings97.bin"/><Relationship Id="rId10" Type="http://schemas.openxmlformats.org/officeDocument/2006/relationships/printerSettings" Target="../printerSettings/printerSettings92.bin"/><Relationship Id="rId4" Type="http://schemas.openxmlformats.org/officeDocument/2006/relationships/printerSettings" Target="../printerSettings/printerSettings86.bin"/><Relationship Id="rId9" Type="http://schemas.openxmlformats.org/officeDocument/2006/relationships/printerSettings" Target="../printerSettings/printerSettings91.bin"/><Relationship Id="rId14" Type="http://schemas.openxmlformats.org/officeDocument/2006/relationships/printerSettings" Target="../printerSettings/printerSettings96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5.bin"/><Relationship Id="rId13" Type="http://schemas.openxmlformats.org/officeDocument/2006/relationships/printerSettings" Target="../printerSettings/printerSettings110.bin"/><Relationship Id="rId3" Type="http://schemas.openxmlformats.org/officeDocument/2006/relationships/printerSettings" Target="../printerSettings/printerSettings100.bin"/><Relationship Id="rId7" Type="http://schemas.openxmlformats.org/officeDocument/2006/relationships/printerSettings" Target="../printerSettings/printerSettings104.bin"/><Relationship Id="rId12" Type="http://schemas.openxmlformats.org/officeDocument/2006/relationships/printerSettings" Target="../printerSettings/printerSettings109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6" Type="http://schemas.openxmlformats.org/officeDocument/2006/relationships/printerSettings" Target="../printerSettings/printerSettings103.bin"/><Relationship Id="rId11" Type="http://schemas.openxmlformats.org/officeDocument/2006/relationships/printerSettings" Target="../printerSettings/printerSettings108.bin"/><Relationship Id="rId5" Type="http://schemas.openxmlformats.org/officeDocument/2006/relationships/printerSettings" Target="../printerSettings/printerSettings102.bin"/><Relationship Id="rId15" Type="http://schemas.openxmlformats.org/officeDocument/2006/relationships/printerSettings" Target="../printerSettings/printerSettings112.bin"/><Relationship Id="rId10" Type="http://schemas.openxmlformats.org/officeDocument/2006/relationships/printerSettings" Target="../printerSettings/printerSettings107.bin"/><Relationship Id="rId4" Type="http://schemas.openxmlformats.org/officeDocument/2006/relationships/printerSettings" Target="../printerSettings/printerSettings101.bin"/><Relationship Id="rId9" Type="http://schemas.openxmlformats.org/officeDocument/2006/relationships/printerSettings" Target="../printerSettings/printerSettings106.bin"/><Relationship Id="rId14" Type="http://schemas.openxmlformats.org/officeDocument/2006/relationships/printerSettings" Target="../printerSettings/printerSettings1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1.bin"/><Relationship Id="rId13" Type="http://schemas.openxmlformats.org/officeDocument/2006/relationships/printerSettings" Target="../printerSettings/printerSettings126.bin"/><Relationship Id="rId3" Type="http://schemas.openxmlformats.org/officeDocument/2006/relationships/printerSettings" Target="../printerSettings/printerSettings116.bin"/><Relationship Id="rId7" Type="http://schemas.openxmlformats.org/officeDocument/2006/relationships/printerSettings" Target="../printerSettings/printerSettings120.bin"/><Relationship Id="rId12" Type="http://schemas.openxmlformats.org/officeDocument/2006/relationships/printerSettings" Target="../printerSettings/printerSettings125.bin"/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Relationship Id="rId6" Type="http://schemas.openxmlformats.org/officeDocument/2006/relationships/printerSettings" Target="../printerSettings/printerSettings119.bin"/><Relationship Id="rId11" Type="http://schemas.openxmlformats.org/officeDocument/2006/relationships/printerSettings" Target="../printerSettings/printerSettings124.bin"/><Relationship Id="rId5" Type="http://schemas.openxmlformats.org/officeDocument/2006/relationships/printerSettings" Target="../printerSettings/printerSettings118.bin"/><Relationship Id="rId15" Type="http://schemas.openxmlformats.org/officeDocument/2006/relationships/printerSettings" Target="../printerSettings/printerSettings128.bin"/><Relationship Id="rId10" Type="http://schemas.openxmlformats.org/officeDocument/2006/relationships/printerSettings" Target="../printerSettings/printerSettings123.bin"/><Relationship Id="rId4" Type="http://schemas.openxmlformats.org/officeDocument/2006/relationships/printerSettings" Target="../printerSettings/printerSettings117.bin"/><Relationship Id="rId9" Type="http://schemas.openxmlformats.org/officeDocument/2006/relationships/printerSettings" Target="../printerSettings/printerSettings122.bin"/><Relationship Id="rId14" Type="http://schemas.openxmlformats.org/officeDocument/2006/relationships/printerSettings" Target="../printerSettings/printerSettings127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6.bin"/><Relationship Id="rId13" Type="http://schemas.openxmlformats.org/officeDocument/2006/relationships/printerSettings" Target="../printerSettings/printerSettings141.bin"/><Relationship Id="rId3" Type="http://schemas.openxmlformats.org/officeDocument/2006/relationships/printerSettings" Target="../printerSettings/printerSettings131.bin"/><Relationship Id="rId7" Type="http://schemas.openxmlformats.org/officeDocument/2006/relationships/printerSettings" Target="../printerSettings/printerSettings135.bin"/><Relationship Id="rId12" Type="http://schemas.openxmlformats.org/officeDocument/2006/relationships/printerSettings" Target="../printerSettings/printerSettings140.bin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6" Type="http://schemas.openxmlformats.org/officeDocument/2006/relationships/printerSettings" Target="../printerSettings/printerSettings134.bin"/><Relationship Id="rId11" Type="http://schemas.openxmlformats.org/officeDocument/2006/relationships/printerSettings" Target="../printerSettings/printerSettings139.bin"/><Relationship Id="rId5" Type="http://schemas.openxmlformats.org/officeDocument/2006/relationships/printerSettings" Target="../printerSettings/printerSettings133.bin"/><Relationship Id="rId15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8.bin"/><Relationship Id="rId4" Type="http://schemas.openxmlformats.org/officeDocument/2006/relationships/printerSettings" Target="../printerSettings/printerSettings132.bin"/><Relationship Id="rId9" Type="http://schemas.openxmlformats.org/officeDocument/2006/relationships/printerSettings" Target="../printerSettings/printerSettings137.bin"/><Relationship Id="rId14" Type="http://schemas.openxmlformats.org/officeDocument/2006/relationships/printerSettings" Target="../printerSettings/printerSettings142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drawing" Target="../drawings/drawing1.xml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5" Type="http://schemas.openxmlformats.org/officeDocument/2006/relationships/printerSettings" Target="../printerSettings/printerSettings17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Relationship Id="rId14" Type="http://schemas.openxmlformats.org/officeDocument/2006/relationships/printerSettings" Target="../printerSettings/printerSettings17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9.bin"/><Relationship Id="rId13" Type="http://schemas.openxmlformats.org/officeDocument/2006/relationships/printerSettings" Target="../printerSettings/printerSettings184.bin"/><Relationship Id="rId3" Type="http://schemas.openxmlformats.org/officeDocument/2006/relationships/printerSettings" Target="../printerSettings/printerSettings174.bin"/><Relationship Id="rId7" Type="http://schemas.openxmlformats.org/officeDocument/2006/relationships/printerSettings" Target="../printerSettings/printerSettings178.bin"/><Relationship Id="rId12" Type="http://schemas.openxmlformats.org/officeDocument/2006/relationships/printerSettings" Target="../printerSettings/printerSettings183.bin"/><Relationship Id="rId2" Type="http://schemas.openxmlformats.org/officeDocument/2006/relationships/printerSettings" Target="../printerSettings/printerSettings173.bin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10" Type="http://schemas.openxmlformats.org/officeDocument/2006/relationships/printerSettings" Target="../printerSettings/printerSettings181.bin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4.bin"/><Relationship Id="rId13" Type="http://schemas.openxmlformats.org/officeDocument/2006/relationships/printerSettings" Target="../printerSettings/printerSettings199.bin"/><Relationship Id="rId3" Type="http://schemas.openxmlformats.org/officeDocument/2006/relationships/printerSettings" Target="../printerSettings/printerSettings189.bin"/><Relationship Id="rId7" Type="http://schemas.openxmlformats.org/officeDocument/2006/relationships/printerSettings" Target="../printerSettings/printerSettings193.bin"/><Relationship Id="rId12" Type="http://schemas.openxmlformats.org/officeDocument/2006/relationships/printerSettings" Target="../printerSettings/printerSettings198.bin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Relationship Id="rId6" Type="http://schemas.openxmlformats.org/officeDocument/2006/relationships/printerSettings" Target="../printerSettings/printerSettings192.bin"/><Relationship Id="rId11" Type="http://schemas.openxmlformats.org/officeDocument/2006/relationships/printerSettings" Target="../printerSettings/printerSettings197.bin"/><Relationship Id="rId5" Type="http://schemas.openxmlformats.org/officeDocument/2006/relationships/printerSettings" Target="../printerSettings/printerSettings191.bin"/><Relationship Id="rId15" Type="http://schemas.openxmlformats.org/officeDocument/2006/relationships/printerSettings" Target="../printerSettings/printerSettings201.bin"/><Relationship Id="rId10" Type="http://schemas.openxmlformats.org/officeDocument/2006/relationships/printerSettings" Target="../printerSettings/printerSettings196.bin"/><Relationship Id="rId4" Type="http://schemas.openxmlformats.org/officeDocument/2006/relationships/printerSettings" Target="../printerSettings/printerSettings190.bin"/><Relationship Id="rId9" Type="http://schemas.openxmlformats.org/officeDocument/2006/relationships/printerSettings" Target="../printerSettings/printerSettings195.bin"/><Relationship Id="rId14" Type="http://schemas.openxmlformats.org/officeDocument/2006/relationships/printerSettings" Target="../printerSettings/printerSettings200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9.bin"/><Relationship Id="rId13" Type="http://schemas.openxmlformats.org/officeDocument/2006/relationships/printerSettings" Target="../printerSettings/printerSettings214.bin"/><Relationship Id="rId3" Type="http://schemas.openxmlformats.org/officeDocument/2006/relationships/printerSettings" Target="../printerSettings/printerSettings204.bin"/><Relationship Id="rId7" Type="http://schemas.openxmlformats.org/officeDocument/2006/relationships/printerSettings" Target="../printerSettings/printerSettings208.bin"/><Relationship Id="rId12" Type="http://schemas.openxmlformats.org/officeDocument/2006/relationships/printerSettings" Target="../printerSettings/printerSettings213.bin"/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Relationship Id="rId6" Type="http://schemas.openxmlformats.org/officeDocument/2006/relationships/printerSettings" Target="../printerSettings/printerSettings207.bin"/><Relationship Id="rId11" Type="http://schemas.openxmlformats.org/officeDocument/2006/relationships/printerSettings" Target="../printerSettings/printerSettings212.bin"/><Relationship Id="rId5" Type="http://schemas.openxmlformats.org/officeDocument/2006/relationships/printerSettings" Target="../printerSettings/printerSettings206.bin"/><Relationship Id="rId15" Type="http://schemas.openxmlformats.org/officeDocument/2006/relationships/printerSettings" Target="../printerSettings/printerSettings216.bin"/><Relationship Id="rId10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205.bin"/><Relationship Id="rId9" Type="http://schemas.openxmlformats.org/officeDocument/2006/relationships/printerSettings" Target="../printerSettings/printerSettings210.bin"/><Relationship Id="rId14" Type="http://schemas.openxmlformats.org/officeDocument/2006/relationships/printerSettings" Target="../printerSettings/printerSettings215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4.bin"/><Relationship Id="rId13" Type="http://schemas.openxmlformats.org/officeDocument/2006/relationships/printerSettings" Target="../printerSettings/printerSettings229.bin"/><Relationship Id="rId3" Type="http://schemas.openxmlformats.org/officeDocument/2006/relationships/printerSettings" Target="../printerSettings/printerSettings219.bin"/><Relationship Id="rId7" Type="http://schemas.openxmlformats.org/officeDocument/2006/relationships/printerSettings" Target="../printerSettings/printerSettings223.bin"/><Relationship Id="rId12" Type="http://schemas.openxmlformats.org/officeDocument/2006/relationships/printerSettings" Target="../printerSettings/printerSettings228.bin"/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Relationship Id="rId6" Type="http://schemas.openxmlformats.org/officeDocument/2006/relationships/printerSettings" Target="../printerSettings/printerSettings222.bin"/><Relationship Id="rId11" Type="http://schemas.openxmlformats.org/officeDocument/2006/relationships/printerSettings" Target="../printerSettings/printerSettings227.bin"/><Relationship Id="rId5" Type="http://schemas.openxmlformats.org/officeDocument/2006/relationships/printerSettings" Target="../printerSettings/printerSettings221.bin"/><Relationship Id="rId15" Type="http://schemas.openxmlformats.org/officeDocument/2006/relationships/printerSettings" Target="../printerSettings/printerSettings231.bin"/><Relationship Id="rId10" Type="http://schemas.openxmlformats.org/officeDocument/2006/relationships/printerSettings" Target="../printerSettings/printerSettings226.bin"/><Relationship Id="rId4" Type="http://schemas.openxmlformats.org/officeDocument/2006/relationships/printerSettings" Target="../printerSettings/printerSettings220.bin"/><Relationship Id="rId9" Type="http://schemas.openxmlformats.org/officeDocument/2006/relationships/printerSettings" Target="../printerSettings/printerSettings225.bin"/><Relationship Id="rId14" Type="http://schemas.openxmlformats.org/officeDocument/2006/relationships/printerSettings" Target="../printerSettings/printerSettings23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3" Type="http://schemas.openxmlformats.org/officeDocument/2006/relationships/printerSettings" Target="../printerSettings/printerSettings252.bin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4.bin"/><Relationship Id="rId15" Type="http://schemas.openxmlformats.org/officeDocument/2006/relationships/printerSettings" Target="../printerSettings/printerSettings264.bin"/><Relationship Id="rId10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printerSettings" Target="../printerSettings/printerSettings26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.bin"/><Relationship Id="rId13" Type="http://schemas.openxmlformats.org/officeDocument/2006/relationships/printerSettings" Target="../printerSettings/printerSettings29.bin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12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1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21.bin"/><Relationship Id="rId1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0.bin"/><Relationship Id="rId9" Type="http://schemas.openxmlformats.org/officeDocument/2006/relationships/printerSettings" Target="../printerSettings/printerSettings25.bin"/><Relationship Id="rId14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.bin"/><Relationship Id="rId13" Type="http://schemas.openxmlformats.org/officeDocument/2006/relationships/printerSettings" Target="../printerSettings/printerSettings44.bin"/><Relationship Id="rId3" Type="http://schemas.openxmlformats.org/officeDocument/2006/relationships/printerSettings" Target="../printerSettings/printerSettings34.bin"/><Relationship Id="rId7" Type="http://schemas.openxmlformats.org/officeDocument/2006/relationships/printerSettings" Target="../printerSettings/printerSettings38.bin"/><Relationship Id="rId12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6" Type="http://schemas.openxmlformats.org/officeDocument/2006/relationships/printerSettings" Target="../printerSettings/printerSettings37.bin"/><Relationship Id="rId11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36.bin"/><Relationship Id="rId15" Type="http://schemas.openxmlformats.org/officeDocument/2006/relationships/printerSettings" Target="../printerSettings/printerSettings46.bin"/><Relationship Id="rId10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35.bin"/><Relationship Id="rId9" Type="http://schemas.openxmlformats.org/officeDocument/2006/relationships/printerSettings" Target="../printerSettings/printerSettings40.bin"/><Relationship Id="rId14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"/>
  <sheetViews>
    <sheetView workbookViewId="0"/>
  </sheetViews>
  <sheetFormatPr defaultRowHeight="13.5"/>
  <sheetData/>
  <customSheetViews>
    <customSheetView guid="{5E0DE3FF-3353-435A-9EB0-62275E1406C9}" showPageBreaks="1" state="veryHidden" showRuler="0">
      <pageMargins left="0.75" right="0.75" top="1" bottom="1" header="0.5" footer="0.5"/>
      <pageSetup paperSize="9" orientation="portrait" r:id="rId1"/>
      <headerFooter alignWithMargins="0"/>
    </customSheetView>
    <customSheetView guid="{EC062E16-E995-49B8-A019-D4B9B2E665B0}" state="veryHidden" showRuler="0">
      <pageMargins left="0.75" right="0.75" top="1" bottom="1" header="0.5" footer="0.5"/>
      <pageSetup paperSize="9" orientation="portrait" r:id="rId2"/>
      <headerFooter alignWithMargins="0"/>
    </customSheetView>
    <customSheetView guid="{FD9EB1D3-48FA-11D9-B3E6-0000B4A88D03}" state="veryHidden" showRuler="0">
      <pageMargins left="0.75" right="0.75" top="1" bottom="1" header="0.5" footer="0.5"/>
      <pageSetup paperSize="9" orientation="portrait" r:id="rId3"/>
      <headerFooter alignWithMargins="0"/>
    </customSheetView>
    <customSheetView guid="{2C9A6A84-3F93-11D9-9060-00E07D8C8F95}" showPageBreaks="1" state="veryHidden" showRuler="0">
      <pageMargins left="0.75" right="0.75" top="1" bottom="1" header="0.5" footer="0.5"/>
      <pageSetup paperSize="9" orientation="portrait" r:id="rId4"/>
      <headerFooter alignWithMargins="0"/>
    </customSheetView>
    <customSheetView guid="{48912101-0531-477D-9D70-5DEF1665263B}" showPageBreaks="1" state="veryHidden" showRuler="0">
      <pageMargins left="0.75" right="0.75" top="1" bottom="1" header="0.5" footer="0.5"/>
      <pageSetup paperSize="9" orientation="portrait" r:id="rId5"/>
      <headerFooter alignWithMargins="0"/>
    </customSheetView>
    <customSheetView guid="{1F395122-3F94-11D9-BC3A-444553540000}" showPageBreaks="1" state="veryHidden" showRuler="0">
      <pageMargins left="0.75" right="0.75" top="1" bottom="1" header="0.5" footer="0.5"/>
      <pageSetup paperSize="9" orientation="portrait" r:id="rId6"/>
      <headerFooter alignWithMargins="0"/>
    </customSheetView>
    <customSheetView guid="{76579024-3F94-11D9-9C7C-009008A0B73D}" state="veryHidden" showRuler="0">
      <pageMargins left="0.75" right="0.75" top="1" bottom="1" header="0.5" footer="0.5"/>
      <pageSetup paperSize="9" orientation="portrait" r:id="rId7"/>
      <headerFooter alignWithMargins="0"/>
    </customSheetView>
    <customSheetView guid="{5DC94469-2A6C-421D-BB67-5D4133BCCA34}" state="veryHidden" showRuler="0">
      <pageMargins left="0.75" right="0.75" top="1" bottom="1" header="0.5" footer="0.5"/>
      <pageSetup paperSize="9" orientation="portrait" r:id="rId8"/>
      <headerFooter alignWithMargins="0"/>
    </customSheetView>
    <customSheetView guid="{947D13DD-2586-11D8-A0D3-009008A182C2}" showPageBreaks="1" state="veryHidden" showRuler="0">
      <pageMargins left="0.75" right="0.75" top="1" bottom="1" header="0.5" footer="0.5"/>
      <pageSetup paperSize="9" orientation="portrait" r:id="rId9"/>
      <headerFooter alignWithMargins="0"/>
    </customSheetView>
    <customSheetView guid="{A61F3ECC-A48F-4B02-BD3E-B8773624A917}" state="veryHidden" showRuler="0">
      <pageMargins left="0.75" right="0.75" top="1" bottom="1" header="0.5" footer="0.5"/>
      <pageSetup paperSize="9" orientation="portrait" r:id="rId10"/>
      <headerFooter alignWithMargins="0"/>
    </customSheetView>
    <customSheetView guid="{B7605203-4684-11D8-9D2F-0001027E943D}" state="veryHidden" showRuler="0">
      <pageMargins left="0.75" right="0.75" top="1" bottom="1" header="0.5" footer="0.5"/>
      <pageSetup paperSize="9" orientation="portrait" r:id="rId11"/>
      <headerFooter alignWithMargins="0"/>
    </customSheetView>
    <customSheetView guid="{6F4B79A4-3F93-11D9-A80D-00E098994FA3}" state="veryHidden" showRuler="0">
      <pageMargins left="0.75" right="0.75" top="1" bottom="1" header="0.5" footer="0.5"/>
      <pageSetup paperSize="9" orientation="portrait" r:id="rId12"/>
      <headerFooter alignWithMargins="0"/>
    </customSheetView>
    <customSheetView guid="{29885522-439C-11D9-8667-444553540000}" showPageBreaks="1" state="veryHidden" showRuler="0">
      <pageMargins left="0.75" right="0.75" top="1" bottom="1" header="0.5" footer="0.5"/>
      <pageSetup paperSize="9" orientation="portrait" r:id="rId13"/>
      <headerFooter alignWithMargins="0"/>
    </customSheetView>
    <customSheetView guid="{0FB1CEAC-20DA-11D8-9C7D-00E07D8B2C4C}" showPageBreaks="1" state="veryHidden" showRuler="0">
      <pageMargins left="0.75" right="0.75" top="1" bottom="1" header="0.5" footer="0.5"/>
      <pageSetup paperSize="9" orientation="portrait" r:id="rId14"/>
      <headerFooter alignWithMargins="0"/>
    </customSheetView>
  </customSheetViews>
  <phoneticPr fontId="12" type="noConversion"/>
  <pageMargins left="0.75" right="0.75" top="1" bottom="1" header="0.5" footer="0.5"/>
  <pageSetup paperSize="9" orientation="portrait" r:id="rId1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40"/>
  <sheetViews>
    <sheetView view="pageBreakPreview" zoomScale="90" zoomScaleNormal="85" zoomScaleSheetLayoutView="90" workbookViewId="0">
      <selection sqref="A1:K1"/>
    </sheetView>
  </sheetViews>
  <sheetFormatPr defaultRowHeight="13.5"/>
  <cols>
    <col min="1" max="1" width="14.5546875" style="194" customWidth="1"/>
    <col min="2" max="6" width="10.6640625" style="194" customWidth="1"/>
    <col min="7" max="7" width="5.77734375" style="194" customWidth="1"/>
    <col min="8" max="8" width="7.21875" style="194" customWidth="1"/>
    <col min="9" max="9" width="7.109375" style="194" customWidth="1"/>
    <col min="10" max="12" width="5.77734375" style="194" customWidth="1"/>
    <col min="13" max="13" width="2.77734375" style="193" customWidth="1"/>
    <col min="14" max="14" width="12.77734375" style="194" customWidth="1"/>
    <col min="15" max="20" width="12.77734375" style="193" customWidth="1"/>
    <col min="21" max="40" width="8.88671875" style="194"/>
    <col min="41" max="16384" width="8.88671875" style="193"/>
  </cols>
  <sheetData>
    <row r="1" spans="1:40" s="263" customFormat="1" ht="45" customHeight="1">
      <c r="A1" s="863" t="s">
        <v>421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575"/>
      <c r="M1" s="281"/>
      <c r="N1" s="886" t="s">
        <v>943</v>
      </c>
      <c r="O1" s="886"/>
      <c r="P1" s="886"/>
      <c r="Q1" s="886"/>
      <c r="R1" s="886"/>
      <c r="S1" s="886"/>
      <c r="T1" s="886"/>
      <c r="U1" s="193"/>
      <c r="V1" s="193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</row>
    <row r="2" spans="1:40" s="195" customFormat="1" ht="25.5" customHeight="1" thickBot="1">
      <c r="A2" s="226" t="s">
        <v>1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N2" s="302"/>
      <c r="O2" s="226"/>
      <c r="P2" s="226"/>
      <c r="Q2" s="226"/>
      <c r="R2" s="226"/>
      <c r="S2" s="226"/>
      <c r="T2" s="267" t="s">
        <v>344</v>
      </c>
      <c r="U2" s="193"/>
      <c r="V2" s="193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</row>
    <row r="3" spans="1:40" s="195" customFormat="1" ht="18" customHeight="1" thickTop="1">
      <c r="B3" s="303"/>
      <c r="C3" s="891" t="s">
        <v>422</v>
      </c>
      <c r="D3" s="892"/>
      <c r="E3" s="892"/>
      <c r="F3" s="892"/>
      <c r="G3" s="892"/>
      <c r="H3" s="892"/>
      <c r="I3" s="892"/>
      <c r="J3" s="892"/>
      <c r="K3" s="892"/>
      <c r="L3" s="577"/>
      <c r="Q3" s="891" t="s">
        <v>423</v>
      </c>
      <c r="R3" s="892"/>
      <c r="S3" s="892"/>
      <c r="T3" s="892"/>
      <c r="U3" s="193"/>
      <c r="V3" s="193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</row>
    <row r="4" spans="1:40" s="195" customFormat="1" ht="15.75" customHeight="1">
      <c r="A4" s="236" t="s">
        <v>201</v>
      </c>
      <c r="B4" s="285" t="s">
        <v>424</v>
      </c>
      <c r="C4" s="888" t="s">
        <v>425</v>
      </c>
      <c r="D4" s="889"/>
      <c r="E4" s="889"/>
      <c r="F4" s="889"/>
      <c r="G4" s="889"/>
      <c r="H4" s="889"/>
      <c r="I4" s="889"/>
      <c r="J4" s="889"/>
      <c r="K4" s="889"/>
      <c r="L4" s="576"/>
      <c r="Q4" s="888" t="s">
        <v>426</v>
      </c>
      <c r="R4" s="889"/>
      <c r="S4" s="889"/>
      <c r="T4" s="889"/>
      <c r="U4" s="193"/>
      <c r="V4" s="193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</row>
    <row r="5" spans="1:40" s="195" customFormat="1" ht="16.5" customHeight="1">
      <c r="A5" s="236" t="s">
        <v>205</v>
      </c>
      <c r="B5" s="304"/>
      <c r="C5" s="288" t="s">
        <v>427</v>
      </c>
      <c r="D5" s="288" t="s">
        <v>428</v>
      </c>
      <c r="E5" s="288" t="s">
        <v>429</v>
      </c>
      <c r="F5" s="288" t="s">
        <v>75</v>
      </c>
      <c r="G5" s="893" t="s">
        <v>1048</v>
      </c>
      <c r="H5" s="894"/>
      <c r="I5" s="894"/>
      <c r="J5" s="894"/>
      <c r="K5" s="894"/>
      <c r="L5" s="894"/>
      <c r="M5" s="236"/>
      <c r="N5" s="274" t="s">
        <v>430</v>
      </c>
      <c r="O5" s="288" t="s">
        <v>431</v>
      </c>
      <c r="P5" s="288" t="s">
        <v>432</v>
      </c>
      <c r="Q5" s="288" t="s">
        <v>427</v>
      </c>
      <c r="R5" s="288" t="s">
        <v>433</v>
      </c>
      <c r="S5" s="288" t="s">
        <v>434</v>
      </c>
      <c r="T5" s="290" t="s">
        <v>435</v>
      </c>
      <c r="U5" s="193"/>
      <c r="V5" s="193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</row>
    <row r="6" spans="1:40" s="195" customFormat="1" ht="16.5" customHeight="1">
      <c r="A6" s="236" t="s">
        <v>206</v>
      </c>
      <c r="B6" s="304"/>
      <c r="C6" s="285"/>
      <c r="D6" s="289"/>
      <c r="E6" s="285"/>
      <c r="F6" s="285"/>
      <c r="G6" s="893" t="s">
        <v>436</v>
      </c>
      <c r="H6" s="894"/>
      <c r="I6" s="894"/>
      <c r="J6" s="894"/>
      <c r="K6" s="894"/>
      <c r="L6" s="894"/>
      <c r="M6" s="236"/>
      <c r="N6" s="230"/>
      <c r="O6" s="305" t="s">
        <v>437</v>
      </c>
      <c r="P6" s="305"/>
      <c r="Q6" s="305"/>
      <c r="R6" s="305" t="s">
        <v>438</v>
      </c>
      <c r="S6" s="285" t="s">
        <v>439</v>
      </c>
      <c r="T6" s="324" t="s">
        <v>440</v>
      </c>
      <c r="U6" s="193"/>
      <c r="V6" s="193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</row>
    <row r="7" spans="1:40" s="195" customFormat="1" ht="16.5" customHeight="1">
      <c r="A7" s="247" t="s">
        <v>124</v>
      </c>
      <c r="B7" s="402"/>
      <c r="C7" s="285" t="s">
        <v>441</v>
      </c>
      <c r="D7" s="289" t="s">
        <v>442</v>
      </c>
      <c r="E7" s="285" t="s">
        <v>443</v>
      </c>
      <c r="F7" s="285"/>
      <c r="G7" s="274" t="s">
        <v>444</v>
      </c>
      <c r="H7" s="288" t="s">
        <v>1046</v>
      </c>
      <c r="I7" s="274" t="s">
        <v>445</v>
      </c>
      <c r="J7" s="274" t="s">
        <v>446</v>
      </c>
      <c r="K7" s="578" t="s">
        <v>447</v>
      </c>
      <c r="L7" s="581" t="s">
        <v>1049</v>
      </c>
      <c r="M7" s="236"/>
      <c r="O7" s="305" t="s">
        <v>448</v>
      </c>
      <c r="P7" s="305"/>
      <c r="Q7" s="305" t="s">
        <v>441</v>
      </c>
      <c r="R7" s="305" t="s">
        <v>449</v>
      </c>
      <c r="S7" s="285" t="s">
        <v>450</v>
      </c>
      <c r="T7" s="236"/>
      <c r="U7" s="193"/>
      <c r="V7" s="193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</row>
    <row r="8" spans="1:40" s="195" customFormat="1" ht="16.5" customHeight="1">
      <c r="A8" s="573"/>
      <c r="B8" s="272" t="s">
        <v>451</v>
      </c>
      <c r="C8" s="272" t="s">
        <v>50</v>
      </c>
      <c r="D8" s="294" t="s">
        <v>452</v>
      </c>
      <c r="E8" s="272" t="s">
        <v>453</v>
      </c>
      <c r="F8" s="272" t="s">
        <v>454</v>
      </c>
      <c r="G8" s="242" t="s">
        <v>455</v>
      </c>
      <c r="H8" s="506" t="s">
        <v>1047</v>
      </c>
      <c r="I8" s="388" t="s">
        <v>1051</v>
      </c>
      <c r="J8" s="242" t="s">
        <v>456</v>
      </c>
      <c r="K8" s="579" t="s">
        <v>457</v>
      </c>
      <c r="L8" s="576" t="s">
        <v>1050</v>
      </c>
      <c r="M8" s="236"/>
      <c r="N8" s="242" t="s">
        <v>458</v>
      </c>
      <c r="O8" s="293" t="s">
        <v>459</v>
      </c>
      <c r="P8" s="293" t="s">
        <v>460</v>
      </c>
      <c r="Q8" s="293" t="s">
        <v>451</v>
      </c>
      <c r="R8" s="293" t="s">
        <v>461</v>
      </c>
      <c r="S8" s="272" t="s">
        <v>462</v>
      </c>
      <c r="T8" s="273" t="s">
        <v>335</v>
      </c>
      <c r="U8" s="193"/>
      <c r="V8" s="193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</row>
    <row r="9" spans="1:40" s="195" customFormat="1" ht="34.5" customHeight="1">
      <c r="A9" s="230">
        <v>2012</v>
      </c>
      <c r="B9" s="260">
        <v>76</v>
      </c>
      <c r="C9" s="260">
        <v>76</v>
      </c>
      <c r="D9" s="260">
        <v>12</v>
      </c>
      <c r="E9" s="260">
        <v>4</v>
      </c>
      <c r="F9" s="260">
        <v>17</v>
      </c>
      <c r="G9" s="793">
        <v>33</v>
      </c>
      <c r="H9" s="260">
        <v>30</v>
      </c>
      <c r="I9" s="306">
        <v>0</v>
      </c>
      <c r="J9" s="306">
        <v>0</v>
      </c>
      <c r="K9" s="260">
        <v>3</v>
      </c>
      <c r="L9" s="260"/>
      <c r="M9" s="260"/>
      <c r="N9" s="260">
        <v>8</v>
      </c>
      <c r="O9" s="260">
        <v>2</v>
      </c>
      <c r="P9" s="306">
        <v>0</v>
      </c>
      <c r="Q9" s="306">
        <v>0</v>
      </c>
      <c r="R9" s="306">
        <v>0</v>
      </c>
      <c r="S9" s="306">
        <v>0</v>
      </c>
      <c r="T9" s="306">
        <v>0</v>
      </c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</row>
    <row r="10" spans="1:40" s="195" customFormat="1" ht="34.5" customHeight="1">
      <c r="A10" s="230">
        <v>2013</v>
      </c>
      <c r="B10" s="260">
        <v>76</v>
      </c>
      <c r="C10" s="260">
        <v>76</v>
      </c>
      <c r="D10" s="260">
        <v>12</v>
      </c>
      <c r="E10" s="260">
        <v>6</v>
      </c>
      <c r="F10" s="260">
        <v>17</v>
      </c>
      <c r="G10" s="260">
        <v>33</v>
      </c>
      <c r="H10" s="260">
        <v>30</v>
      </c>
      <c r="I10" s="306">
        <v>0</v>
      </c>
      <c r="J10" s="306">
        <v>0</v>
      </c>
      <c r="K10" s="260">
        <v>3</v>
      </c>
      <c r="L10" s="260"/>
      <c r="M10" s="260"/>
      <c r="N10" s="260">
        <v>7</v>
      </c>
      <c r="O10" s="260">
        <v>1</v>
      </c>
      <c r="P10" s="306">
        <v>0</v>
      </c>
      <c r="Q10" s="306">
        <v>0</v>
      </c>
      <c r="R10" s="306">
        <v>0</v>
      </c>
      <c r="S10" s="306">
        <v>0</v>
      </c>
      <c r="T10" s="306">
        <v>0</v>
      </c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</row>
    <row r="11" spans="1:40" s="195" customFormat="1" ht="34.5" customHeight="1">
      <c r="A11" s="572">
        <v>2014</v>
      </c>
      <c r="B11" s="260">
        <v>83</v>
      </c>
      <c r="C11" s="260">
        <v>83</v>
      </c>
      <c r="D11" s="260">
        <v>11</v>
      </c>
      <c r="E11" s="260">
        <v>6</v>
      </c>
      <c r="F11" s="260">
        <v>17</v>
      </c>
      <c r="G11" s="793">
        <v>41</v>
      </c>
      <c r="H11" s="260">
        <v>35</v>
      </c>
      <c r="I11" s="306" t="s">
        <v>1025</v>
      </c>
      <c r="J11" s="306" t="s">
        <v>1025</v>
      </c>
      <c r="K11" s="260">
        <v>6</v>
      </c>
      <c r="L11" s="260"/>
      <c r="M11" s="260"/>
      <c r="N11" s="260">
        <v>7</v>
      </c>
      <c r="O11" s="260">
        <v>1</v>
      </c>
      <c r="P11" s="306">
        <v>0</v>
      </c>
      <c r="Q11" s="306">
        <v>0</v>
      </c>
      <c r="R11" s="306">
        <v>0</v>
      </c>
      <c r="S11" s="306">
        <v>0</v>
      </c>
      <c r="T11" s="306">
        <v>0</v>
      </c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</row>
    <row r="12" spans="1:40" s="560" customFormat="1" ht="34.5" customHeight="1">
      <c r="A12" s="572">
        <v>2015</v>
      </c>
      <c r="B12" s="260">
        <v>82</v>
      </c>
      <c r="C12" s="260">
        <v>82</v>
      </c>
      <c r="D12" s="260">
        <v>11</v>
      </c>
      <c r="E12" s="260">
        <v>6</v>
      </c>
      <c r="F12" s="260">
        <v>17</v>
      </c>
      <c r="G12" s="793">
        <v>39</v>
      </c>
      <c r="H12" s="260">
        <v>32</v>
      </c>
      <c r="I12" s="260">
        <v>2</v>
      </c>
      <c r="J12" s="260">
        <v>1</v>
      </c>
      <c r="K12" s="260">
        <v>4</v>
      </c>
      <c r="L12" s="306">
        <v>0</v>
      </c>
      <c r="M12" s="260"/>
      <c r="N12" s="260">
        <v>7</v>
      </c>
      <c r="O12" s="260">
        <v>2</v>
      </c>
      <c r="P12" s="306">
        <v>0</v>
      </c>
      <c r="Q12" s="306">
        <v>0</v>
      </c>
      <c r="R12" s="306">
        <v>0</v>
      </c>
      <c r="S12" s="306">
        <v>0</v>
      </c>
      <c r="T12" s="306">
        <v>0</v>
      </c>
      <c r="U12" s="559"/>
      <c r="V12" s="559"/>
      <c r="W12" s="559"/>
      <c r="X12" s="559"/>
      <c r="Y12" s="559"/>
      <c r="Z12" s="559"/>
      <c r="AA12" s="559"/>
      <c r="AB12" s="559"/>
      <c r="AC12" s="559"/>
      <c r="AD12" s="559"/>
      <c r="AE12" s="559"/>
      <c r="AF12" s="559"/>
      <c r="AG12" s="559"/>
      <c r="AH12" s="559"/>
      <c r="AI12" s="559"/>
      <c r="AJ12" s="559"/>
      <c r="AK12" s="559"/>
      <c r="AL12" s="559"/>
      <c r="AM12" s="559"/>
      <c r="AN12" s="559"/>
    </row>
    <row r="13" spans="1:40" s="558" customFormat="1" ht="34.5" customHeight="1">
      <c r="A13" s="693">
        <v>2016</v>
      </c>
      <c r="B13" s="795">
        <v>81</v>
      </c>
      <c r="C13" s="795">
        <v>81</v>
      </c>
      <c r="D13" s="259">
        <f>SUM(D14:D20)</f>
        <v>10</v>
      </c>
      <c r="E13" s="259">
        <f t="shared" ref="E13:F13" si="0">SUM(E14:E20)</f>
        <v>6</v>
      </c>
      <c r="F13" s="259">
        <f t="shared" si="0"/>
        <v>16</v>
      </c>
      <c r="G13" s="707">
        <f>SUM(G14:G20)</f>
        <v>39</v>
      </c>
      <c r="H13" s="745">
        <f>SUM(H14:H20)</f>
        <v>0</v>
      </c>
      <c r="I13" s="306">
        <v>0</v>
      </c>
      <c r="J13" s="259">
        <f t="shared" ref="J13:K13" si="1">SUM(J14:J20)</f>
        <v>34</v>
      </c>
      <c r="K13" s="259">
        <f t="shared" si="1"/>
        <v>5</v>
      </c>
      <c r="L13" s="306">
        <v>0</v>
      </c>
      <c r="M13" s="259"/>
      <c r="N13" s="259">
        <v>7</v>
      </c>
      <c r="O13" s="259">
        <v>3</v>
      </c>
      <c r="P13" s="306">
        <v>0</v>
      </c>
      <c r="Q13" s="306">
        <v>0</v>
      </c>
      <c r="R13" s="306">
        <v>0</v>
      </c>
      <c r="S13" s="306">
        <v>0</v>
      </c>
      <c r="T13" s="306">
        <v>0</v>
      </c>
      <c r="U13" s="557"/>
      <c r="V13" s="557"/>
      <c r="W13" s="557"/>
      <c r="X13" s="557"/>
      <c r="Y13" s="557"/>
      <c r="Z13" s="557"/>
      <c r="AA13" s="557"/>
      <c r="AB13" s="557"/>
      <c r="AC13" s="557"/>
      <c r="AD13" s="557"/>
      <c r="AE13" s="557"/>
      <c r="AF13" s="557"/>
      <c r="AG13" s="557"/>
      <c r="AH13" s="557"/>
      <c r="AI13" s="557"/>
      <c r="AJ13" s="557"/>
      <c r="AK13" s="557"/>
      <c r="AL13" s="557"/>
      <c r="AM13" s="557"/>
      <c r="AN13" s="557"/>
    </row>
    <row r="14" spans="1:40" s="560" customFormat="1" ht="34.5" customHeight="1">
      <c r="A14" s="696" t="s">
        <v>1119</v>
      </c>
      <c r="B14" s="795">
        <v>32</v>
      </c>
      <c r="C14" s="795">
        <v>32</v>
      </c>
      <c r="D14" s="708">
        <v>3</v>
      </c>
      <c r="E14" s="708">
        <v>1</v>
      </c>
      <c r="F14" s="708">
        <v>5</v>
      </c>
      <c r="G14" s="708">
        <f>SUM(H14:L14)</f>
        <v>18</v>
      </c>
      <c r="H14" s="306">
        <v>0</v>
      </c>
      <c r="I14" s="306">
        <v>0</v>
      </c>
      <c r="J14" s="640">
        <v>16</v>
      </c>
      <c r="K14" s="307">
        <v>2</v>
      </c>
      <c r="L14" s="306">
        <v>0</v>
      </c>
      <c r="M14" s="708"/>
      <c r="N14" s="708">
        <v>4</v>
      </c>
      <c r="O14" s="640">
        <v>1</v>
      </c>
      <c r="P14" s="306">
        <v>0</v>
      </c>
      <c r="Q14" s="306">
        <v>0</v>
      </c>
      <c r="R14" s="306">
        <v>0</v>
      </c>
      <c r="S14" s="306">
        <v>0</v>
      </c>
      <c r="T14" s="306">
        <v>0</v>
      </c>
      <c r="U14" s="559"/>
      <c r="V14" s="559"/>
      <c r="W14" s="559"/>
      <c r="X14" s="559"/>
      <c r="Y14" s="559"/>
      <c r="Z14" s="559"/>
      <c r="AA14" s="559"/>
      <c r="AB14" s="559"/>
      <c r="AC14" s="559"/>
      <c r="AD14" s="559"/>
      <c r="AE14" s="559"/>
      <c r="AF14" s="559"/>
      <c r="AG14" s="559"/>
      <c r="AH14" s="559"/>
      <c r="AI14" s="559"/>
      <c r="AJ14" s="559"/>
      <c r="AK14" s="559"/>
      <c r="AL14" s="559"/>
      <c r="AM14" s="559"/>
      <c r="AN14" s="559"/>
    </row>
    <row r="15" spans="1:40" s="560" customFormat="1" ht="34.5" customHeight="1">
      <c r="A15" s="696" t="s">
        <v>1120</v>
      </c>
      <c r="B15" s="795">
        <v>6</v>
      </c>
      <c r="C15" s="795">
        <v>6</v>
      </c>
      <c r="D15" s="306">
        <v>0</v>
      </c>
      <c r="E15" s="640">
        <v>1</v>
      </c>
      <c r="F15" s="708">
        <v>2</v>
      </c>
      <c r="G15" s="708">
        <f t="shared" ref="G15:G19" si="2">SUM(H15:L15)</f>
        <v>3</v>
      </c>
      <c r="H15" s="306">
        <v>0</v>
      </c>
      <c r="I15" s="306">
        <v>0</v>
      </c>
      <c r="J15" s="708">
        <v>3</v>
      </c>
      <c r="K15" s="306">
        <v>0</v>
      </c>
      <c r="L15" s="306">
        <v>0</v>
      </c>
      <c r="M15" s="708"/>
      <c r="N15" s="306">
        <v>0</v>
      </c>
      <c r="O15" s="306">
        <v>0</v>
      </c>
      <c r="P15" s="306">
        <v>0</v>
      </c>
      <c r="Q15" s="306">
        <v>0</v>
      </c>
      <c r="R15" s="306">
        <v>0</v>
      </c>
      <c r="S15" s="306">
        <v>0</v>
      </c>
      <c r="T15" s="306">
        <v>0</v>
      </c>
      <c r="U15" s="559"/>
      <c r="V15" s="559"/>
      <c r="W15" s="559"/>
      <c r="X15" s="559"/>
      <c r="Y15" s="559"/>
      <c r="Z15" s="559"/>
      <c r="AA15" s="559"/>
      <c r="AB15" s="559"/>
      <c r="AC15" s="559"/>
      <c r="AD15" s="559"/>
      <c r="AE15" s="559"/>
      <c r="AF15" s="559"/>
      <c r="AG15" s="559"/>
      <c r="AH15" s="559"/>
      <c r="AI15" s="559"/>
      <c r="AJ15" s="559"/>
      <c r="AK15" s="559"/>
      <c r="AL15" s="559"/>
      <c r="AM15" s="559"/>
      <c r="AN15" s="559"/>
    </row>
    <row r="16" spans="1:40" s="560" customFormat="1" ht="34.5" customHeight="1">
      <c r="A16" s="696" t="s">
        <v>1121</v>
      </c>
      <c r="B16" s="795">
        <v>7</v>
      </c>
      <c r="C16" s="795">
        <v>7</v>
      </c>
      <c r="D16" s="708">
        <v>2</v>
      </c>
      <c r="E16" s="307">
        <v>1</v>
      </c>
      <c r="F16" s="708">
        <v>1</v>
      </c>
      <c r="G16" s="708">
        <f t="shared" si="2"/>
        <v>1</v>
      </c>
      <c r="H16" s="306">
        <v>0</v>
      </c>
      <c r="I16" s="306">
        <v>0</v>
      </c>
      <c r="J16" s="306">
        <v>0</v>
      </c>
      <c r="K16" s="307">
        <v>1</v>
      </c>
      <c r="L16" s="306">
        <v>0</v>
      </c>
      <c r="M16" s="708"/>
      <c r="N16" s="306">
        <v>0</v>
      </c>
      <c r="O16" s="307">
        <v>2</v>
      </c>
      <c r="P16" s="306">
        <v>0</v>
      </c>
      <c r="Q16" s="306">
        <v>0</v>
      </c>
      <c r="R16" s="306">
        <v>0</v>
      </c>
      <c r="S16" s="306">
        <v>0</v>
      </c>
      <c r="T16" s="306">
        <v>0</v>
      </c>
      <c r="U16" s="559"/>
      <c r="V16" s="559"/>
      <c r="W16" s="559"/>
      <c r="X16" s="559"/>
      <c r="Y16" s="559"/>
      <c r="Z16" s="559"/>
      <c r="AA16" s="559"/>
      <c r="AB16" s="559"/>
      <c r="AC16" s="559"/>
      <c r="AD16" s="559"/>
      <c r="AE16" s="559"/>
      <c r="AF16" s="559"/>
      <c r="AG16" s="559"/>
      <c r="AH16" s="559"/>
      <c r="AI16" s="559"/>
      <c r="AJ16" s="559"/>
      <c r="AK16" s="559"/>
      <c r="AL16" s="559"/>
      <c r="AM16" s="559"/>
      <c r="AN16" s="559"/>
    </row>
    <row r="17" spans="1:44" s="560" customFormat="1" ht="34.5" customHeight="1">
      <c r="A17" s="696" t="s">
        <v>1122</v>
      </c>
      <c r="B17" s="795">
        <v>28</v>
      </c>
      <c r="C17" s="795">
        <v>28</v>
      </c>
      <c r="D17" s="708">
        <v>3</v>
      </c>
      <c r="E17" s="708">
        <v>1</v>
      </c>
      <c r="F17" s="708">
        <v>5</v>
      </c>
      <c r="G17" s="708">
        <f t="shared" si="2"/>
        <v>16</v>
      </c>
      <c r="H17" s="306">
        <v>0</v>
      </c>
      <c r="I17" s="306">
        <v>0</v>
      </c>
      <c r="J17" s="708">
        <v>14</v>
      </c>
      <c r="K17" s="307">
        <v>2</v>
      </c>
      <c r="L17" s="306">
        <v>0</v>
      </c>
      <c r="M17" s="708"/>
      <c r="N17" s="307">
        <v>3</v>
      </c>
      <c r="O17" s="306">
        <v>0</v>
      </c>
      <c r="P17" s="306">
        <v>0</v>
      </c>
      <c r="Q17" s="306">
        <v>0</v>
      </c>
      <c r="R17" s="306">
        <v>0</v>
      </c>
      <c r="S17" s="306">
        <v>0</v>
      </c>
      <c r="T17" s="306">
        <v>0</v>
      </c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</row>
    <row r="18" spans="1:44" s="345" customFormat="1" ht="34.5" customHeight="1">
      <c r="A18" s="696" t="s">
        <v>1123</v>
      </c>
      <c r="B18" s="795">
        <v>2</v>
      </c>
      <c r="C18" s="795">
        <v>2</v>
      </c>
      <c r="D18" s="306">
        <v>0</v>
      </c>
      <c r="E18" s="709">
        <v>1</v>
      </c>
      <c r="F18" s="709">
        <v>1</v>
      </c>
      <c r="G18" s="306">
        <v>0</v>
      </c>
      <c r="H18" s="306">
        <v>0</v>
      </c>
      <c r="I18" s="306">
        <v>0</v>
      </c>
      <c r="J18" s="306">
        <v>0</v>
      </c>
      <c r="K18" s="306">
        <v>0</v>
      </c>
      <c r="L18" s="306">
        <v>0</v>
      </c>
      <c r="M18" s="709"/>
      <c r="N18" s="306">
        <v>0</v>
      </c>
      <c r="O18" s="306">
        <v>0</v>
      </c>
      <c r="P18" s="306">
        <v>0</v>
      </c>
      <c r="Q18" s="306">
        <v>0</v>
      </c>
      <c r="R18" s="306">
        <v>0</v>
      </c>
      <c r="S18" s="306">
        <v>0</v>
      </c>
      <c r="T18" s="306">
        <v>0</v>
      </c>
      <c r="U18" s="559"/>
      <c r="V18" s="559"/>
      <c r="W18" s="559"/>
      <c r="X18" s="559"/>
      <c r="Y18" s="559"/>
      <c r="Z18" s="559"/>
      <c r="AA18" s="559"/>
      <c r="AB18" s="559"/>
      <c r="AC18" s="559"/>
      <c r="AD18" s="559"/>
      <c r="AE18" s="559"/>
      <c r="AF18" s="559"/>
      <c r="AG18" s="559"/>
      <c r="AH18" s="559"/>
      <c r="AI18" s="559"/>
      <c r="AJ18" s="559"/>
      <c r="AK18" s="559"/>
      <c r="AL18" s="559"/>
      <c r="AM18" s="559"/>
      <c r="AN18" s="559"/>
    </row>
    <row r="19" spans="1:44" s="345" customFormat="1" ht="34.5" customHeight="1">
      <c r="A19" s="696" t="s">
        <v>1124</v>
      </c>
      <c r="B19" s="795">
        <v>5</v>
      </c>
      <c r="C19" s="795">
        <v>5</v>
      </c>
      <c r="D19" s="307">
        <v>2</v>
      </c>
      <c r="E19" s="709">
        <v>1</v>
      </c>
      <c r="F19" s="709">
        <v>1</v>
      </c>
      <c r="G19" s="708">
        <f t="shared" si="2"/>
        <v>1</v>
      </c>
      <c r="H19" s="306">
        <v>0</v>
      </c>
      <c r="I19" s="306">
        <v>0</v>
      </c>
      <c r="J19" s="709">
        <v>1</v>
      </c>
      <c r="K19" s="306">
        <v>0</v>
      </c>
      <c r="L19" s="306">
        <v>0</v>
      </c>
      <c r="M19" s="709"/>
      <c r="N19" s="306">
        <v>0</v>
      </c>
      <c r="O19" s="306">
        <v>0</v>
      </c>
      <c r="P19" s="306">
        <v>0</v>
      </c>
      <c r="Q19" s="306">
        <v>0</v>
      </c>
      <c r="R19" s="306">
        <v>0</v>
      </c>
      <c r="S19" s="306">
        <v>0</v>
      </c>
      <c r="T19" s="306">
        <v>0</v>
      </c>
      <c r="U19" s="559"/>
      <c r="V19" s="559"/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59"/>
      <c r="AI19" s="559"/>
      <c r="AJ19" s="559"/>
      <c r="AK19" s="559"/>
      <c r="AL19" s="559"/>
      <c r="AM19" s="559"/>
      <c r="AN19" s="559"/>
    </row>
    <row r="20" spans="1:44" s="345" customFormat="1" ht="34.5" customHeight="1" thickBot="1">
      <c r="A20" s="702" t="s">
        <v>1125</v>
      </c>
      <c r="B20" s="796">
        <v>1</v>
      </c>
      <c r="C20" s="797">
        <v>1</v>
      </c>
      <c r="D20" s="618">
        <v>0</v>
      </c>
      <c r="E20" s="618">
        <v>0</v>
      </c>
      <c r="F20" s="710">
        <v>1</v>
      </c>
      <c r="G20" s="618">
        <v>0</v>
      </c>
      <c r="H20" s="618">
        <v>0</v>
      </c>
      <c r="I20" s="618">
        <v>0</v>
      </c>
      <c r="J20" s="618">
        <v>0</v>
      </c>
      <c r="K20" s="618">
        <v>0</v>
      </c>
      <c r="L20" s="618">
        <v>0</v>
      </c>
      <c r="M20" s="709"/>
      <c r="N20" s="618">
        <v>0</v>
      </c>
      <c r="O20" s="618">
        <v>0</v>
      </c>
      <c r="P20" s="618">
        <v>0</v>
      </c>
      <c r="Q20" s="618">
        <v>0</v>
      </c>
      <c r="R20" s="618">
        <v>0</v>
      </c>
      <c r="S20" s="618">
        <v>0</v>
      </c>
      <c r="T20" s="618">
        <v>0</v>
      </c>
      <c r="U20" s="559"/>
      <c r="V20" s="559"/>
      <c r="W20" s="559"/>
      <c r="X20" s="559"/>
      <c r="Y20" s="559"/>
      <c r="Z20" s="559"/>
      <c r="AA20" s="559"/>
      <c r="AB20" s="559"/>
      <c r="AC20" s="559"/>
      <c r="AD20" s="559"/>
      <c r="AE20" s="559"/>
      <c r="AF20" s="559"/>
      <c r="AG20" s="559"/>
      <c r="AH20" s="559"/>
      <c r="AI20" s="559"/>
      <c r="AJ20" s="559"/>
      <c r="AK20" s="559"/>
      <c r="AL20" s="559"/>
      <c r="AM20" s="559"/>
      <c r="AN20" s="559"/>
    </row>
    <row r="21" spans="1:44" ht="12" customHeight="1" thickTop="1">
      <c r="A21" s="252" t="s">
        <v>463</v>
      </c>
      <c r="B21" s="253"/>
      <c r="C21" s="253"/>
      <c r="D21" s="253"/>
      <c r="E21" s="253"/>
      <c r="F21" s="253"/>
      <c r="G21" s="253"/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2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  <c r="AE21" s="253"/>
      <c r="AF21" s="253"/>
      <c r="AG21" s="253"/>
      <c r="AH21" s="193"/>
      <c r="AI21" s="193"/>
      <c r="AJ21" s="193"/>
      <c r="AK21" s="193"/>
      <c r="AL21" s="193"/>
      <c r="AM21" s="193"/>
      <c r="AN21" s="193"/>
      <c r="AR21" s="256"/>
    </row>
    <row r="22" spans="1:44" ht="12" customHeight="1">
      <c r="A22" s="890" t="s">
        <v>464</v>
      </c>
      <c r="B22" s="890"/>
      <c r="C22" s="890"/>
      <c r="D22" s="308"/>
      <c r="E22" s="308"/>
      <c r="F22" s="308"/>
      <c r="G22" s="308"/>
      <c r="H22" s="308"/>
      <c r="I22" s="308"/>
      <c r="J22" s="308"/>
      <c r="K22" s="308"/>
      <c r="L22" s="308"/>
      <c r="M22" s="309"/>
    </row>
    <row r="24" spans="1:44">
      <c r="D24" s="310"/>
      <c r="G24" s="193"/>
      <c r="I24" s="193"/>
      <c r="J24" s="193"/>
      <c r="K24" s="193"/>
      <c r="L24" s="193"/>
      <c r="N24" s="193"/>
      <c r="O24" s="194"/>
      <c r="P24" s="194"/>
      <c r="Q24" s="194"/>
      <c r="R24" s="194"/>
      <c r="S24" s="194"/>
      <c r="T24" s="194"/>
      <c r="AI24" s="193"/>
      <c r="AJ24" s="193"/>
      <c r="AK24" s="193"/>
      <c r="AL24" s="193"/>
      <c r="AM24" s="193"/>
      <c r="AN24" s="193"/>
    </row>
    <row r="25" spans="1:44">
      <c r="G25" s="193"/>
      <c r="I25" s="193"/>
      <c r="J25" s="193"/>
      <c r="K25" s="193"/>
      <c r="L25" s="193"/>
      <c r="N25" s="193"/>
      <c r="O25" s="194"/>
      <c r="P25" s="194"/>
      <c r="Q25" s="194"/>
      <c r="R25" s="194"/>
      <c r="S25" s="194"/>
      <c r="T25" s="194"/>
      <c r="AI25" s="193"/>
      <c r="AJ25" s="193"/>
      <c r="AK25" s="193"/>
      <c r="AL25" s="193"/>
      <c r="AM25" s="193"/>
      <c r="AN25" s="193"/>
    </row>
    <row r="26" spans="1:44">
      <c r="G26" s="193"/>
      <c r="I26" s="193"/>
      <c r="J26" s="193"/>
      <c r="K26" s="193"/>
      <c r="L26" s="193"/>
      <c r="N26" s="193"/>
      <c r="O26" s="194"/>
      <c r="P26" s="194"/>
      <c r="Q26" s="194"/>
      <c r="R26" s="194"/>
      <c r="S26" s="194"/>
      <c r="T26" s="194"/>
      <c r="AI26" s="193"/>
      <c r="AJ26" s="193"/>
      <c r="AK26" s="193"/>
      <c r="AL26" s="193"/>
      <c r="AM26" s="193"/>
      <c r="AN26" s="193"/>
    </row>
    <row r="27" spans="1:44">
      <c r="G27" s="193"/>
      <c r="I27" s="193"/>
      <c r="J27" s="193"/>
      <c r="K27" s="193"/>
      <c r="L27" s="193"/>
      <c r="N27" s="193"/>
      <c r="O27" s="194"/>
      <c r="P27" s="194"/>
      <c r="Q27" s="194"/>
      <c r="R27" s="194"/>
      <c r="S27" s="194"/>
      <c r="T27" s="194"/>
      <c r="AI27" s="193"/>
      <c r="AJ27" s="193"/>
      <c r="AK27" s="193"/>
      <c r="AL27" s="193"/>
      <c r="AM27" s="193"/>
      <c r="AN27" s="193"/>
    </row>
    <row r="28" spans="1:44">
      <c r="G28" s="193"/>
      <c r="I28" s="193"/>
      <c r="J28" s="193"/>
      <c r="K28" s="193"/>
      <c r="L28" s="193"/>
      <c r="N28" s="193"/>
      <c r="O28" s="194"/>
      <c r="P28" s="194"/>
      <c r="Q28" s="194"/>
      <c r="R28" s="194"/>
      <c r="S28" s="194"/>
      <c r="T28" s="194"/>
      <c r="AI28" s="193"/>
      <c r="AJ28" s="193"/>
      <c r="AK28" s="193"/>
      <c r="AL28" s="193"/>
      <c r="AM28" s="193"/>
      <c r="AN28" s="193"/>
    </row>
    <row r="29" spans="1:44">
      <c r="G29" s="193"/>
      <c r="I29" s="193"/>
      <c r="J29" s="193"/>
      <c r="K29" s="193"/>
      <c r="L29" s="193"/>
      <c r="N29" s="193"/>
      <c r="O29" s="194"/>
      <c r="P29" s="194"/>
      <c r="Q29" s="194"/>
      <c r="R29" s="194"/>
      <c r="S29" s="194"/>
      <c r="T29" s="194"/>
      <c r="AI29" s="193"/>
      <c r="AJ29" s="193"/>
      <c r="AK29" s="193"/>
      <c r="AL29" s="193"/>
      <c r="AM29" s="193"/>
      <c r="AN29" s="193"/>
    </row>
    <row r="30" spans="1:44">
      <c r="G30" s="193"/>
      <c r="I30" s="193"/>
      <c r="J30" s="193"/>
      <c r="K30" s="193"/>
      <c r="L30" s="193"/>
      <c r="N30" s="193"/>
      <c r="O30" s="194"/>
      <c r="P30" s="194"/>
      <c r="Q30" s="194"/>
      <c r="R30" s="194"/>
      <c r="S30" s="194"/>
      <c r="T30" s="194"/>
      <c r="AI30" s="193"/>
      <c r="AJ30" s="193"/>
      <c r="AK30" s="193"/>
      <c r="AL30" s="193"/>
      <c r="AM30" s="193"/>
      <c r="AN30" s="193"/>
    </row>
    <row r="31" spans="1:44">
      <c r="G31" s="193"/>
      <c r="I31" s="193"/>
      <c r="J31" s="193"/>
      <c r="K31" s="193"/>
      <c r="L31" s="193"/>
      <c r="N31" s="193"/>
      <c r="O31" s="194"/>
      <c r="P31" s="194"/>
      <c r="Q31" s="194"/>
      <c r="R31" s="194"/>
      <c r="S31" s="194"/>
      <c r="T31" s="194"/>
      <c r="AI31" s="193"/>
      <c r="AJ31" s="193"/>
      <c r="AK31" s="193"/>
      <c r="AL31" s="193"/>
      <c r="AM31" s="193"/>
      <c r="AN31" s="193"/>
    </row>
    <row r="32" spans="1:44">
      <c r="G32" s="193"/>
      <c r="I32" s="193"/>
      <c r="J32" s="193"/>
      <c r="K32" s="193"/>
      <c r="L32" s="193"/>
      <c r="N32" s="193"/>
      <c r="O32" s="194"/>
      <c r="P32" s="194"/>
      <c r="Q32" s="194"/>
      <c r="R32" s="194"/>
      <c r="S32" s="194"/>
      <c r="T32" s="194"/>
      <c r="AI32" s="193"/>
      <c r="AJ32" s="193"/>
      <c r="AK32" s="193"/>
      <c r="AL32" s="193"/>
      <c r="AM32" s="193"/>
      <c r="AN32" s="193"/>
    </row>
    <row r="33" spans="7:40">
      <c r="G33" s="193"/>
      <c r="I33" s="193"/>
      <c r="J33" s="193"/>
      <c r="K33" s="193"/>
      <c r="L33" s="193"/>
      <c r="N33" s="193"/>
      <c r="O33" s="194"/>
      <c r="P33" s="194"/>
      <c r="Q33" s="194"/>
      <c r="R33" s="194"/>
      <c r="S33" s="194"/>
      <c r="T33" s="194"/>
      <c r="AI33" s="193"/>
      <c r="AJ33" s="193"/>
      <c r="AK33" s="193"/>
      <c r="AL33" s="193"/>
      <c r="AM33" s="193"/>
      <c r="AN33" s="193"/>
    </row>
    <row r="34" spans="7:40">
      <c r="G34" s="193"/>
      <c r="I34" s="193"/>
      <c r="J34" s="193"/>
      <c r="K34" s="193"/>
      <c r="L34" s="193"/>
      <c r="N34" s="193"/>
      <c r="O34" s="194"/>
      <c r="P34" s="194"/>
      <c r="Q34" s="194"/>
      <c r="R34" s="194"/>
      <c r="S34" s="194"/>
      <c r="T34" s="194"/>
      <c r="AI34" s="193"/>
      <c r="AJ34" s="193"/>
      <c r="AK34" s="193"/>
      <c r="AL34" s="193"/>
      <c r="AM34" s="193"/>
      <c r="AN34" s="193"/>
    </row>
    <row r="35" spans="7:40">
      <c r="G35" s="193"/>
      <c r="I35" s="193"/>
      <c r="J35" s="193"/>
      <c r="K35" s="193"/>
      <c r="L35" s="193"/>
      <c r="N35" s="193"/>
      <c r="O35" s="194"/>
      <c r="P35" s="194"/>
      <c r="Q35" s="194"/>
      <c r="R35" s="194"/>
      <c r="S35" s="194"/>
      <c r="T35" s="194"/>
      <c r="AI35" s="193"/>
      <c r="AJ35" s="193"/>
      <c r="AK35" s="193"/>
      <c r="AL35" s="193"/>
      <c r="AM35" s="193"/>
      <c r="AN35" s="193"/>
    </row>
    <row r="36" spans="7:40">
      <c r="G36" s="193"/>
      <c r="I36" s="193"/>
      <c r="J36" s="193"/>
      <c r="K36" s="193"/>
      <c r="L36" s="193"/>
      <c r="N36" s="193"/>
      <c r="O36" s="194"/>
      <c r="P36" s="194"/>
      <c r="Q36" s="194"/>
      <c r="R36" s="194"/>
      <c r="S36" s="194"/>
      <c r="T36" s="194"/>
      <c r="AI36" s="193"/>
      <c r="AJ36" s="193"/>
      <c r="AK36" s="193"/>
      <c r="AL36" s="193"/>
      <c r="AM36" s="193"/>
      <c r="AN36" s="193"/>
    </row>
    <row r="37" spans="7:40">
      <c r="G37" s="193"/>
      <c r="I37" s="193"/>
      <c r="J37" s="193"/>
      <c r="K37" s="193"/>
      <c r="L37" s="193"/>
      <c r="N37" s="193"/>
      <c r="O37" s="194"/>
      <c r="P37" s="194"/>
      <c r="Q37" s="194"/>
      <c r="R37" s="194"/>
      <c r="S37" s="194"/>
      <c r="T37" s="194"/>
      <c r="AI37" s="193"/>
      <c r="AJ37" s="193"/>
      <c r="AK37" s="193"/>
      <c r="AL37" s="193"/>
      <c r="AM37" s="193"/>
      <c r="AN37" s="193"/>
    </row>
    <row r="38" spans="7:40">
      <c r="G38" s="193"/>
      <c r="I38" s="193"/>
      <c r="J38" s="193"/>
      <c r="K38" s="193"/>
      <c r="L38" s="193"/>
      <c r="N38" s="193"/>
      <c r="O38" s="194"/>
      <c r="P38" s="194"/>
      <c r="Q38" s="194"/>
      <c r="R38" s="194"/>
      <c r="S38" s="194"/>
      <c r="T38" s="194"/>
      <c r="AI38" s="193"/>
      <c r="AJ38" s="193"/>
      <c r="AK38" s="193"/>
      <c r="AL38" s="193"/>
      <c r="AM38" s="193"/>
      <c r="AN38" s="193"/>
    </row>
    <row r="39" spans="7:40">
      <c r="G39" s="193"/>
      <c r="I39" s="193"/>
      <c r="J39" s="193"/>
      <c r="K39" s="193"/>
      <c r="L39" s="193"/>
      <c r="N39" s="193"/>
      <c r="O39" s="194"/>
      <c r="P39" s="194"/>
      <c r="Q39" s="194"/>
      <c r="R39" s="194"/>
      <c r="S39" s="194"/>
      <c r="T39" s="194"/>
      <c r="AI39" s="193"/>
      <c r="AJ39" s="193"/>
      <c r="AK39" s="193"/>
      <c r="AL39" s="193"/>
      <c r="AM39" s="193"/>
      <c r="AN39" s="193"/>
    </row>
    <row r="40" spans="7:40">
      <c r="G40" s="193"/>
      <c r="I40" s="193"/>
      <c r="J40" s="193"/>
      <c r="K40" s="193"/>
      <c r="L40" s="193"/>
      <c r="N40" s="193"/>
      <c r="O40" s="194"/>
      <c r="P40" s="194"/>
      <c r="Q40" s="194"/>
      <c r="R40" s="194"/>
      <c r="S40" s="194"/>
      <c r="T40" s="194"/>
      <c r="AI40" s="193"/>
      <c r="AJ40" s="193"/>
      <c r="AK40" s="193"/>
      <c r="AL40" s="193"/>
      <c r="AM40" s="193"/>
      <c r="AN40" s="193"/>
    </row>
  </sheetData>
  <customSheetViews>
    <customSheetView guid="{5E0DE3FF-3353-435A-9EB0-62275E1406C9}" showPageBreaks="1" printArea="1" showRuler="0">
      <pane xSplit="1" ySplit="7" topLeftCell="E8" activePane="bottomRight" state="frozen"/>
      <selection pane="bottomRight" activeCell="H4" sqref="H4"/>
      <pageMargins left="0.39" right="0.39370078740157483" top="0.59055118110236227" bottom="0.59055118110236227" header="0.39370078740157483" footer="0.19685039370078741"/>
      <printOptions horizontalCentered="1"/>
      <pageSetup paperSize="12" scale="92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printArea="1" view="pageBreakPreview" showRuler="0">
      <pane xSplit="1" ySplit="7" topLeftCell="B8" activePane="bottomRight" state="frozen"/>
      <selection pane="bottomRight" activeCell="A16" sqref="A16"/>
      <pageMargins left="0.39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printArea="1" view="pageBreakPreview" showRuler="0">
      <pane xSplit="1" ySplit="7" topLeftCell="H26" activePane="bottomRight" state="frozen"/>
      <selection pane="bottomRight" activeCell="A18" sqref="A18:IV18"/>
      <pageMargins left="0.39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printArea="1" view="pageBreakPreview" showRuler="0">
      <pane xSplit="1" ySplit="7" topLeftCell="E10" activePane="bottomRight" state="frozen"/>
      <selection pane="bottomRight" activeCell="J12" sqref="J12"/>
      <pageMargins left="0.39" right="0.39370078740157483" top="0.59055118110236227" bottom="0.59055118110236227" header="0.39370078740157483" footer="0.19685039370078741"/>
      <printOptions horizontalCentered="1"/>
      <pageSetup paperSize="12" scale="90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view="pageBreakPreview" showRuler="0">
      <pane xSplit="1" ySplit="7" topLeftCell="B13" activePane="bottomRight" state="frozen"/>
      <selection pane="bottomRight" activeCell="A21" sqref="A21:IV21"/>
      <pageMargins left="0.39" right="0.39370078740157483" top="0.59055118110236227" bottom="0.59055118110236227" header="0.39370078740157483" footer="0.19685039370078741"/>
      <printOptions horizontalCentered="1"/>
      <pageSetup paperSize="12" scale="90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view="pageBreakPreview" showRuler="0" topLeftCell="F1">
      <pane ySplit="7" topLeftCell="A23" activePane="bottomLeft" state="frozen"/>
      <selection pane="bottomLeft" activeCell="J27" sqref="J27"/>
      <pageMargins left="0.39" right="0.39370078740157483" top="0.59055118110236227" bottom="0.59055118110236227" header="0.39370078740157483" footer="0.19685039370078741"/>
      <printOptions horizontalCentered="1"/>
      <pageSetup paperSize="12" scale="90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printArea="1" view="pageBreakPreview" showRuler="0">
      <pane xSplit="1" ySplit="7" topLeftCell="B19" activePane="bottomRight" state="frozen"/>
      <selection pane="bottomRight" activeCell="J26" sqref="J26"/>
      <pageMargins left="0.39" right="0.39370078740157483" top="0.59055118110236227" bottom="0.59055118110236227" header="0.39370078740157483" footer="0.19685039370078741"/>
      <printOptions horizontalCentered="1"/>
      <pageSetup paperSize="12" scale="90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printArea="1" view="pageBreakPreview" showRuler="0">
      <pane xSplit="1" ySplit="7" topLeftCell="B11" activePane="bottomRight" state="frozen"/>
      <selection pane="bottomRight" activeCell="A15" sqref="A15"/>
      <pageMargins left="0.39" right="0.39370078740157483" top="0.59055118110236227" bottom="0.59055118110236227" header="0.39370078740157483" footer="0.19685039370078741"/>
      <printOptions horizontalCentered="1"/>
      <pageSetup paperSize="12" scale="90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printArea="1" view="pageBreakPreview" showRuler="0">
      <pane xSplit="1" ySplit="7" topLeftCell="G8" activePane="bottomRight" state="frozen"/>
      <selection pane="bottomRight" activeCell="M20" sqref="M20"/>
      <pageMargins left="0.39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1" ySplit="7" topLeftCell="H8" activePane="bottomRight" state="frozen"/>
      <selection pane="bottomRight" activeCell="A18" sqref="A18:IV18"/>
      <pageMargins left="0.39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PageBreaks="1" printArea="1" view="pageBreakPreview" showRuler="0">
      <pane xSplit="1" ySplit="7" topLeftCell="F21" activePane="bottomRight" state="frozen"/>
      <selection pane="bottomRight" activeCell="K30" sqref="K30"/>
      <pageMargins left="0.39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printArea="1" view="pageBreakPreview" showRuler="0">
      <pane xSplit="1" ySplit="7" topLeftCell="E10" activePane="bottomRight" state="frozen"/>
      <selection pane="bottomRight" activeCell="J12" sqref="J12"/>
      <pageMargins left="0.39" right="0.39370078740157483" top="0.59055118110236227" bottom="0.59055118110236227" header="0.39370078740157483" footer="0.19685039370078741"/>
      <printOptions horizontalCentered="1"/>
      <pageSetup paperSize="12" scale="90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1" ySplit="7" topLeftCell="D14" activePane="bottomRight" state="frozen"/>
      <selection pane="bottomRight" activeCell="I20" sqref="I20"/>
      <pageMargins left="0.39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printArea="1" view="pageBreakPreview" showRuler="0">
      <pane xSplit="1" ySplit="7" topLeftCell="H26" activePane="bottomRight" state="frozen"/>
      <selection pane="bottomRight" activeCell="A18" sqref="A18:IV18"/>
      <pageMargins left="0.39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9">
    <mergeCell ref="C4:K4"/>
    <mergeCell ref="A22:C22"/>
    <mergeCell ref="N1:T1"/>
    <mergeCell ref="Q3:T3"/>
    <mergeCell ref="Q4:T4"/>
    <mergeCell ref="C3:K3"/>
    <mergeCell ref="A1:K1"/>
    <mergeCell ref="G5:L5"/>
    <mergeCell ref="G6:L6"/>
  </mergeCells>
  <phoneticPr fontId="12" type="noConversion"/>
  <printOptions horizontalCentered="1"/>
  <pageMargins left="0.39" right="0.39370078740157483" top="0.59055118110236227" bottom="0.59055118110236227" header="0.39370078740157483" footer="0.19685039370078741"/>
  <pageSetup paperSize="9" scale="58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30"/>
  <sheetViews>
    <sheetView zoomScale="90" zoomScaleNormal="90" workbookViewId="0">
      <selection sqref="A1:G1"/>
    </sheetView>
  </sheetViews>
  <sheetFormatPr defaultRowHeight="13.5"/>
  <cols>
    <col min="1" max="1" width="12.109375" style="20" customWidth="1"/>
    <col min="2" max="4" width="10.109375" style="20" customWidth="1"/>
    <col min="5" max="5" width="10.88671875" style="20" customWidth="1"/>
    <col min="6" max="7" width="10.109375" style="20" customWidth="1"/>
    <col min="8" max="8" width="3" style="12" customWidth="1"/>
    <col min="9" max="15" width="10.88671875" style="20" customWidth="1"/>
    <col min="16" max="16384" width="8.88671875" style="20"/>
  </cols>
  <sheetData>
    <row r="1" spans="1:22" s="263" customFormat="1" ht="39" customHeight="1">
      <c r="A1" s="863" t="s">
        <v>465</v>
      </c>
      <c r="B1" s="863"/>
      <c r="C1" s="863"/>
      <c r="D1" s="863"/>
      <c r="E1" s="863"/>
      <c r="F1" s="863"/>
      <c r="G1" s="863"/>
      <c r="H1" s="403"/>
      <c r="I1" s="895" t="s">
        <v>466</v>
      </c>
      <c r="J1" s="895"/>
      <c r="K1" s="895"/>
      <c r="L1" s="895"/>
      <c r="M1" s="895"/>
      <c r="N1" s="895"/>
      <c r="O1" s="895"/>
    </row>
    <row r="2" spans="1:22" s="195" customFormat="1" ht="25.5" customHeight="1" thickBot="1">
      <c r="A2" s="226" t="s">
        <v>120</v>
      </c>
      <c r="B2" s="264"/>
      <c r="C2" s="264"/>
      <c r="D2" s="264"/>
      <c r="E2" s="264"/>
      <c r="F2" s="265"/>
      <c r="G2" s="264"/>
      <c r="H2" s="265"/>
      <c r="I2" s="264"/>
      <c r="J2" s="264"/>
      <c r="K2" s="266"/>
      <c r="L2" s="266"/>
      <c r="M2" s="266"/>
      <c r="N2" s="266"/>
      <c r="O2" s="267" t="s">
        <v>200</v>
      </c>
    </row>
    <row r="3" spans="1:22" s="195" customFormat="1" ht="17.100000000000001" customHeight="1" thickTop="1">
      <c r="A3" s="236" t="s">
        <v>201</v>
      </c>
      <c r="B3" s="238" t="s">
        <v>467</v>
      </c>
      <c r="C3" s="240" t="s">
        <v>468</v>
      </c>
      <c r="D3" s="240" t="s">
        <v>469</v>
      </c>
      <c r="E3" s="268" t="s">
        <v>470</v>
      </c>
      <c r="F3" s="268" t="s">
        <v>3</v>
      </c>
      <c r="G3" s="239" t="s">
        <v>4</v>
      </c>
      <c r="H3" s="239"/>
      <c r="I3" s="240" t="s">
        <v>5</v>
      </c>
      <c r="J3" s="268" t="s">
        <v>471</v>
      </c>
      <c r="K3" s="268" t="s">
        <v>472</v>
      </c>
      <c r="L3" s="270" t="s">
        <v>473</v>
      </c>
      <c r="M3" s="270" t="s">
        <v>474</v>
      </c>
      <c r="N3" s="268" t="s">
        <v>475</v>
      </c>
      <c r="O3" s="269" t="s">
        <v>476</v>
      </c>
    </row>
    <row r="4" spans="1:22" s="195" customFormat="1" ht="17.100000000000001" customHeight="1">
      <c r="A4" s="236" t="s">
        <v>205</v>
      </c>
      <c r="B4" s="238" t="s">
        <v>477</v>
      </c>
      <c r="C4" s="240" t="s">
        <v>478</v>
      </c>
      <c r="D4" s="240"/>
      <c r="E4" s="238" t="s">
        <v>479</v>
      </c>
      <c r="F4" s="238"/>
      <c r="G4" s="239"/>
      <c r="H4" s="239"/>
      <c r="I4" s="240"/>
      <c r="J4" s="240"/>
      <c r="K4" s="240"/>
      <c r="L4" s="240"/>
      <c r="M4" s="240" t="s">
        <v>480</v>
      </c>
      <c r="N4" s="238"/>
      <c r="O4" s="239"/>
    </row>
    <row r="5" spans="1:22" s="195" customFormat="1" ht="17.100000000000001" customHeight="1">
      <c r="A5" s="236" t="s">
        <v>206</v>
      </c>
      <c r="B5" s="238"/>
      <c r="C5" s="240"/>
      <c r="D5" s="240"/>
      <c r="E5" s="238"/>
      <c r="F5" s="238" t="s">
        <v>76</v>
      </c>
      <c r="G5" s="239"/>
      <c r="H5" s="239"/>
      <c r="I5" s="240"/>
      <c r="J5" s="240"/>
      <c r="K5" s="240"/>
      <c r="L5" s="240" t="s">
        <v>481</v>
      </c>
      <c r="M5" s="240"/>
      <c r="N5" s="238"/>
      <c r="O5" s="239"/>
    </row>
    <row r="6" spans="1:22" s="195" customFormat="1" ht="17.100000000000001" customHeight="1">
      <c r="A6" s="271" t="s">
        <v>124</v>
      </c>
      <c r="B6" s="244" t="s">
        <v>482</v>
      </c>
      <c r="C6" s="246" t="s">
        <v>483</v>
      </c>
      <c r="D6" s="246" t="s">
        <v>484</v>
      </c>
      <c r="E6" s="244" t="s">
        <v>485</v>
      </c>
      <c r="F6" s="244" t="s">
        <v>77</v>
      </c>
      <c r="G6" s="245" t="s">
        <v>486</v>
      </c>
      <c r="H6" s="239"/>
      <c r="I6" s="246" t="s">
        <v>487</v>
      </c>
      <c r="J6" s="272" t="s">
        <v>488</v>
      </c>
      <c r="K6" s="272" t="s">
        <v>489</v>
      </c>
      <c r="L6" s="242" t="s">
        <v>490</v>
      </c>
      <c r="M6" s="242" t="s">
        <v>491</v>
      </c>
      <c r="N6" s="272" t="s">
        <v>492</v>
      </c>
      <c r="O6" s="273" t="s">
        <v>335</v>
      </c>
    </row>
    <row r="7" spans="1:22" s="195" customFormat="1" ht="36.75" customHeight="1">
      <c r="A7" s="230">
        <v>2012</v>
      </c>
      <c r="B7" s="275">
        <v>534</v>
      </c>
      <c r="C7" s="275">
        <v>192</v>
      </c>
      <c r="D7" s="275">
        <v>417</v>
      </c>
      <c r="E7" s="275">
        <v>289</v>
      </c>
      <c r="F7" s="275">
        <v>621</v>
      </c>
      <c r="G7" s="275">
        <v>100</v>
      </c>
      <c r="H7" s="275"/>
      <c r="I7" s="275">
        <v>318</v>
      </c>
      <c r="J7" s="275">
        <v>47</v>
      </c>
      <c r="K7" s="275">
        <v>9009</v>
      </c>
      <c r="L7" s="275">
        <v>584</v>
      </c>
      <c r="M7" s="258">
        <v>0</v>
      </c>
      <c r="N7" s="258">
        <v>0</v>
      </c>
      <c r="O7" s="275">
        <v>714</v>
      </c>
    </row>
    <row r="8" spans="1:22" s="195" customFormat="1" ht="36.75" customHeight="1">
      <c r="A8" s="230">
        <v>2013</v>
      </c>
      <c r="B8" s="275">
        <v>643</v>
      </c>
      <c r="C8" s="275">
        <v>162</v>
      </c>
      <c r="D8" s="275">
        <v>478</v>
      </c>
      <c r="E8" s="275">
        <v>538</v>
      </c>
      <c r="F8" s="275">
        <v>866</v>
      </c>
      <c r="G8" s="275">
        <v>6</v>
      </c>
      <c r="H8" s="275"/>
      <c r="I8" s="275">
        <v>514</v>
      </c>
      <c r="J8" s="275">
        <v>91</v>
      </c>
      <c r="K8" s="275">
        <v>8080</v>
      </c>
      <c r="L8" s="275">
        <v>331</v>
      </c>
      <c r="M8" s="275">
        <v>430</v>
      </c>
      <c r="N8" s="275">
        <v>167</v>
      </c>
      <c r="O8" s="275">
        <v>3087</v>
      </c>
    </row>
    <row r="9" spans="1:22" s="195" customFormat="1" ht="36.75" customHeight="1">
      <c r="A9" s="230">
        <v>2014</v>
      </c>
      <c r="B9" s="275">
        <v>316</v>
      </c>
      <c r="C9" s="275">
        <v>128</v>
      </c>
      <c r="D9" s="275">
        <v>142</v>
      </c>
      <c r="E9" s="275">
        <v>331</v>
      </c>
      <c r="F9" s="275">
        <v>742</v>
      </c>
      <c r="G9" s="275">
        <v>13</v>
      </c>
      <c r="H9" s="275"/>
      <c r="I9" s="275">
        <v>543</v>
      </c>
      <c r="J9" s="275">
        <v>89</v>
      </c>
      <c r="K9" s="275">
        <v>10060</v>
      </c>
      <c r="L9" s="275">
        <v>694</v>
      </c>
      <c r="M9" s="275">
        <v>610</v>
      </c>
      <c r="N9" s="275">
        <v>160</v>
      </c>
      <c r="O9" s="275">
        <v>3614</v>
      </c>
    </row>
    <row r="10" spans="1:22" s="195" customFormat="1" ht="36.75" customHeight="1">
      <c r="A10" s="635">
        <v>2015</v>
      </c>
      <c r="B10" s="275">
        <v>727</v>
      </c>
      <c r="C10" s="275">
        <v>175</v>
      </c>
      <c r="D10" s="275">
        <v>565</v>
      </c>
      <c r="E10" s="275">
        <v>317</v>
      </c>
      <c r="F10" s="275">
        <v>570</v>
      </c>
      <c r="G10" s="275">
        <v>9</v>
      </c>
      <c r="H10" s="275"/>
      <c r="I10" s="275">
        <v>379</v>
      </c>
      <c r="J10" s="275">
        <v>65</v>
      </c>
      <c r="K10" s="275">
        <v>10468</v>
      </c>
      <c r="L10" s="275">
        <v>629</v>
      </c>
      <c r="M10" s="275">
        <v>549</v>
      </c>
      <c r="N10" s="275">
        <v>151</v>
      </c>
      <c r="O10" s="275">
        <v>923</v>
      </c>
      <c r="Q10" s="275"/>
    </row>
    <row r="11" spans="1:22" s="195" customFormat="1" ht="36.75" customHeight="1">
      <c r="A11" s="257">
        <v>2016</v>
      </c>
      <c r="B11" s="276">
        <v>640</v>
      </c>
      <c r="C11" s="276">
        <v>217</v>
      </c>
      <c r="D11" s="276">
        <v>512</v>
      </c>
      <c r="E11" s="276">
        <v>291</v>
      </c>
      <c r="F11" s="276">
        <v>603</v>
      </c>
      <c r="G11" s="276">
        <v>31</v>
      </c>
      <c r="H11" s="276"/>
      <c r="I11" s="276">
        <v>622</v>
      </c>
      <c r="J11" s="276">
        <v>62</v>
      </c>
      <c r="K11" s="276">
        <v>9960</v>
      </c>
      <c r="L11" s="276">
        <v>505</v>
      </c>
      <c r="M11" s="276">
        <v>461</v>
      </c>
      <c r="N11" s="276">
        <v>121</v>
      </c>
      <c r="O11" s="276">
        <v>684</v>
      </c>
      <c r="Q11" s="276"/>
    </row>
    <row r="12" spans="1:22" s="195" customFormat="1" ht="36.75" customHeight="1">
      <c r="A12" s="192" t="s">
        <v>1061</v>
      </c>
      <c r="B12" s="625">
        <f>B11-B13-B14-B15-B16-B17-B18</f>
        <v>308</v>
      </c>
      <c r="C12" s="625">
        <f t="shared" ref="C12:O12" si="0">C11-C13-C14-C15-C16-C17-C18</f>
        <v>94</v>
      </c>
      <c r="D12" s="625">
        <f t="shared" si="0"/>
        <v>478</v>
      </c>
      <c r="E12" s="625">
        <f t="shared" si="0"/>
        <v>165</v>
      </c>
      <c r="F12" s="625">
        <f t="shared" si="0"/>
        <v>303</v>
      </c>
      <c r="G12" s="625">
        <f t="shared" si="0"/>
        <v>29</v>
      </c>
      <c r="H12" s="625"/>
      <c r="I12" s="625">
        <f t="shared" si="0"/>
        <v>307</v>
      </c>
      <c r="J12" s="625">
        <f t="shared" si="0"/>
        <v>45</v>
      </c>
      <c r="K12" s="625">
        <f t="shared" si="0"/>
        <v>3130</v>
      </c>
      <c r="L12" s="625">
        <f t="shared" si="0"/>
        <v>169</v>
      </c>
      <c r="M12" s="625">
        <f t="shared" si="0"/>
        <v>221</v>
      </c>
      <c r="N12" s="625">
        <f t="shared" si="0"/>
        <v>64</v>
      </c>
      <c r="O12" s="625">
        <f t="shared" si="0"/>
        <v>413</v>
      </c>
    </row>
    <row r="13" spans="1:22" s="195" customFormat="1" ht="36.75" customHeight="1">
      <c r="A13" s="192" t="s">
        <v>1062</v>
      </c>
      <c r="B13" s="669">
        <v>44</v>
      </c>
      <c r="C13" s="669">
        <v>14</v>
      </c>
      <c r="D13" s="669">
        <v>7</v>
      </c>
      <c r="E13" s="669">
        <v>21</v>
      </c>
      <c r="F13" s="669">
        <v>42</v>
      </c>
      <c r="G13" s="669">
        <v>0</v>
      </c>
      <c r="H13" s="669"/>
      <c r="I13" s="669">
        <v>40</v>
      </c>
      <c r="J13" s="669">
        <v>1</v>
      </c>
      <c r="K13" s="669">
        <v>700</v>
      </c>
      <c r="L13" s="669">
        <v>10</v>
      </c>
      <c r="M13" s="669">
        <v>29</v>
      </c>
      <c r="N13" s="669">
        <v>7</v>
      </c>
      <c r="O13" s="313">
        <v>55</v>
      </c>
    </row>
    <row r="14" spans="1:22" s="195" customFormat="1" ht="36.75" customHeight="1">
      <c r="A14" s="192" t="s">
        <v>1063</v>
      </c>
      <c r="B14" s="382">
        <v>38</v>
      </c>
      <c r="C14" s="313">
        <v>17</v>
      </c>
      <c r="D14" s="313">
        <v>4</v>
      </c>
      <c r="E14" s="382">
        <v>12</v>
      </c>
      <c r="F14" s="382">
        <v>35</v>
      </c>
      <c r="G14" s="498">
        <v>0</v>
      </c>
      <c r="H14" s="382"/>
      <c r="I14" s="382">
        <v>40</v>
      </c>
      <c r="J14" s="498">
        <v>2</v>
      </c>
      <c r="K14" s="382">
        <v>1264</v>
      </c>
      <c r="L14" s="382">
        <v>56</v>
      </c>
      <c r="M14" s="382">
        <v>30</v>
      </c>
      <c r="N14" s="382">
        <v>8</v>
      </c>
      <c r="O14" s="313">
        <v>27</v>
      </c>
    </row>
    <row r="15" spans="1:22" s="225" customFormat="1" ht="36.75" customHeight="1">
      <c r="A15" s="192" t="s">
        <v>1064</v>
      </c>
      <c r="B15" s="382">
        <v>135</v>
      </c>
      <c r="C15" s="313">
        <v>57</v>
      </c>
      <c r="D15" s="313">
        <v>11</v>
      </c>
      <c r="E15" s="382">
        <v>56</v>
      </c>
      <c r="F15" s="382">
        <v>130</v>
      </c>
      <c r="G15" s="498">
        <v>2</v>
      </c>
      <c r="H15" s="382"/>
      <c r="I15" s="382">
        <v>127</v>
      </c>
      <c r="J15" s="498">
        <v>7</v>
      </c>
      <c r="K15" s="382">
        <v>2067</v>
      </c>
      <c r="L15" s="382">
        <v>63</v>
      </c>
      <c r="M15" s="382">
        <v>97</v>
      </c>
      <c r="N15" s="382">
        <v>29</v>
      </c>
      <c r="O15" s="313">
        <v>87</v>
      </c>
    </row>
    <row r="16" spans="1:22" s="193" customFormat="1" ht="36.75" customHeight="1">
      <c r="A16" s="192" t="s">
        <v>1065</v>
      </c>
      <c r="B16" s="382">
        <v>47</v>
      </c>
      <c r="C16" s="313">
        <v>15</v>
      </c>
      <c r="D16" s="498">
        <v>6</v>
      </c>
      <c r="E16" s="382">
        <v>12</v>
      </c>
      <c r="F16" s="382">
        <v>37</v>
      </c>
      <c r="G16" s="498">
        <v>0</v>
      </c>
      <c r="H16" s="382"/>
      <c r="I16" s="382">
        <v>41</v>
      </c>
      <c r="J16" s="498">
        <v>4</v>
      </c>
      <c r="K16" s="382">
        <v>1108</v>
      </c>
      <c r="L16" s="382">
        <v>160</v>
      </c>
      <c r="M16" s="382">
        <v>36</v>
      </c>
      <c r="N16" s="382">
        <v>4</v>
      </c>
      <c r="O16" s="314">
        <v>35</v>
      </c>
      <c r="P16" s="195"/>
      <c r="Q16" s="195"/>
      <c r="R16" s="195"/>
      <c r="S16" s="195"/>
      <c r="T16" s="195"/>
      <c r="U16" s="195"/>
      <c r="V16" s="195"/>
    </row>
    <row r="17" spans="1:27" s="193" customFormat="1" ht="36.75" customHeight="1">
      <c r="A17" s="192" t="s">
        <v>1066</v>
      </c>
      <c r="B17" s="682">
        <v>39</v>
      </c>
      <c r="C17" s="498">
        <v>10</v>
      </c>
      <c r="D17" s="313">
        <v>2</v>
      </c>
      <c r="E17" s="314">
        <v>17</v>
      </c>
      <c r="F17" s="314">
        <v>33</v>
      </c>
      <c r="G17" s="498">
        <v>0</v>
      </c>
      <c r="H17" s="314"/>
      <c r="I17" s="314">
        <v>42</v>
      </c>
      <c r="J17" s="498">
        <v>1</v>
      </c>
      <c r="K17" s="382">
        <v>944</v>
      </c>
      <c r="L17" s="314">
        <v>33</v>
      </c>
      <c r="M17" s="314">
        <v>29</v>
      </c>
      <c r="N17" s="314">
        <v>4</v>
      </c>
      <c r="O17" s="313">
        <v>37</v>
      </c>
      <c r="P17" s="195"/>
      <c r="Q17" s="195"/>
      <c r="R17" s="195"/>
      <c r="S17" s="195"/>
      <c r="T17" s="195"/>
      <c r="U17" s="195"/>
      <c r="V17" s="195"/>
    </row>
    <row r="18" spans="1:27" s="193" customFormat="1" ht="36.75" customHeight="1" thickBot="1">
      <c r="A18" s="261" t="s">
        <v>145</v>
      </c>
      <c r="B18" s="683">
        <v>29</v>
      </c>
      <c r="C18" s="322">
        <v>10</v>
      </c>
      <c r="D18" s="322">
        <v>4</v>
      </c>
      <c r="E18" s="465">
        <v>8</v>
      </c>
      <c r="F18" s="465">
        <v>23</v>
      </c>
      <c r="G18" s="684">
        <v>0</v>
      </c>
      <c r="H18" s="465"/>
      <c r="I18" s="465">
        <v>25</v>
      </c>
      <c r="J18" s="684">
        <v>2</v>
      </c>
      <c r="K18" s="465">
        <v>747</v>
      </c>
      <c r="L18" s="465">
        <v>14</v>
      </c>
      <c r="M18" s="465">
        <v>19</v>
      </c>
      <c r="N18" s="465">
        <v>5</v>
      </c>
      <c r="O18" s="322">
        <v>30</v>
      </c>
      <c r="P18" s="195"/>
      <c r="Q18" s="195"/>
      <c r="R18" s="195"/>
      <c r="S18" s="195"/>
      <c r="T18" s="195"/>
      <c r="U18" s="195"/>
      <c r="V18" s="195"/>
    </row>
    <row r="19" spans="1:27" s="193" customFormat="1" ht="12" customHeight="1" thickTop="1">
      <c r="A19" s="252" t="s">
        <v>313</v>
      </c>
      <c r="B19" s="277"/>
      <c r="C19" s="277"/>
      <c r="D19" s="277"/>
      <c r="E19" s="277"/>
      <c r="F19" s="277"/>
      <c r="G19" s="277"/>
      <c r="H19" s="255"/>
      <c r="I19" s="278"/>
      <c r="J19" s="278"/>
      <c r="K19" s="278"/>
      <c r="L19" s="253"/>
      <c r="M19" s="253"/>
      <c r="N19" s="253"/>
      <c r="O19" s="253"/>
      <c r="P19" s="253"/>
      <c r="Q19" s="255"/>
      <c r="R19" s="253"/>
      <c r="S19" s="253"/>
      <c r="T19" s="253"/>
      <c r="U19" s="253"/>
      <c r="V19" s="253"/>
      <c r="W19" s="253"/>
      <c r="X19" s="253"/>
      <c r="Y19" s="253"/>
      <c r="Z19" s="195"/>
      <c r="AA19" s="256"/>
    </row>
    <row r="20" spans="1:27" s="193" customFormat="1">
      <c r="A20" s="194"/>
      <c r="B20" s="277"/>
      <c r="C20" s="277"/>
      <c r="D20" s="277"/>
      <c r="E20" s="277"/>
      <c r="F20" s="277"/>
      <c r="G20" s="277"/>
      <c r="H20" s="368"/>
      <c r="I20" s="277"/>
      <c r="J20" s="277"/>
      <c r="K20" s="278"/>
      <c r="L20" s="278"/>
      <c r="M20" s="278"/>
      <c r="N20" s="278"/>
      <c r="O20" s="278"/>
    </row>
    <row r="21" spans="1:27" s="193" customFormat="1">
      <c r="A21" s="194"/>
      <c r="B21" s="277"/>
      <c r="C21" s="277"/>
      <c r="D21" s="277"/>
      <c r="E21" s="277"/>
      <c r="F21" s="277"/>
      <c r="G21" s="277"/>
      <c r="H21" s="368"/>
      <c r="I21" s="277"/>
      <c r="J21" s="277"/>
      <c r="K21" s="278"/>
      <c r="L21" s="278"/>
      <c r="M21" s="278"/>
      <c r="N21" s="278"/>
      <c r="O21" s="278"/>
    </row>
    <row r="22" spans="1:27" s="193" customFormat="1"/>
    <row r="23" spans="1:27">
      <c r="H23" s="20"/>
    </row>
    <row r="24" spans="1:27">
      <c r="H24" s="20"/>
    </row>
    <row r="25" spans="1:27">
      <c r="H25" s="20"/>
    </row>
    <row r="26" spans="1:27">
      <c r="H26" s="20"/>
    </row>
    <row r="27" spans="1:27">
      <c r="H27" s="20"/>
    </row>
    <row r="28" spans="1:27">
      <c r="H28" s="20"/>
    </row>
    <row r="29" spans="1:27">
      <c r="H29" s="20"/>
    </row>
    <row r="30" spans="1:27">
      <c r="H30" s="20"/>
    </row>
  </sheetData>
  <protectedRanges>
    <protectedRange sqref="B19:F19" name="범위1_14_1_3_1_2_1_1_1_1_1"/>
    <protectedRange sqref="G19:L19 N19" name="범위1_14_1_3_1_1_1_1_1_1_1_1"/>
    <protectedRange sqref="M19" name="범위1_14_1_3_1_1_1_1_2_1_1"/>
    <protectedRange sqref="B12:O12" name="범위1_14_1_3_1_2_1_1_1_1_1_1_1_2"/>
  </protectedRanges>
  <mergeCells count="2">
    <mergeCell ref="I1:O1"/>
    <mergeCell ref="A1:G1"/>
  </mergeCells>
  <phoneticPr fontId="12" type="noConversion"/>
  <printOptions horizontalCentered="1"/>
  <pageMargins left="0.39370078740157483" right="0.39370078740157483" top="0.59055118110236227" bottom="0.39370078740157483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X61"/>
  <sheetViews>
    <sheetView zoomScale="90" zoomScaleNormal="90" workbookViewId="0">
      <selection sqref="A1:K1"/>
    </sheetView>
  </sheetViews>
  <sheetFormatPr defaultRowHeight="14.25"/>
  <cols>
    <col min="1" max="1" width="11.6640625" style="438" customWidth="1"/>
    <col min="2" max="3" width="7.6640625" style="438" customWidth="1"/>
    <col min="4" max="4" width="7.77734375" style="438" customWidth="1"/>
    <col min="5" max="11" width="7.6640625" style="438" customWidth="1"/>
    <col min="12" max="12" width="2.77734375" style="438" customWidth="1"/>
    <col min="13" max="18" width="7.77734375" style="442" customWidth="1"/>
    <col min="19" max="19" width="7.77734375" style="438" customWidth="1"/>
    <col min="20" max="20" width="7.77734375" style="413" customWidth="1"/>
    <col min="21" max="21" width="10.88671875" style="412" customWidth="1"/>
    <col min="22" max="29" width="5.33203125" style="412" customWidth="1"/>
    <col min="30" max="35" width="5.33203125" style="413" customWidth="1"/>
    <col min="36" max="36" width="1.77734375" style="413" customWidth="1"/>
    <col min="37" max="40" width="5.77734375" style="408" customWidth="1"/>
    <col min="41" max="41" width="5.77734375" style="413" customWidth="1"/>
    <col min="42" max="43" width="5.77734375" style="444" customWidth="1"/>
    <col min="44" max="44" width="5.77734375" style="441" customWidth="1"/>
    <col min="45" max="48" width="5.77734375" style="413" customWidth="1"/>
    <col min="49" max="49" width="10.88671875" style="413" customWidth="1"/>
    <col min="50" max="63" width="5.33203125" style="413" customWidth="1"/>
    <col min="64" max="64" width="2.77734375" style="413" customWidth="1"/>
    <col min="65" max="76" width="5.77734375" style="413" customWidth="1"/>
    <col min="77" max="16384" width="8.88671875" style="413"/>
  </cols>
  <sheetData>
    <row r="1" spans="1:76" s="406" customFormat="1" ht="45" customHeight="1">
      <c r="A1" s="903" t="s">
        <v>1138</v>
      </c>
      <c r="B1" s="903"/>
      <c r="C1" s="903"/>
      <c r="D1" s="903"/>
      <c r="E1" s="903"/>
      <c r="F1" s="903"/>
      <c r="G1" s="903"/>
      <c r="H1" s="903"/>
      <c r="I1" s="903"/>
      <c r="J1" s="903"/>
      <c r="K1" s="903"/>
      <c r="L1" s="633"/>
      <c r="M1" s="900" t="s">
        <v>1134</v>
      </c>
      <c r="N1" s="927"/>
      <c r="O1" s="927"/>
      <c r="P1" s="927"/>
      <c r="Q1" s="927"/>
      <c r="R1" s="927"/>
      <c r="S1" s="927"/>
      <c r="T1" s="927"/>
      <c r="U1" s="903" t="s">
        <v>1139</v>
      </c>
      <c r="V1" s="903"/>
      <c r="W1" s="903"/>
      <c r="X1" s="903"/>
      <c r="Y1" s="903"/>
      <c r="Z1" s="903"/>
      <c r="AA1" s="903"/>
      <c r="AB1" s="903"/>
      <c r="AC1" s="903"/>
      <c r="AD1" s="903"/>
      <c r="AE1" s="903"/>
      <c r="AF1" s="903"/>
      <c r="AG1" s="903"/>
      <c r="AH1" s="903"/>
      <c r="AI1" s="903"/>
      <c r="AJ1" s="404"/>
      <c r="AK1" s="900" t="s">
        <v>1135</v>
      </c>
      <c r="AL1" s="901"/>
      <c r="AM1" s="901"/>
      <c r="AN1" s="901"/>
      <c r="AO1" s="901"/>
      <c r="AP1" s="901"/>
      <c r="AQ1" s="901"/>
      <c r="AR1" s="901"/>
      <c r="AS1" s="901"/>
      <c r="AT1" s="901"/>
      <c r="AU1" s="901"/>
      <c r="AV1" s="901"/>
      <c r="AW1" s="903" t="s">
        <v>1140</v>
      </c>
      <c r="AX1" s="903"/>
      <c r="AY1" s="903"/>
      <c r="AZ1" s="903"/>
      <c r="BA1" s="903"/>
      <c r="BB1" s="903"/>
      <c r="BC1" s="903"/>
      <c r="BD1" s="903"/>
      <c r="BE1" s="903"/>
      <c r="BF1" s="903"/>
      <c r="BG1" s="903"/>
      <c r="BH1" s="904"/>
      <c r="BI1" s="904"/>
      <c r="BJ1" s="904"/>
      <c r="BK1" s="904"/>
      <c r="BL1" s="405"/>
      <c r="BM1" s="900" t="s">
        <v>1136</v>
      </c>
      <c r="BN1" s="901"/>
      <c r="BO1" s="901"/>
      <c r="BP1" s="901"/>
      <c r="BQ1" s="901"/>
      <c r="BR1" s="901"/>
      <c r="BS1" s="901"/>
      <c r="BT1" s="901"/>
      <c r="BU1" s="901"/>
      <c r="BV1" s="901"/>
      <c r="BW1" s="901"/>
      <c r="BX1" s="902"/>
    </row>
    <row r="2" spans="1:76" s="408" customFormat="1" ht="21" customHeight="1" thickBot="1">
      <c r="A2" s="407" t="s">
        <v>493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M2" s="409"/>
      <c r="N2" s="409"/>
      <c r="O2" s="409"/>
      <c r="P2" s="409"/>
      <c r="Q2" s="409"/>
      <c r="R2" s="410"/>
      <c r="S2" s="410"/>
      <c r="T2" s="411" t="s">
        <v>494</v>
      </c>
      <c r="U2" s="407" t="s">
        <v>493</v>
      </c>
      <c r="V2" s="412"/>
      <c r="W2" s="412"/>
      <c r="X2" s="412"/>
      <c r="Y2" s="412"/>
      <c r="Z2" s="412"/>
      <c r="AA2" s="412"/>
      <c r="AB2" s="412"/>
      <c r="AC2" s="412"/>
      <c r="AD2" s="413"/>
      <c r="AE2" s="413"/>
      <c r="AF2" s="413"/>
      <c r="AG2" s="413"/>
      <c r="AH2" s="413"/>
      <c r="AI2" s="413"/>
      <c r="AJ2" s="413"/>
      <c r="AK2" s="407"/>
      <c r="AL2" s="407"/>
      <c r="AM2" s="407"/>
      <c r="AN2" s="407"/>
      <c r="AO2" s="410"/>
      <c r="AP2" s="409"/>
      <c r="AQ2" s="409"/>
      <c r="AV2" s="411" t="s">
        <v>494</v>
      </c>
      <c r="AW2" s="407" t="s">
        <v>493</v>
      </c>
      <c r="BX2" s="411" t="s">
        <v>494</v>
      </c>
    </row>
    <row r="3" spans="1:76" s="408" customFormat="1" ht="24.75" customHeight="1" thickTop="1">
      <c r="A3" s="414" t="s">
        <v>201</v>
      </c>
      <c r="B3" s="920" t="s">
        <v>1141</v>
      </c>
      <c r="C3" s="917"/>
      <c r="D3" s="917"/>
      <c r="E3" s="918"/>
      <c r="F3" s="918"/>
      <c r="G3" s="918"/>
      <c r="H3" s="918"/>
      <c r="I3" s="918"/>
      <c r="J3" s="918"/>
      <c r="K3" s="918"/>
      <c r="L3" s="415"/>
      <c r="M3" s="917" t="s">
        <v>1142</v>
      </c>
      <c r="N3" s="918"/>
      <c r="O3" s="918"/>
      <c r="P3" s="918"/>
      <c r="Q3" s="918"/>
      <c r="R3" s="918"/>
      <c r="S3" s="918"/>
      <c r="T3" s="918"/>
      <c r="U3" s="414" t="s">
        <v>201</v>
      </c>
      <c r="V3" s="920" t="s">
        <v>1143</v>
      </c>
      <c r="W3" s="917"/>
      <c r="X3" s="917"/>
      <c r="Y3" s="918"/>
      <c r="Z3" s="918"/>
      <c r="AA3" s="918"/>
      <c r="AB3" s="918"/>
      <c r="AC3" s="918"/>
      <c r="AD3" s="918"/>
      <c r="AE3" s="918"/>
      <c r="AF3" s="918"/>
      <c r="AG3" s="918"/>
      <c r="AH3" s="918"/>
      <c r="AI3" s="918"/>
      <c r="AJ3" s="416"/>
      <c r="AK3" s="917" t="s">
        <v>1143</v>
      </c>
      <c r="AL3" s="918"/>
      <c r="AM3" s="918"/>
      <c r="AN3" s="918"/>
      <c r="AO3" s="918"/>
      <c r="AP3" s="918"/>
      <c r="AQ3" s="918"/>
      <c r="AR3" s="918"/>
      <c r="AS3" s="918"/>
      <c r="AT3" s="918"/>
      <c r="AU3" s="918"/>
      <c r="AV3" s="918"/>
      <c r="AW3" s="414" t="s">
        <v>201</v>
      </c>
      <c r="AX3" s="920" t="s">
        <v>1144</v>
      </c>
      <c r="AY3" s="917"/>
      <c r="AZ3" s="917"/>
      <c r="BA3" s="918"/>
      <c r="BB3" s="918"/>
      <c r="BC3" s="918"/>
      <c r="BD3" s="918"/>
      <c r="BE3" s="918"/>
      <c r="BF3" s="918"/>
      <c r="BG3" s="918"/>
      <c r="BH3" s="918"/>
      <c r="BI3" s="918"/>
      <c r="BJ3" s="918"/>
      <c r="BK3" s="918"/>
      <c r="BL3" s="415"/>
      <c r="BM3" s="917" t="s">
        <v>1145</v>
      </c>
      <c r="BN3" s="918"/>
      <c r="BO3" s="918"/>
      <c r="BP3" s="918"/>
      <c r="BQ3" s="918"/>
      <c r="BR3" s="918"/>
      <c r="BS3" s="918"/>
      <c r="BT3" s="918"/>
      <c r="BU3" s="918"/>
      <c r="BV3" s="919"/>
      <c r="BW3" s="896" t="s">
        <v>1146</v>
      </c>
      <c r="BX3" s="897"/>
    </row>
    <row r="4" spans="1:76" s="408" customFormat="1" ht="16.5" customHeight="1">
      <c r="A4" s="416" t="s">
        <v>205</v>
      </c>
      <c r="B4" s="909" t="s">
        <v>920</v>
      </c>
      <c r="C4" s="910"/>
      <c r="D4" s="910"/>
      <c r="E4" s="910"/>
      <c r="F4" s="910"/>
      <c r="G4" s="911"/>
      <c r="H4" s="909" t="s">
        <v>496</v>
      </c>
      <c r="I4" s="926"/>
      <c r="J4" s="929" t="s">
        <v>6</v>
      </c>
      <c r="K4" s="929"/>
      <c r="L4" s="417"/>
      <c r="M4" s="910" t="s">
        <v>78</v>
      </c>
      <c r="N4" s="926"/>
      <c r="O4" s="909" t="s">
        <v>79</v>
      </c>
      <c r="P4" s="911"/>
      <c r="Q4" s="909" t="s">
        <v>497</v>
      </c>
      <c r="R4" s="910"/>
      <c r="S4" s="909" t="s">
        <v>498</v>
      </c>
      <c r="T4" s="910"/>
      <c r="U4" s="416" t="s">
        <v>205</v>
      </c>
      <c r="V4" s="909" t="s">
        <v>920</v>
      </c>
      <c r="W4" s="910"/>
      <c r="X4" s="910"/>
      <c r="Y4" s="910"/>
      <c r="Z4" s="910"/>
      <c r="AA4" s="911"/>
      <c r="AB4" s="909" t="s">
        <v>478</v>
      </c>
      <c r="AC4" s="911"/>
      <c r="AD4" s="910" t="s">
        <v>80</v>
      </c>
      <c r="AE4" s="926"/>
      <c r="AF4" s="909" t="s">
        <v>499</v>
      </c>
      <c r="AG4" s="910"/>
      <c r="AH4" s="909" t="s">
        <v>500</v>
      </c>
      <c r="AI4" s="910"/>
      <c r="AJ4" s="416"/>
      <c r="AK4" s="910" t="s">
        <v>81</v>
      </c>
      <c r="AL4" s="911"/>
      <c r="AM4" s="921" t="s">
        <v>501</v>
      </c>
      <c r="AN4" s="922"/>
      <c r="AO4" s="909" t="s">
        <v>469</v>
      </c>
      <c r="AP4" s="926"/>
      <c r="AQ4" s="921" t="s">
        <v>502</v>
      </c>
      <c r="AR4" s="922"/>
      <c r="AS4" s="909" t="s">
        <v>503</v>
      </c>
      <c r="AT4" s="910"/>
      <c r="AU4" s="909" t="s">
        <v>504</v>
      </c>
      <c r="AV4" s="910"/>
      <c r="AW4" s="416" t="s">
        <v>205</v>
      </c>
      <c r="AX4" s="909" t="s">
        <v>920</v>
      </c>
      <c r="AY4" s="910"/>
      <c r="AZ4" s="910"/>
      <c r="BA4" s="910"/>
      <c r="BB4" s="910"/>
      <c r="BC4" s="911"/>
      <c r="BD4" s="909" t="s">
        <v>505</v>
      </c>
      <c r="BE4" s="911"/>
      <c r="BF4" s="909" t="s">
        <v>506</v>
      </c>
      <c r="BG4" s="911"/>
      <c r="BH4" s="909" t="s">
        <v>507</v>
      </c>
      <c r="BI4" s="911"/>
      <c r="BJ4" s="910" t="s">
        <v>508</v>
      </c>
      <c r="BK4" s="910"/>
      <c r="BL4" s="416"/>
      <c r="BM4" s="910" t="s">
        <v>509</v>
      </c>
      <c r="BN4" s="911"/>
      <c r="BO4" s="909" t="s">
        <v>510</v>
      </c>
      <c r="BP4" s="911"/>
      <c r="BQ4" s="909" t="s">
        <v>511</v>
      </c>
      <c r="BR4" s="911"/>
      <c r="BS4" s="909" t="s">
        <v>512</v>
      </c>
      <c r="BT4" s="911"/>
      <c r="BU4" s="909" t="s">
        <v>513</v>
      </c>
      <c r="BV4" s="911"/>
      <c r="BW4" s="898" t="s">
        <v>1137</v>
      </c>
      <c r="BX4" s="899"/>
    </row>
    <row r="5" spans="1:76" s="408" customFormat="1" ht="16.5" customHeight="1">
      <c r="A5" s="416" t="s">
        <v>206</v>
      </c>
      <c r="B5" s="905" t="s">
        <v>921</v>
      </c>
      <c r="C5" s="905"/>
      <c r="D5" s="905"/>
      <c r="E5" s="906" t="s">
        <v>533</v>
      </c>
      <c r="F5" s="907"/>
      <c r="G5" s="908"/>
      <c r="H5" s="914" t="s">
        <v>927</v>
      </c>
      <c r="I5" s="928"/>
      <c r="J5" s="930" t="s">
        <v>514</v>
      </c>
      <c r="K5" s="930"/>
      <c r="L5" s="416"/>
      <c r="M5" s="916" t="s">
        <v>82</v>
      </c>
      <c r="N5" s="928"/>
      <c r="O5" s="914" t="s">
        <v>515</v>
      </c>
      <c r="P5" s="915"/>
      <c r="Q5" s="912" t="s">
        <v>516</v>
      </c>
      <c r="R5" s="931"/>
      <c r="S5" s="912" t="s">
        <v>517</v>
      </c>
      <c r="T5" s="931"/>
      <c r="U5" s="418" t="s">
        <v>206</v>
      </c>
      <c r="V5" s="905" t="s">
        <v>921</v>
      </c>
      <c r="W5" s="905"/>
      <c r="X5" s="905"/>
      <c r="Y5" s="906" t="s">
        <v>533</v>
      </c>
      <c r="Z5" s="907"/>
      <c r="AA5" s="908"/>
      <c r="AB5" s="914" t="s">
        <v>518</v>
      </c>
      <c r="AC5" s="915"/>
      <c r="AD5" s="930" t="s">
        <v>519</v>
      </c>
      <c r="AE5" s="928"/>
      <c r="AF5" s="914" t="s">
        <v>520</v>
      </c>
      <c r="AG5" s="916"/>
      <c r="AH5" s="914" t="s">
        <v>521</v>
      </c>
      <c r="AI5" s="916"/>
      <c r="AJ5" s="416"/>
      <c r="AK5" s="916" t="s">
        <v>83</v>
      </c>
      <c r="AL5" s="915"/>
      <c r="AM5" s="923" t="s">
        <v>522</v>
      </c>
      <c r="AN5" s="924"/>
      <c r="AO5" s="914" t="s">
        <v>484</v>
      </c>
      <c r="AP5" s="928"/>
      <c r="AQ5" s="923" t="s">
        <v>487</v>
      </c>
      <c r="AR5" s="924"/>
      <c r="AS5" s="912" t="s">
        <v>523</v>
      </c>
      <c r="AT5" s="925"/>
      <c r="AU5" s="912" t="s">
        <v>524</v>
      </c>
      <c r="AV5" s="925"/>
      <c r="AW5" s="416" t="s">
        <v>206</v>
      </c>
      <c r="AX5" s="905" t="s">
        <v>921</v>
      </c>
      <c r="AY5" s="905"/>
      <c r="AZ5" s="905"/>
      <c r="BA5" s="906" t="s">
        <v>533</v>
      </c>
      <c r="BB5" s="907"/>
      <c r="BC5" s="908"/>
      <c r="BD5" s="914" t="s">
        <v>525</v>
      </c>
      <c r="BE5" s="915"/>
      <c r="BF5" s="914" t="s">
        <v>526</v>
      </c>
      <c r="BG5" s="915"/>
      <c r="BH5" s="914" t="s">
        <v>527</v>
      </c>
      <c r="BI5" s="915"/>
      <c r="BJ5" s="916" t="s">
        <v>528</v>
      </c>
      <c r="BK5" s="916"/>
      <c r="BL5" s="416"/>
      <c r="BM5" s="916" t="s">
        <v>529</v>
      </c>
      <c r="BN5" s="915"/>
      <c r="BO5" s="912" t="s">
        <v>530</v>
      </c>
      <c r="BP5" s="913"/>
      <c r="BQ5" s="914" t="s">
        <v>531</v>
      </c>
      <c r="BR5" s="915"/>
      <c r="BS5" s="912" t="s">
        <v>532</v>
      </c>
      <c r="BT5" s="913"/>
      <c r="BU5" s="914" t="s">
        <v>460</v>
      </c>
      <c r="BV5" s="915"/>
      <c r="BW5" s="898"/>
      <c r="BX5" s="899"/>
    </row>
    <row r="6" spans="1:76" s="408" customFormat="1" ht="16.5" customHeight="1">
      <c r="A6" s="419" t="s">
        <v>124</v>
      </c>
      <c r="B6" s="420" t="s">
        <v>922</v>
      </c>
      <c r="C6" s="420" t="s">
        <v>923</v>
      </c>
      <c r="D6" s="420" t="s">
        <v>924</v>
      </c>
      <c r="E6" s="420" t="s">
        <v>925</v>
      </c>
      <c r="F6" s="420" t="s">
        <v>923</v>
      </c>
      <c r="G6" s="420" t="s">
        <v>926</v>
      </c>
      <c r="H6" s="420" t="s">
        <v>7</v>
      </c>
      <c r="I6" s="421" t="s">
        <v>8</v>
      </c>
      <c r="J6" s="420" t="s">
        <v>534</v>
      </c>
      <c r="K6" s="422" t="s">
        <v>8</v>
      </c>
      <c r="L6" s="423"/>
      <c r="M6" s="420" t="s">
        <v>7</v>
      </c>
      <c r="N6" s="421" t="s">
        <v>8</v>
      </c>
      <c r="O6" s="421" t="s">
        <v>7</v>
      </c>
      <c r="P6" s="424" t="s">
        <v>8</v>
      </c>
      <c r="Q6" s="425" t="s">
        <v>7</v>
      </c>
      <c r="R6" s="422" t="s">
        <v>8</v>
      </c>
      <c r="S6" s="425" t="s">
        <v>7</v>
      </c>
      <c r="T6" s="422" t="s">
        <v>8</v>
      </c>
      <c r="U6" s="419" t="s">
        <v>124</v>
      </c>
      <c r="V6" s="420" t="s">
        <v>922</v>
      </c>
      <c r="W6" s="420" t="s">
        <v>923</v>
      </c>
      <c r="X6" s="420" t="s">
        <v>924</v>
      </c>
      <c r="Y6" s="420" t="s">
        <v>925</v>
      </c>
      <c r="Z6" s="420" t="s">
        <v>923</v>
      </c>
      <c r="AA6" s="420" t="s">
        <v>926</v>
      </c>
      <c r="AB6" s="420" t="s">
        <v>7</v>
      </c>
      <c r="AC6" s="421" t="s">
        <v>8</v>
      </c>
      <c r="AD6" s="424" t="s">
        <v>7</v>
      </c>
      <c r="AE6" s="424" t="s">
        <v>8</v>
      </c>
      <c r="AF6" s="420" t="s">
        <v>7</v>
      </c>
      <c r="AG6" s="426" t="s">
        <v>8</v>
      </c>
      <c r="AH6" s="427" t="s">
        <v>7</v>
      </c>
      <c r="AI6" s="428" t="s">
        <v>8</v>
      </c>
      <c r="AJ6" s="423"/>
      <c r="AK6" s="420" t="s">
        <v>7</v>
      </c>
      <c r="AL6" s="424" t="s">
        <v>8</v>
      </c>
      <c r="AM6" s="421" t="s">
        <v>7</v>
      </c>
      <c r="AN6" s="422" t="s">
        <v>8</v>
      </c>
      <c r="AO6" s="425" t="s">
        <v>7</v>
      </c>
      <c r="AP6" s="424" t="s">
        <v>8</v>
      </c>
      <c r="AQ6" s="424" t="s">
        <v>7</v>
      </c>
      <c r="AR6" s="422" t="s">
        <v>8</v>
      </c>
      <c r="AS6" s="421" t="s">
        <v>7</v>
      </c>
      <c r="AT6" s="422" t="s">
        <v>8</v>
      </c>
      <c r="AU6" s="421" t="s">
        <v>7</v>
      </c>
      <c r="AV6" s="422" t="s">
        <v>8</v>
      </c>
      <c r="AW6" s="419" t="s">
        <v>124</v>
      </c>
      <c r="AX6" s="420" t="s">
        <v>922</v>
      </c>
      <c r="AY6" s="420" t="s">
        <v>923</v>
      </c>
      <c r="AZ6" s="420" t="s">
        <v>924</v>
      </c>
      <c r="BA6" s="420" t="s">
        <v>925</v>
      </c>
      <c r="BB6" s="420" t="s">
        <v>923</v>
      </c>
      <c r="BC6" s="420" t="s">
        <v>926</v>
      </c>
      <c r="BD6" s="425" t="s">
        <v>7</v>
      </c>
      <c r="BE6" s="424" t="s">
        <v>8</v>
      </c>
      <c r="BF6" s="425" t="s">
        <v>7</v>
      </c>
      <c r="BG6" s="424" t="s">
        <v>8</v>
      </c>
      <c r="BH6" s="425" t="s">
        <v>7</v>
      </c>
      <c r="BI6" s="424" t="s">
        <v>8</v>
      </c>
      <c r="BJ6" s="424" t="s">
        <v>534</v>
      </c>
      <c r="BK6" s="422" t="s">
        <v>8</v>
      </c>
      <c r="BL6" s="423"/>
      <c r="BM6" s="424" t="s">
        <v>534</v>
      </c>
      <c r="BN6" s="424" t="s">
        <v>8</v>
      </c>
      <c r="BO6" s="425" t="s">
        <v>7</v>
      </c>
      <c r="BP6" s="424" t="s">
        <v>8</v>
      </c>
      <c r="BQ6" s="425" t="s">
        <v>7</v>
      </c>
      <c r="BR6" s="424" t="s">
        <v>8</v>
      </c>
      <c r="BS6" s="425" t="s">
        <v>7</v>
      </c>
      <c r="BT6" s="424" t="s">
        <v>8</v>
      </c>
      <c r="BU6" s="425" t="s">
        <v>7</v>
      </c>
      <c r="BV6" s="424" t="s">
        <v>8</v>
      </c>
      <c r="BW6" s="421" t="s">
        <v>7</v>
      </c>
      <c r="BX6" s="420" t="s">
        <v>8</v>
      </c>
    </row>
    <row r="7" spans="1:76" s="408" customFormat="1" ht="39.950000000000003" customHeight="1">
      <c r="A7" s="418">
        <v>2012</v>
      </c>
      <c r="B7" s="190" t="s">
        <v>144</v>
      </c>
      <c r="C7" s="190" t="s">
        <v>259</v>
      </c>
      <c r="D7" s="190" t="s">
        <v>259</v>
      </c>
      <c r="E7" s="190" t="s">
        <v>144</v>
      </c>
      <c r="F7" s="190" t="s">
        <v>259</v>
      </c>
      <c r="G7" s="190" t="s">
        <v>259</v>
      </c>
      <c r="H7" s="190" t="s">
        <v>144</v>
      </c>
      <c r="I7" s="190" t="s">
        <v>144</v>
      </c>
      <c r="J7" s="190" t="s">
        <v>144</v>
      </c>
      <c r="K7" s="190" t="s">
        <v>144</v>
      </c>
      <c r="L7" s="190"/>
      <c r="M7" s="190" t="s">
        <v>144</v>
      </c>
      <c r="N7" s="190" t="s">
        <v>144</v>
      </c>
      <c r="O7" s="190" t="s">
        <v>144</v>
      </c>
      <c r="P7" s="190" t="s">
        <v>144</v>
      </c>
      <c r="Q7" s="190" t="s">
        <v>144</v>
      </c>
      <c r="R7" s="190" t="s">
        <v>144</v>
      </c>
      <c r="S7" s="190" t="s">
        <v>144</v>
      </c>
      <c r="T7" s="190" t="s">
        <v>144</v>
      </c>
      <c r="U7" s="418">
        <v>2012</v>
      </c>
      <c r="V7" s="94">
        <v>1</v>
      </c>
      <c r="W7" s="94" t="s">
        <v>259</v>
      </c>
      <c r="X7" s="94" t="s">
        <v>259</v>
      </c>
      <c r="Y7" s="190" t="s">
        <v>144</v>
      </c>
      <c r="Z7" s="190" t="s">
        <v>259</v>
      </c>
      <c r="AA7" s="190" t="s">
        <v>259</v>
      </c>
      <c r="AB7" s="190" t="s">
        <v>144</v>
      </c>
      <c r="AC7" s="190" t="s">
        <v>144</v>
      </c>
      <c r="AD7" s="190" t="s">
        <v>144</v>
      </c>
      <c r="AE7" s="190" t="s">
        <v>144</v>
      </c>
      <c r="AF7" s="190" t="s">
        <v>144</v>
      </c>
      <c r="AG7" s="190" t="s">
        <v>144</v>
      </c>
      <c r="AH7" s="190" t="s">
        <v>144</v>
      </c>
      <c r="AI7" s="190" t="s">
        <v>144</v>
      </c>
      <c r="AJ7" s="190"/>
      <c r="AK7" s="190" t="s">
        <v>144</v>
      </c>
      <c r="AL7" s="190" t="s">
        <v>144</v>
      </c>
      <c r="AM7" s="190" t="s">
        <v>144</v>
      </c>
      <c r="AN7" s="190" t="s">
        <v>144</v>
      </c>
      <c r="AO7" s="190" t="s">
        <v>144</v>
      </c>
      <c r="AP7" s="190" t="s">
        <v>144</v>
      </c>
      <c r="AQ7" s="190" t="s">
        <v>144</v>
      </c>
      <c r="AR7" s="190" t="s">
        <v>144</v>
      </c>
      <c r="AS7" s="190" t="s">
        <v>144</v>
      </c>
      <c r="AT7" s="190" t="s">
        <v>144</v>
      </c>
      <c r="AU7" s="94">
        <v>1</v>
      </c>
      <c r="AV7" s="190" t="s">
        <v>144</v>
      </c>
      <c r="AW7" s="418">
        <v>2012</v>
      </c>
      <c r="AX7" s="429">
        <v>57</v>
      </c>
      <c r="AY7" s="314" t="s">
        <v>259</v>
      </c>
      <c r="AZ7" s="314" t="s">
        <v>259</v>
      </c>
      <c r="BA7" s="190" t="s">
        <v>144</v>
      </c>
      <c r="BB7" s="190" t="s">
        <v>259</v>
      </c>
      <c r="BC7" s="190" t="s">
        <v>259</v>
      </c>
      <c r="BD7" s="190" t="s">
        <v>144</v>
      </c>
      <c r="BE7" s="190" t="s">
        <v>144</v>
      </c>
      <c r="BF7" s="190">
        <v>7</v>
      </c>
      <c r="BG7" s="190" t="s">
        <v>144</v>
      </c>
      <c r="BH7" s="190" t="s">
        <v>144</v>
      </c>
      <c r="BI7" s="190" t="s">
        <v>144</v>
      </c>
      <c r="BJ7" s="190" t="s">
        <v>144</v>
      </c>
      <c r="BK7" s="190" t="s">
        <v>144</v>
      </c>
      <c r="BL7" s="314"/>
      <c r="BM7" s="190">
        <v>45</v>
      </c>
      <c r="BN7" s="190" t="s">
        <v>144</v>
      </c>
      <c r="BO7" s="190" t="s">
        <v>144</v>
      </c>
      <c r="BP7" s="190" t="s">
        <v>144</v>
      </c>
      <c r="BQ7" s="190" t="s">
        <v>144</v>
      </c>
      <c r="BR7" s="190" t="s">
        <v>144</v>
      </c>
      <c r="BS7" s="190">
        <v>5</v>
      </c>
      <c r="BT7" s="190" t="s">
        <v>144</v>
      </c>
      <c r="BU7" s="190" t="s">
        <v>144</v>
      </c>
      <c r="BV7" s="190" t="s">
        <v>144</v>
      </c>
      <c r="BW7" s="190" t="s">
        <v>144</v>
      </c>
      <c r="BX7" s="190" t="s">
        <v>144</v>
      </c>
    </row>
    <row r="8" spans="1:76" s="408" customFormat="1" ht="39.950000000000003" customHeight="1">
      <c r="A8" s="418">
        <v>2013</v>
      </c>
      <c r="B8" s="190" t="s">
        <v>144</v>
      </c>
      <c r="C8" s="190" t="s">
        <v>259</v>
      </c>
      <c r="D8" s="190" t="s">
        <v>259</v>
      </c>
      <c r="E8" s="190" t="s">
        <v>144</v>
      </c>
      <c r="F8" s="190" t="s">
        <v>259</v>
      </c>
      <c r="G8" s="190" t="s">
        <v>259</v>
      </c>
      <c r="H8" s="190" t="s">
        <v>144</v>
      </c>
      <c r="I8" s="190" t="s">
        <v>144</v>
      </c>
      <c r="J8" s="190" t="s">
        <v>144</v>
      </c>
      <c r="K8" s="190" t="s">
        <v>144</v>
      </c>
      <c r="L8" s="190"/>
      <c r="M8" s="190" t="s">
        <v>144</v>
      </c>
      <c r="N8" s="190" t="s">
        <v>144</v>
      </c>
      <c r="O8" s="190" t="s">
        <v>144</v>
      </c>
      <c r="P8" s="190" t="s">
        <v>144</v>
      </c>
      <c r="Q8" s="190" t="s">
        <v>144</v>
      </c>
      <c r="R8" s="190" t="s">
        <v>144</v>
      </c>
      <c r="S8" s="190" t="s">
        <v>144</v>
      </c>
      <c r="T8" s="190" t="s">
        <v>144</v>
      </c>
      <c r="U8" s="418">
        <v>2013</v>
      </c>
      <c r="V8" s="430">
        <v>20</v>
      </c>
      <c r="W8" s="430" t="s">
        <v>259</v>
      </c>
      <c r="X8" s="430" t="s">
        <v>259</v>
      </c>
      <c r="Y8" s="190" t="s">
        <v>144</v>
      </c>
      <c r="Z8" s="190" t="s">
        <v>259</v>
      </c>
      <c r="AA8" s="190" t="s">
        <v>259</v>
      </c>
      <c r="AB8" s="190" t="s">
        <v>144</v>
      </c>
      <c r="AC8" s="190" t="s">
        <v>144</v>
      </c>
      <c r="AD8" s="190" t="s">
        <v>144</v>
      </c>
      <c r="AE8" s="190" t="s">
        <v>144</v>
      </c>
      <c r="AF8" s="190" t="s">
        <v>144</v>
      </c>
      <c r="AG8" s="190" t="s">
        <v>144</v>
      </c>
      <c r="AH8" s="190" t="s">
        <v>144</v>
      </c>
      <c r="AI8" s="190" t="s">
        <v>144</v>
      </c>
      <c r="AJ8" s="190"/>
      <c r="AK8" s="190">
        <v>6</v>
      </c>
      <c r="AL8" s="190" t="s">
        <v>144</v>
      </c>
      <c r="AM8" s="190" t="s">
        <v>144</v>
      </c>
      <c r="AN8" s="190" t="s">
        <v>144</v>
      </c>
      <c r="AO8" s="190" t="s">
        <v>144</v>
      </c>
      <c r="AP8" s="190" t="s">
        <v>144</v>
      </c>
      <c r="AQ8" s="190">
        <v>2</v>
      </c>
      <c r="AR8" s="190" t="s">
        <v>144</v>
      </c>
      <c r="AS8" s="190" t="s">
        <v>144</v>
      </c>
      <c r="AT8" s="190" t="s">
        <v>144</v>
      </c>
      <c r="AU8" s="190">
        <v>12</v>
      </c>
      <c r="AV8" s="190" t="s">
        <v>144</v>
      </c>
      <c r="AW8" s="418">
        <v>2013</v>
      </c>
      <c r="AX8" s="429">
        <v>76</v>
      </c>
      <c r="AY8" s="314" t="s">
        <v>259</v>
      </c>
      <c r="AZ8" s="314" t="s">
        <v>259</v>
      </c>
      <c r="BA8" s="190" t="s">
        <v>144</v>
      </c>
      <c r="BB8" s="190" t="s">
        <v>259</v>
      </c>
      <c r="BC8" s="190" t="s">
        <v>259</v>
      </c>
      <c r="BD8" s="190" t="s">
        <v>144</v>
      </c>
      <c r="BE8" s="190" t="s">
        <v>144</v>
      </c>
      <c r="BF8" s="190">
        <v>18</v>
      </c>
      <c r="BG8" s="190" t="s">
        <v>144</v>
      </c>
      <c r="BH8" s="190" t="s">
        <v>144</v>
      </c>
      <c r="BI8" s="190" t="s">
        <v>144</v>
      </c>
      <c r="BJ8" s="190">
        <v>2</v>
      </c>
      <c r="BK8" s="190" t="s">
        <v>144</v>
      </c>
      <c r="BL8" s="314"/>
      <c r="BM8" s="190">
        <v>56</v>
      </c>
      <c r="BN8" s="190" t="s">
        <v>144</v>
      </c>
      <c r="BO8" s="190" t="s">
        <v>144</v>
      </c>
      <c r="BP8" s="190" t="s">
        <v>144</v>
      </c>
      <c r="BQ8" s="190" t="s">
        <v>144</v>
      </c>
      <c r="BR8" s="190" t="s">
        <v>144</v>
      </c>
      <c r="BS8" s="190" t="s">
        <v>144</v>
      </c>
      <c r="BT8" s="190" t="s">
        <v>144</v>
      </c>
      <c r="BU8" s="190" t="s">
        <v>144</v>
      </c>
      <c r="BV8" s="190" t="s">
        <v>144</v>
      </c>
      <c r="BW8" s="190" t="s">
        <v>144</v>
      </c>
      <c r="BX8" s="190" t="s">
        <v>144</v>
      </c>
    </row>
    <row r="9" spans="1:76" s="408" customFormat="1" ht="39.950000000000003" customHeight="1">
      <c r="A9" s="418">
        <v>2014</v>
      </c>
      <c r="B9" s="190">
        <v>1</v>
      </c>
      <c r="C9" s="190">
        <v>1</v>
      </c>
      <c r="D9" s="190" t="s">
        <v>144</v>
      </c>
      <c r="E9" s="190" t="s">
        <v>144</v>
      </c>
      <c r="F9" s="190" t="s">
        <v>259</v>
      </c>
      <c r="G9" s="190" t="s">
        <v>259</v>
      </c>
      <c r="H9" s="190" t="s">
        <v>144</v>
      </c>
      <c r="I9" s="190" t="s">
        <v>144</v>
      </c>
      <c r="J9" s="190">
        <v>1</v>
      </c>
      <c r="K9" s="190" t="s">
        <v>144</v>
      </c>
      <c r="L9" s="190"/>
      <c r="M9" s="190" t="s">
        <v>144</v>
      </c>
      <c r="N9" s="190" t="s">
        <v>144</v>
      </c>
      <c r="O9" s="190" t="s">
        <v>144</v>
      </c>
      <c r="P9" s="190" t="s">
        <v>144</v>
      </c>
      <c r="Q9" s="190" t="s">
        <v>144</v>
      </c>
      <c r="R9" s="190" t="s">
        <v>144</v>
      </c>
      <c r="S9" s="190" t="s">
        <v>144</v>
      </c>
      <c r="T9" s="190" t="s">
        <v>144</v>
      </c>
      <c r="U9" s="418">
        <v>2014</v>
      </c>
      <c r="V9" s="430">
        <v>44</v>
      </c>
      <c r="W9" s="430">
        <v>23</v>
      </c>
      <c r="X9" s="430">
        <v>21</v>
      </c>
      <c r="Y9" s="190" t="s">
        <v>144</v>
      </c>
      <c r="Z9" s="190" t="s">
        <v>259</v>
      </c>
      <c r="AA9" s="190" t="s">
        <v>259</v>
      </c>
      <c r="AB9" s="190" t="s">
        <v>144</v>
      </c>
      <c r="AC9" s="190" t="s">
        <v>144</v>
      </c>
      <c r="AD9" s="190" t="s">
        <v>144</v>
      </c>
      <c r="AE9" s="190" t="s">
        <v>144</v>
      </c>
      <c r="AF9" s="190" t="s">
        <v>144</v>
      </c>
      <c r="AG9" s="190" t="s">
        <v>144</v>
      </c>
      <c r="AH9" s="190" t="s">
        <v>144</v>
      </c>
      <c r="AI9" s="190" t="s">
        <v>144</v>
      </c>
      <c r="AJ9" s="190"/>
      <c r="AK9" s="190">
        <v>15</v>
      </c>
      <c r="AL9" s="316">
        <v>0</v>
      </c>
      <c r="AM9" s="190" t="s">
        <v>144</v>
      </c>
      <c r="AN9" s="190" t="s">
        <v>144</v>
      </c>
      <c r="AO9" s="190" t="s">
        <v>144</v>
      </c>
      <c r="AP9" s="190" t="s">
        <v>144</v>
      </c>
      <c r="AQ9" s="190">
        <v>1</v>
      </c>
      <c r="AR9" s="190" t="s">
        <v>144</v>
      </c>
      <c r="AS9" s="190" t="s">
        <v>144</v>
      </c>
      <c r="AT9" s="190" t="s">
        <v>144</v>
      </c>
      <c r="AU9" s="190">
        <v>28</v>
      </c>
      <c r="AV9" s="316">
        <v>0</v>
      </c>
      <c r="AW9" s="418">
        <v>2014</v>
      </c>
      <c r="AX9" s="190">
        <v>69</v>
      </c>
      <c r="AY9" s="190">
        <v>32</v>
      </c>
      <c r="AZ9" s="190">
        <v>37</v>
      </c>
      <c r="BA9" s="190">
        <v>1</v>
      </c>
      <c r="BB9" s="190">
        <v>1</v>
      </c>
      <c r="BC9" s="190" t="s">
        <v>259</v>
      </c>
      <c r="BD9" s="190" t="s">
        <v>144</v>
      </c>
      <c r="BE9" s="190" t="s">
        <v>144</v>
      </c>
      <c r="BF9" s="190">
        <v>31</v>
      </c>
      <c r="BG9" s="190">
        <v>1</v>
      </c>
      <c r="BH9" s="190" t="s">
        <v>144</v>
      </c>
      <c r="BI9" s="190" t="s">
        <v>144</v>
      </c>
      <c r="BJ9" s="190">
        <v>4</v>
      </c>
      <c r="BK9" s="190" t="s">
        <v>144</v>
      </c>
      <c r="BL9" s="314"/>
      <c r="BM9" s="190">
        <v>32</v>
      </c>
      <c r="BN9" s="190" t="s">
        <v>144</v>
      </c>
      <c r="BO9" s="190" t="s">
        <v>144</v>
      </c>
      <c r="BP9" s="190" t="s">
        <v>144</v>
      </c>
      <c r="BQ9" s="190" t="s">
        <v>144</v>
      </c>
      <c r="BR9" s="190" t="s">
        <v>144</v>
      </c>
      <c r="BS9" s="190" t="s">
        <v>144</v>
      </c>
      <c r="BT9" s="190" t="s">
        <v>144</v>
      </c>
      <c r="BU9" s="190">
        <v>1</v>
      </c>
      <c r="BV9" s="190" t="s">
        <v>144</v>
      </c>
      <c r="BW9" s="190">
        <v>1</v>
      </c>
      <c r="BX9" s="190" t="s">
        <v>144</v>
      </c>
    </row>
    <row r="10" spans="1:76" s="408" customFormat="1" ht="39.950000000000003" customHeight="1">
      <c r="A10" s="418">
        <v>2015</v>
      </c>
      <c r="B10" s="190">
        <v>2</v>
      </c>
      <c r="C10" s="190" t="s">
        <v>144</v>
      </c>
      <c r="D10" s="190">
        <v>2</v>
      </c>
      <c r="E10" s="190" t="s">
        <v>144</v>
      </c>
      <c r="F10" s="190" t="s">
        <v>144</v>
      </c>
      <c r="G10" s="190" t="s">
        <v>144</v>
      </c>
      <c r="H10" s="190" t="s">
        <v>144</v>
      </c>
      <c r="I10" s="190" t="s">
        <v>144</v>
      </c>
      <c r="J10" s="190" t="s">
        <v>144</v>
      </c>
      <c r="K10" s="190" t="s">
        <v>144</v>
      </c>
      <c r="L10" s="190"/>
      <c r="M10" s="190" t="s">
        <v>144</v>
      </c>
      <c r="N10" s="190" t="s">
        <v>144</v>
      </c>
      <c r="O10" s="190" t="s">
        <v>144</v>
      </c>
      <c r="P10" s="190" t="s">
        <v>144</v>
      </c>
      <c r="Q10" s="190" t="s">
        <v>144</v>
      </c>
      <c r="R10" s="190" t="s">
        <v>144</v>
      </c>
      <c r="S10" s="190">
        <v>2</v>
      </c>
      <c r="T10" s="190" t="s">
        <v>144</v>
      </c>
      <c r="U10" s="418">
        <v>2015</v>
      </c>
      <c r="V10" s="430">
        <v>41</v>
      </c>
      <c r="W10" s="430">
        <v>19</v>
      </c>
      <c r="X10" s="430">
        <v>22</v>
      </c>
      <c r="Y10" s="190" t="s">
        <v>144</v>
      </c>
      <c r="Z10" s="190" t="s">
        <v>144</v>
      </c>
      <c r="AA10" s="190" t="s">
        <v>144</v>
      </c>
      <c r="AB10" s="190" t="s">
        <v>144</v>
      </c>
      <c r="AC10" s="190" t="s">
        <v>144</v>
      </c>
      <c r="AD10" s="190" t="s">
        <v>144</v>
      </c>
      <c r="AE10" s="190" t="s">
        <v>144</v>
      </c>
      <c r="AF10" s="190" t="s">
        <v>144</v>
      </c>
      <c r="AG10" s="190" t="s">
        <v>144</v>
      </c>
      <c r="AH10" s="190" t="s">
        <v>144</v>
      </c>
      <c r="AI10" s="190" t="s">
        <v>144</v>
      </c>
      <c r="AJ10" s="190"/>
      <c r="AK10" s="190">
        <v>5</v>
      </c>
      <c r="AL10" s="190" t="s">
        <v>144</v>
      </c>
      <c r="AM10" s="190" t="s">
        <v>144</v>
      </c>
      <c r="AN10" s="190" t="s">
        <v>144</v>
      </c>
      <c r="AO10" s="190" t="s">
        <v>144</v>
      </c>
      <c r="AP10" s="190" t="s">
        <v>144</v>
      </c>
      <c r="AQ10" s="190" t="s">
        <v>144</v>
      </c>
      <c r="AR10" s="190" t="s">
        <v>144</v>
      </c>
      <c r="AS10" s="190" t="s">
        <v>144</v>
      </c>
      <c r="AT10" s="190" t="s">
        <v>144</v>
      </c>
      <c r="AU10" s="190">
        <v>36</v>
      </c>
      <c r="AV10" s="190" t="s">
        <v>144</v>
      </c>
      <c r="AW10" s="418">
        <v>2015</v>
      </c>
      <c r="AX10" s="190">
        <v>54</v>
      </c>
      <c r="AY10" s="190">
        <v>21</v>
      </c>
      <c r="AZ10" s="190">
        <v>33</v>
      </c>
      <c r="BA10" s="190">
        <v>5</v>
      </c>
      <c r="BB10" s="190">
        <v>3</v>
      </c>
      <c r="BC10" s="190">
        <v>2</v>
      </c>
      <c r="BD10" s="190" t="s">
        <v>144</v>
      </c>
      <c r="BE10" s="190" t="s">
        <v>144</v>
      </c>
      <c r="BF10" s="190">
        <v>22</v>
      </c>
      <c r="BG10" s="190">
        <v>5</v>
      </c>
      <c r="BH10" s="190" t="s">
        <v>144</v>
      </c>
      <c r="BI10" s="190" t="s">
        <v>144</v>
      </c>
      <c r="BJ10" s="190">
        <v>3</v>
      </c>
      <c r="BK10" s="190" t="s">
        <v>144</v>
      </c>
      <c r="BL10" s="190"/>
      <c r="BM10" s="190">
        <v>27</v>
      </c>
      <c r="BN10" s="190" t="s">
        <v>144</v>
      </c>
      <c r="BO10" s="190" t="s">
        <v>144</v>
      </c>
      <c r="BP10" s="190" t="s">
        <v>144</v>
      </c>
      <c r="BQ10" s="190" t="s">
        <v>144</v>
      </c>
      <c r="BR10" s="190" t="s">
        <v>144</v>
      </c>
      <c r="BS10" s="190">
        <v>1</v>
      </c>
      <c r="BT10" s="190" t="s">
        <v>144</v>
      </c>
      <c r="BU10" s="190">
        <v>1</v>
      </c>
      <c r="BV10" s="190" t="s">
        <v>144</v>
      </c>
      <c r="BW10" s="190" t="s">
        <v>144</v>
      </c>
      <c r="BX10" s="190" t="s">
        <v>144</v>
      </c>
    </row>
    <row r="11" spans="1:76" s="432" customFormat="1" ht="39.950000000000003" customHeight="1">
      <c r="A11" s="431">
        <v>2016</v>
      </c>
      <c r="B11" s="190">
        <v>1</v>
      </c>
      <c r="C11" s="190">
        <v>1</v>
      </c>
      <c r="D11" s="190" t="s">
        <v>144</v>
      </c>
      <c r="E11" s="190" t="s">
        <v>144</v>
      </c>
      <c r="F11" s="190" t="s">
        <v>144</v>
      </c>
      <c r="G11" s="190" t="s">
        <v>144</v>
      </c>
      <c r="H11" s="190" t="s">
        <v>144</v>
      </c>
      <c r="I11" s="190" t="s">
        <v>144</v>
      </c>
      <c r="J11" s="190" t="s">
        <v>144</v>
      </c>
      <c r="K11" s="190" t="s">
        <v>144</v>
      </c>
      <c r="L11" s="641"/>
      <c r="M11" s="190" t="s">
        <v>144</v>
      </c>
      <c r="N11" s="190" t="s">
        <v>144</v>
      </c>
      <c r="O11" s="190" t="s">
        <v>144</v>
      </c>
      <c r="P11" s="190" t="s">
        <v>144</v>
      </c>
      <c r="Q11" s="190" t="s">
        <v>144</v>
      </c>
      <c r="R11" s="190" t="s">
        <v>144</v>
      </c>
      <c r="S11" s="190">
        <v>1</v>
      </c>
      <c r="T11" s="190" t="s">
        <v>144</v>
      </c>
      <c r="U11" s="431">
        <v>2016</v>
      </c>
      <c r="V11" s="642">
        <v>33</v>
      </c>
      <c r="W11" s="642">
        <v>16</v>
      </c>
      <c r="X11" s="642">
        <v>17</v>
      </c>
      <c r="Y11" s="190" t="s">
        <v>144</v>
      </c>
      <c r="Z11" s="190" t="s">
        <v>144</v>
      </c>
      <c r="AA11" s="190" t="s">
        <v>144</v>
      </c>
      <c r="AB11" s="190" t="s">
        <v>144</v>
      </c>
      <c r="AC11" s="190" t="s">
        <v>144</v>
      </c>
      <c r="AD11" s="190" t="s">
        <v>144</v>
      </c>
      <c r="AE11" s="190" t="s">
        <v>144</v>
      </c>
      <c r="AF11" s="190" t="s">
        <v>144</v>
      </c>
      <c r="AG11" s="190" t="s">
        <v>144</v>
      </c>
      <c r="AH11" s="190" t="s">
        <v>144</v>
      </c>
      <c r="AI11" s="190" t="s">
        <v>144</v>
      </c>
      <c r="AJ11" s="641"/>
      <c r="AK11" s="641">
        <v>4</v>
      </c>
      <c r="AL11" s="190" t="s">
        <v>144</v>
      </c>
      <c r="AM11" s="190" t="s">
        <v>144</v>
      </c>
      <c r="AN11" s="190" t="s">
        <v>144</v>
      </c>
      <c r="AO11" s="190" t="s">
        <v>144</v>
      </c>
      <c r="AP11" s="190" t="s">
        <v>144</v>
      </c>
      <c r="AQ11" s="190" t="s">
        <v>144</v>
      </c>
      <c r="AR11" s="190" t="s">
        <v>144</v>
      </c>
      <c r="AS11" s="190" t="s">
        <v>144</v>
      </c>
      <c r="AT11" s="190" t="s">
        <v>144</v>
      </c>
      <c r="AU11" s="641">
        <v>29</v>
      </c>
      <c r="AV11" s="190" t="s">
        <v>144</v>
      </c>
      <c r="AW11" s="431">
        <v>2016</v>
      </c>
      <c r="AX11" s="641">
        <v>60</v>
      </c>
      <c r="AY11" s="641">
        <v>30</v>
      </c>
      <c r="AZ11" s="641">
        <v>30</v>
      </c>
      <c r="BA11" s="641">
        <v>1</v>
      </c>
      <c r="BB11" s="641">
        <v>1</v>
      </c>
      <c r="BC11" s="190" t="s">
        <v>144</v>
      </c>
      <c r="BD11" s="190" t="s">
        <v>144</v>
      </c>
      <c r="BE11" s="190" t="s">
        <v>144</v>
      </c>
      <c r="BF11" s="687">
        <v>28</v>
      </c>
      <c r="BG11" s="641">
        <v>1</v>
      </c>
      <c r="BH11" s="190" t="s">
        <v>144</v>
      </c>
      <c r="BI11" s="190" t="s">
        <v>144</v>
      </c>
      <c r="BJ11" s="641">
        <v>5</v>
      </c>
      <c r="BK11" s="190" t="s">
        <v>144</v>
      </c>
      <c r="BL11" s="641"/>
      <c r="BM11" s="641">
        <v>25</v>
      </c>
      <c r="BN11" s="190" t="s">
        <v>144</v>
      </c>
      <c r="BO11" s="641">
        <v>1</v>
      </c>
      <c r="BP11" s="190" t="s">
        <v>144</v>
      </c>
      <c r="BQ11" s="190" t="s">
        <v>144</v>
      </c>
      <c r="BR11" s="190" t="s">
        <v>144</v>
      </c>
      <c r="BS11" s="641">
        <v>1</v>
      </c>
      <c r="BT11" s="190" t="s">
        <v>144</v>
      </c>
      <c r="BU11" s="190" t="s">
        <v>144</v>
      </c>
      <c r="BV11" s="190" t="s">
        <v>144</v>
      </c>
      <c r="BW11" s="190" t="s">
        <v>144</v>
      </c>
      <c r="BX11" s="190" t="s">
        <v>144</v>
      </c>
    </row>
    <row r="12" spans="1:76" s="408" customFormat="1" ht="39.950000000000003" customHeight="1">
      <c r="A12" s="433" t="s">
        <v>988</v>
      </c>
      <c r="B12" s="190">
        <v>1</v>
      </c>
      <c r="C12" s="190">
        <v>1</v>
      </c>
      <c r="D12" s="190" t="s">
        <v>144</v>
      </c>
      <c r="E12" s="190" t="s">
        <v>144</v>
      </c>
      <c r="F12" s="190" t="s">
        <v>144</v>
      </c>
      <c r="G12" s="190" t="s">
        <v>144</v>
      </c>
      <c r="H12" s="190" t="s">
        <v>144</v>
      </c>
      <c r="I12" s="190" t="s">
        <v>144</v>
      </c>
      <c r="J12" s="190" t="s">
        <v>144</v>
      </c>
      <c r="K12" s="190" t="s">
        <v>144</v>
      </c>
      <c r="L12" s="190"/>
      <c r="M12" s="190" t="s">
        <v>144</v>
      </c>
      <c r="N12" s="190" t="s">
        <v>144</v>
      </c>
      <c r="O12" s="190" t="s">
        <v>144</v>
      </c>
      <c r="P12" s="190" t="s">
        <v>144</v>
      </c>
      <c r="Q12" s="190" t="s">
        <v>144</v>
      </c>
      <c r="R12" s="190" t="s">
        <v>144</v>
      </c>
      <c r="S12" s="190">
        <v>1</v>
      </c>
      <c r="T12" s="190" t="s">
        <v>144</v>
      </c>
      <c r="U12" s="433" t="s">
        <v>1112</v>
      </c>
      <c r="V12" s="430">
        <v>24</v>
      </c>
      <c r="W12" s="430">
        <v>13</v>
      </c>
      <c r="X12" s="430">
        <v>11</v>
      </c>
      <c r="Y12" s="190" t="s">
        <v>144</v>
      </c>
      <c r="Z12" s="190" t="s">
        <v>144</v>
      </c>
      <c r="AA12" s="190" t="s">
        <v>144</v>
      </c>
      <c r="AB12" s="190" t="s">
        <v>144</v>
      </c>
      <c r="AC12" s="190" t="s">
        <v>144</v>
      </c>
      <c r="AD12" s="190" t="s">
        <v>144</v>
      </c>
      <c r="AE12" s="190" t="s">
        <v>144</v>
      </c>
      <c r="AF12" s="190" t="s">
        <v>144</v>
      </c>
      <c r="AG12" s="190" t="s">
        <v>144</v>
      </c>
      <c r="AH12" s="190" t="s">
        <v>144</v>
      </c>
      <c r="AI12" s="190" t="s">
        <v>144</v>
      </c>
      <c r="AJ12" s="643"/>
      <c r="AK12" s="190">
        <v>3</v>
      </c>
      <c r="AL12" s="190" t="s">
        <v>144</v>
      </c>
      <c r="AM12" s="190" t="s">
        <v>144</v>
      </c>
      <c r="AN12" s="190" t="s">
        <v>144</v>
      </c>
      <c r="AO12" s="190" t="s">
        <v>144</v>
      </c>
      <c r="AP12" s="190" t="s">
        <v>144</v>
      </c>
      <c r="AQ12" s="190" t="s">
        <v>144</v>
      </c>
      <c r="AR12" s="190" t="s">
        <v>144</v>
      </c>
      <c r="AS12" s="190" t="s">
        <v>144</v>
      </c>
      <c r="AT12" s="190" t="s">
        <v>144</v>
      </c>
      <c r="AU12" s="190">
        <v>21</v>
      </c>
      <c r="AV12" s="190" t="s">
        <v>144</v>
      </c>
      <c r="AW12" s="433" t="s">
        <v>1112</v>
      </c>
      <c r="AX12" s="685">
        <v>16</v>
      </c>
      <c r="AY12" s="314">
        <v>6</v>
      </c>
      <c r="AZ12" s="314">
        <v>10</v>
      </c>
      <c r="BA12" s="190">
        <v>1</v>
      </c>
      <c r="BB12" s="190">
        <v>1</v>
      </c>
      <c r="BC12" s="190" t="s">
        <v>144</v>
      </c>
      <c r="BD12" s="190" t="s">
        <v>144</v>
      </c>
      <c r="BE12" s="190" t="s">
        <v>144</v>
      </c>
      <c r="BF12" s="688">
        <v>6</v>
      </c>
      <c r="BG12" s="190">
        <v>1</v>
      </c>
      <c r="BH12" s="190" t="s">
        <v>144</v>
      </c>
      <c r="BI12" s="190" t="s">
        <v>144</v>
      </c>
      <c r="BJ12" s="190">
        <v>1</v>
      </c>
      <c r="BK12" s="190" t="s">
        <v>144</v>
      </c>
      <c r="BL12" s="314"/>
      <c r="BM12" s="314">
        <v>7</v>
      </c>
      <c r="BN12" s="190" t="s">
        <v>144</v>
      </c>
      <c r="BO12" s="190">
        <v>1</v>
      </c>
      <c r="BP12" s="190" t="s">
        <v>144</v>
      </c>
      <c r="BQ12" s="190" t="s">
        <v>144</v>
      </c>
      <c r="BR12" s="190" t="s">
        <v>144</v>
      </c>
      <c r="BS12" s="190">
        <v>1</v>
      </c>
      <c r="BT12" s="190" t="s">
        <v>144</v>
      </c>
      <c r="BU12" s="190" t="s">
        <v>144</v>
      </c>
      <c r="BV12" s="190" t="s">
        <v>144</v>
      </c>
      <c r="BW12" s="190" t="s">
        <v>144</v>
      </c>
      <c r="BX12" s="190" t="s">
        <v>144</v>
      </c>
    </row>
    <row r="13" spans="1:76" s="408" customFormat="1" ht="39.950000000000003" customHeight="1">
      <c r="A13" s="433" t="s">
        <v>989</v>
      </c>
      <c r="B13" s="190" t="s">
        <v>144</v>
      </c>
      <c r="C13" s="190" t="s">
        <v>144</v>
      </c>
      <c r="D13" s="190" t="s">
        <v>144</v>
      </c>
      <c r="E13" s="190" t="s">
        <v>144</v>
      </c>
      <c r="F13" s="190" t="s">
        <v>144</v>
      </c>
      <c r="G13" s="190" t="s">
        <v>144</v>
      </c>
      <c r="H13" s="190" t="s">
        <v>144</v>
      </c>
      <c r="I13" s="190" t="s">
        <v>144</v>
      </c>
      <c r="J13" s="190" t="s">
        <v>144</v>
      </c>
      <c r="K13" s="190" t="s">
        <v>144</v>
      </c>
      <c r="L13" s="190"/>
      <c r="M13" s="190" t="s">
        <v>144</v>
      </c>
      <c r="N13" s="190" t="s">
        <v>144</v>
      </c>
      <c r="O13" s="190" t="s">
        <v>144</v>
      </c>
      <c r="P13" s="190" t="s">
        <v>144</v>
      </c>
      <c r="Q13" s="190" t="s">
        <v>144</v>
      </c>
      <c r="R13" s="190" t="s">
        <v>144</v>
      </c>
      <c r="S13" s="190" t="s">
        <v>144</v>
      </c>
      <c r="T13" s="190" t="s">
        <v>144</v>
      </c>
      <c r="U13" s="433" t="s">
        <v>1113</v>
      </c>
      <c r="V13" s="190" t="s">
        <v>144</v>
      </c>
      <c r="W13" s="190" t="s">
        <v>144</v>
      </c>
      <c r="X13" s="190" t="s">
        <v>144</v>
      </c>
      <c r="Y13" s="190" t="s">
        <v>144</v>
      </c>
      <c r="Z13" s="190" t="s">
        <v>144</v>
      </c>
      <c r="AA13" s="190" t="s">
        <v>144</v>
      </c>
      <c r="AB13" s="190" t="s">
        <v>144</v>
      </c>
      <c r="AC13" s="190" t="s">
        <v>144</v>
      </c>
      <c r="AD13" s="190" t="s">
        <v>144</v>
      </c>
      <c r="AE13" s="190" t="s">
        <v>144</v>
      </c>
      <c r="AF13" s="190" t="s">
        <v>144</v>
      </c>
      <c r="AG13" s="190" t="s">
        <v>144</v>
      </c>
      <c r="AH13" s="190" t="s">
        <v>144</v>
      </c>
      <c r="AI13" s="190" t="s">
        <v>144</v>
      </c>
      <c r="AJ13" s="643"/>
      <c r="AK13" s="190" t="s">
        <v>144</v>
      </c>
      <c r="AL13" s="190" t="s">
        <v>144</v>
      </c>
      <c r="AM13" s="190" t="s">
        <v>144</v>
      </c>
      <c r="AN13" s="190" t="s">
        <v>144</v>
      </c>
      <c r="AO13" s="190" t="s">
        <v>144</v>
      </c>
      <c r="AP13" s="190" t="s">
        <v>144</v>
      </c>
      <c r="AQ13" s="190" t="s">
        <v>144</v>
      </c>
      <c r="AR13" s="190" t="s">
        <v>144</v>
      </c>
      <c r="AS13" s="190" t="s">
        <v>144</v>
      </c>
      <c r="AT13" s="190" t="s">
        <v>144</v>
      </c>
      <c r="AU13" s="190" t="s">
        <v>144</v>
      </c>
      <c r="AV13" s="190" t="s">
        <v>144</v>
      </c>
      <c r="AW13" s="433" t="s">
        <v>1113</v>
      </c>
      <c r="AX13" s="685">
        <v>10</v>
      </c>
      <c r="AY13" s="314">
        <v>4</v>
      </c>
      <c r="AZ13" s="314">
        <v>6</v>
      </c>
      <c r="BA13" s="190" t="s">
        <v>144</v>
      </c>
      <c r="BB13" s="190" t="s">
        <v>144</v>
      </c>
      <c r="BC13" s="190" t="s">
        <v>144</v>
      </c>
      <c r="BD13" s="190" t="s">
        <v>144</v>
      </c>
      <c r="BE13" s="190" t="s">
        <v>144</v>
      </c>
      <c r="BF13" s="295">
        <v>4</v>
      </c>
      <c r="BG13" s="190" t="s">
        <v>144</v>
      </c>
      <c r="BH13" s="190" t="s">
        <v>144</v>
      </c>
      <c r="BI13" s="190" t="s">
        <v>144</v>
      </c>
      <c r="BJ13" s="190" t="s">
        <v>144</v>
      </c>
      <c r="BK13" s="190" t="s">
        <v>144</v>
      </c>
      <c r="BL13" s="314"/>
      <c r="BM13" s="314">
        <v>6</v>
      </c>
      <c r="BN13" s="190" t="s">
        <v>144</v>
      </c>
      <c r="BO13" s="190" t="s">
        <v>144</v>
      </c>
      <c r="BP13" s="190" t="s">
        <v>144</v>
      </c>
      <c r="BQ13" s="190" t="s">
        <v>144</v>
      </c>
      <c r="BR13" s="190" t="s">
        <v>144</v>
      </c>
      <c r="BS13" s="190" t="s">
        <v>144</v>
      </c>
      <c r="BT13" s="190" t="s">
        <v>144</v>
      </c>
      <c r="BU13" s="190" t="s">
        <v>144</v>
      </c>
      <c r="BV13" s="190" t="s">
        <v>144</v>
      </c>
      <c r="BW13" s="190" t="s">
        <v>144</v>
      </c>
      <c r="BX13" s="190" t="s">
        <v>144</v>
      </c>
    </row>
    <row r="14" spans="1:76" s="408" customFormat="1" ht="39.950000000000003" customHeight="1">
      <c r="A14" s="433" t="s">
        <v>990</v>
      </c>
      <c r="B14" s="190" t="s">
        <v>144</v>
      </c>
      <c r="C14" s="190" t="s">
        <v>144</v>
      </c>
      <c r="D14" s="190" t="s">
        <v>144</v>
      </c>
      <c r="E14" s="190" t="s">
        <v>144</v>
      </c>
      <c r="F14" s="190" t="s">
        <v>144</v>
      </c>
      <c r="G14" s="190" t="s">
        <v>144</v>
      </c>
      <c r="H14" s="190" t="s">
        <v>144</v>
      </c>
      <c r="I14" s="190" t="s">
        <v>144</v>
      </c>
      <c r="J14" s="190" t="s">
        <v>144</v>
      </c>
      <c r="K14" s="190" t="s">
        <v>144</v>
      </c>
      <c r="L14" s="190"/>
      <c r="M14" s="190" t="s">
        <v>144</v>
      </c>
      <c r="N14" s="190" t="s">
        <v>144</v>
      </c>
      <c r="O14" s="190" t="s">
        <v>144</v>
      </c>
      <c r="P14" s="190" t="s">
        <v>144</v>
      </c>
      <c r="Q14" s="190" t="s">
        <v>144</v>
      </c>
      <c r="R14" s="190" t="s">
        <v>144</v>
      </c>
      <c r="S14" s="190" t="s">
        <v>144</v>
      </c>
      <c r="T14" s="190" t="s">
        <v>144</v>
      </c>
      <c r="U14" s="433" t="s">
        <v>1114</v>
      </c>
      <c r="V14" s="430">
        <v>5</v>
      </c>
      <c r="W14" s="430">
        <v>3</v>
      </c>
      <c r="X14" s="430">
        <v>2</v>
      </c>
      <c r="Y14" s="190" t="s">
        <v>144</v>
      </c>
      <c r="Z14" s="190" t="s">
        <v>144</v>
      </c>
      <c r="AA14" s="190" t="s">
        <v>144</v>
      </c>
      <c r="AB14" s="190" t="s">
        <v>144</v>
      </c>
      <c r="AC14" s="190" t="s">
        <v>144</v>
      </c>
      <c r="AD14" s="190" t="s">
        <v>144</v>
      </c>
      <c r="AE14" s="190" t="s">
        <v>144</v>
      </c>
      <c r="AF14" s="190" t="s">
        <v>144</v>
      </c>
      <c r="AG14" s="190" t="s">
        <v>144</v>
      </c>
      <c r="AH14" s="190" t="s">
        <v>144</v>
      </c>
      <c r="AI14" s="190" t="s">
        <v>144</v>
      </c>
      <c r="AJ14" s="643"/>
      <c r="AK14" s="190" t="s">
        <v>144</v>
      </c>
      <c r="AL14" s="190" t="s">
        <v>144</v>
      </c>
      <c r="AM14" s="190" t="s">
        <v>144</v>
      </c>
      <c r="AN14" s="190" t="s">
        <v>144</v>
      </c>
      <c r="AO14" s="190" t="s">
        <v>144</v>
      </c>
      <c r="AP14" s="190" t="s">
        <v>144</v>
      </c>
      <c r="AQ14" s="190" t="s">
        <v>144</v>
      </c>
      <c r="AR14" s="190" t="s">
        <v>144</v>
      </c>
      <c r="AS14" s="190" t="s">
        <v>144</v>
      </c>
      <c r="AT14" s="190" t="s">
        <v>144</v>
      </c>
      <c r="AU14" s="190">
        <v>5</v>
      </c>
      <c r="AV14" s="190" t="s">
        <v>144</v>
      </c>
      <c r="AW14" s="433" t="s">
        <v>1114</v>
      </c>
      <c r="AX14" s="685">
        <v>8</v>
      </c>
      <c r="AY14" s="314">
        <v>4</v>
      </c>
      <c r="AZ14" s="314">
        <v>4</v>
      </c>
      <c r="BA14" s="190" t="s">
        <v>144</v>
      </c>
      <c r="BB14" s="190" t="s">
        <v>144</v>
      </c>
      <c r="BC14" s="190" t="s">
        <v>144</v>
      </c>
      <c r="BD14" s="190" t="s">
        <v>144</v>
      </c>
      <c r="BE14" s="190" t="s">
        <v>144</v>
      </c>
      <c r="BF14" s="295">
        <v>5</v>
      </c>
      <c r="BG14" s="190" t="s">
        <v>144</v>
      </c>
      <c r="BH14" s="190" t="s">
        <v>144</v>
      </c>
      <c r="BI14" s="190" t="s">
        <v>144</v>
      </c>
      <c r="BJ14" s="190" t="s">
        <v>144</v>
      </c>
      <c r="BK14" s="190" t="s">
        <v>144</v>
      </c>
      <c r="BL14" s="314"/>
      <c r="BM14" s="314">
        <v>3</v>
      </c>
      <c r="BN14" s="190" t="s">
        <v>144</v>
      </c>
      <c r="BO14" s="190" t="s">
        <v>144</v>
      </c>
      <c r="BP14" s="190" t="s">
        <v>144</v>
      </c>
      <c r="BQ14" s="190" t="s">
        <v>144</v>
      </c>
      <c r="BR14" s="190" t="s">
        <v>144</v>
      </c>
      <c r="BS14" s="190" t="s">
        <v>144</v>
      </c>
      <c r="BT14" s="190" t="s">
        <v>144</v>
      </c>
      <c r="BU14" s="190" t="s">
        <v>144</v>
      </c>
      <c r="BV14" s="190" t="s">
        <v>144</v>
      </c>
      <c r="BW14" s="190" t="s">
        <v>144</v>
      </c>
      <c r="BX14" s="190" t="s">
        <v>144</v>
      </c>
    </row>
    <row r="15" spans="1:76" s="432" customFormat="1" ht="39.950000000000003" customHeight="1">
      <c r="A15" s="433" t="s">
        <v>991</v>
      </c>
      <c r="B15" s="190" t="s">
        <v>144</v>
      </c>
      <c r="C15" s="190" t="s">
        <v>144</v>
      </c>
      <c r="D15" s="190" t="s">
        <v>144</v>
      </c>
      <c r="E15" s="190" t="s">
        <v>144</v>
      </c>
      <c r="F15" s="190" t="s">
        <v>144</v>
      </c>
      <c r="G15" s="190" t="s">
        <v>144</v>
      </c>
      <c r="H15" s="190" t="s">
        <v>144</v>
      </c>
      <c r="I15" s="190" t="s">
        <v>144</v>
      </c>
      <c r="J15" s="190" t="s">
        <v>144</v>
      </c>
      <c r="K15" s="190" t="s">
        <v>144</v>
      </c>
      <c r="L15" s="190"/>
      <c r="M15" s="190" t="s">
        <v>144</v>
      </c>
      <c r="N15" s="190" t="s">
        <v>144</v>
      </c>
      <c r="O15" s="190" t="s">
        <v>144</v>
      </c>
      <c r="P15" s="190" t="s">
        <v>144</v>
      </c>
      <c r="Q15" s="190" t="s">
        <v>144</v>
      </c>
      <c r="R15" s="190" t="s">
        <v>144</v>
      </c>
      <c r="S15" s="190" t="s">
        <v>144</v>
      </c>
      <c r="T15" s="190" t="s">
        <v>144</v>
      </c>
      <c r="U15" s="433" t="s">
        <v>1115</v>
      </c>
      <c r="V15" s="430">
        <v>1</v>
      </c>
      <c r="W15" s="190" t="s">
        <v>144</v>
      </c>
      <c r="X15" s="430">
        <v>1</v>
      </c>
      <c r="Y15" s="190" t="s">
        <v>144</v>
      </c>
      <c r="Z15" s="190" t="s">
        <v>144</v>
      </c>
      <c r="AA15" s="190" t="s">
        <v>144</v>
      </c>
      <c r="AB15" s="190" t="s">
        <v>144</v>
      </c>
      <c r="AC15" s="190" t="s">
        <v>144</v>
      </c>
      <c r="AD15" s="190" t="s">
        <v>144</v>
      </c>
      <c r="AE15" s="190" t="s">
        <v>144</v>
      </c>
      <c r="AF15" s="190" t="s">
        <v>144</v>
      </c>
      <c r="AG15" s="190" t="s">
        <v>144</v>
      </c>
      <c r="AH15" s="190" t="s">
        <v>144</v>
      </c>
      <c r="AI15" s="190" t="s">
        <v>144</v>
      </c>
      <c r="AJ15" s="644"/>
      <c r="AK15" s="190" t="s">
        <v>144</v>
      </c>
      <c r="AL15" s="190" t="s">
        <v>144</v>
      </c>
      <c r="AM15" s="190" t="s">
        <v>144</v>
      </c>
      <c r="AN15" s="190" t="s">
        <v>144</v>
      </c>
      <c r="AO15" s="190" t="s">
        <v>144</v>
      </c>
      <c r="AP15" s="190" t="s">
        <v>144</v>
      </c>
      <c r="AQ15" s="190" t="s">
        <v>144</v>
      </c>
      <c r="AR15" s="190" t="s">
        <v>144</v>
      </c>
      <c r="AS15" s="190" t="s">
        <v>144</v>
      </c>
      <c r="AT15" s="190" t="s">
        <v>144</v>
      </c>
      <c r="AU15" s="190">
        <v>1</v>
      </c>
      <c r="AV15" s="190" t="s">
        <v>144</v>
      </c>
      <c r="AW15" s="433" t="s">
        <v>1115</v>
      </c>
      <c r="AX15" s="685">
        <v>10</v>
      </c>
      <c r="AY15" s="314">
        <v>5</v>
      </c>
      <c r="AZ15" s="314">
        <v>5</v>
      </c>
      <c r="BA15" s="190" t="s">
        <v>144</v>
      </c>
      <c r="BB15" s="190" t="s">
        <v>144</v>
      </c>
      <c r="BC15" s="190" t="s">
        <v>144</v>
      </c>
      <c r="BD15" s="190" t="s">
        <v>144</v>
      </c>
      <c r="BE15" s="190" t="s">
        <v>144</v>
      </c>
      <c r="BF15" s="295">
        <v>6</v>
      </c>
      <c r="BG15" s="190" t="s">
        <v>144</v>
      </c>
      <c r="BH15" s="190" t="s">
        <v>144</v>
      </c>
      <c r="BI15" s="190" t="s">
        <v>144</v>
      </c>
      <c r="BJ15" s="190">
        <v>3</v>
      </c>
      <c r="BK15" s="190" t="s">
        <v>144</v>
      </c>
      <c r="BL15" s="319"/>
      <c r="BM15" s="314">
        <v>1</v>
      </c>
      <c r="BN15" s="190" t="s">
        <v>144</v>
      </c>
      <c r="BO15" s="190" t="s">
        <v>144</v>
      </c>
      <c r="BP15" s="190" t="s">
        <v>144</v>
      </c>
      <c r="BQ15" s="190" t="s">
        <v>144</v>
      </c>
      <c r="BR15" s="190" t="s">
        <v>144</v>
      </c>
      <c r="BS15" s="190" t="s">
        <v>144</v>
      </c>
      <c r="BT15" s="190" t="s">
        <v>144</v>
      </c>
      <c r="BU15" s="190" t="s">
        <v>144</v>
      </c>
      <c r="BV15" s="190" t="s">
        <v>144</v>
      </c>
      <c r="BW15" s="190" t="s">
        <v>144</v>
      </c>
      <c r="BX15" s="190" t="s">
        <v>144</v>
      </c>
    </row>
    <row r="16" spans="1:76" ht="39.950000000000003" customHeight="1">
      <c r="A16" s="433" t="s">
        <v>992</v>
      </c>
      <c r="B16" s="190" t="s">
        <v>144</v>
      </c>
      <c r="C16" s="190" t="s">
        <v>144</v>
      </c>
      <c r="D16" s="190" t="s">
        <v>144</v>
      </c>
      <c r="E16" s="190" t="s">
        <v>144</v>
      </c>
      <c r="F16" s="190" t="s">
        <v>144</v>
      </c>
      <c r="G16" s="190" t="s">
        <v>144</v>
      </c>
      <c r="H16" s="190" t="s">
        <v>144</v>
      </c>
      <c r="I16" s="190" t="s">
        <v>144</v>
      </c>
      <c r="J16" s="190" t="s">
        <v>144</v>
      </c>
      <c r="K16" s="190" t="s">
        <v>144</v>
      </c>
      <c r="L16" s="190"/>
      <c r="M16" s="190" t="s">
        <v>144</v>
      </c>
      <c r="N16" s="190" t="s">
        <v>144</v>
      </c>
      <c r="O16" s="190" t="s">
        <v>144</v>
      </c>
      <c r="P16" s="190" t="s">
        <v>144</v>
      </c>
      <c r="Q16" s="190" t="s">
        <v>144</v>
      </c>
      <c r="R16" s="190" t="s">
        <v>144</v>
      </c>
      <c r="S16" s="190" t="s">
        <v>144</v>
      </c>
      <c r="T16" s="190" t="s">
        <v>144</v>
      </c>
      <c r="U16" s="433" t="s">
        <v>1116</v>
      </c>
      <c r="V16" s="430">
        <v>2</v>
      </c>
      <c r="W16" s="190" t="s">
        <v>144</v>
      </c>
      <c r="X16" s="430">
        <v>2</v>
      </c>
      <c r="Y16" s="190" t="s">
        <v>144</v>
      </c>
      <c r="Z16" s="190" t="s">
        <v>144</v>
      </c>
      <c r="AA16" s="190" t="s">
        <v>144</v>
      </c>
      <c r="AB16" s="190" t="s">
        <v>144</v>
      </c>
      <c r="AC16" s="190" t="s">
        <v>144</v>
      </c>
      <c r="AD16" s="190" t="s">
        <v>144</v>
      </c>
      <c r="AE16" s="190" t="s">
        <v>144</v>
      </c>
      <c r="AF16" s="190" t="s">
        <v>144</v>
      </c>
      <c r="AG16" s="190" t="s">
        <v>144</v>
      </c>
      <c r="AH16" s="190" t="s">
        <v>144</v>
      </c>
      <c r="AI16" s="190" t="s">
        <v>144</v>
      </c>
      <c r="AJ16" s="643"/>
      <c r="AK16" s="190" t="s">
        <v>144</v>
      </c>
      <c r="AL16" s="190" t="s">
        <v>144</v>
      </c>
      <c r="AM16" s="190" t="s">
        <v>144</v>
      </c>
      <c r="AN16" s="190" t="s">
        <v>144</v>
      </c>
      <c r="AO16" s="190" t="s">
        <v>144</v>
      </c>
      <c r="AP16" s="190" t="s">
        <v>144</v>
      </c>
      <c r="AQ16" s="190" t="s">
        <v>144</v>
      </c>
      <c r="AR16" s="190" t="s">
        <v>144</v>
      </c>
      <c r="AS16" s="190" t="s">
        <v>144</v>
      </c>
      <c r="AT16" s="190" t="s">
        <v>144</v>
      </c>
      <c r="AU16" s="190">
        <v>2</v>
      </c>
      <c r="AV16" s="190" t="s">
        <v>144</v>
      </c>
      <c r="AW16" s="433" t="s">
        <v>1116</v>
      </c>
      <c r="AX16" s="685">
        <v>8</v>
      </c>
      <c r="AY16" s="190">
        <v>6</v>
      </c>
      <c r="AZ16" s="190">
        <v>2</v>
      </c>
      <c r="BA16" s="190" t="s">
        <v>144</v>
      </c>
      <c r="BB16" s="190" t="s">
        <v>144</v>
      </c>
      <c r="BC16" s="190" t="s">
        <v>144</v>
      </c>
      <c r="BD16" s="190" t="s">
        <v>144</v>
      </c>
      <c r="BE16" s="190" t="s">
        <v>144</v>
      </c>
      <c r="BF16" s="295">
        <v>3</v>
      </c>
      <c r="BG16" s="190" t="s">
        <v>144</v>
      </c>
      <c r="BH16" s="190" t="s">
        <v>144</v>
      </c>
      <c r="BI16" s="190" t="s">
        <v>144</v>
      </c>
      <c r="BJ16" s="190" t="s">
        <v>144</v>
      </c>
      <c r="BK16" s="190" t="s">
        <v>144</v>
      </c>
      <c r="BL16" s="314"/>
      <c r="BM16" s="190">
        <v>5</v>
      </c>
      <c r="BN16" s="190" t="s">
        <v>144</v>
      </c>
      <c r="BO16" s="190" t="s">
        <v>144</v>
      </c>
      <c r="BP16" s="190" t="s">
        <v>144</v>
      </c>
      <c r="BQ16" s="190" t="s">
        <v>144</v>
      </c>
      <c r="BR16" s="190" t="s">
        <v>144</v>
      </c>
      <c r="BS16" s="190" t="s">
        <v>144</v>
      </c>
      <c r="BT16" s="190" t="s">
        <v>144</v>
      </c>
      <c r="BU16" s="190" t="s">
        <v>144</v>
      </c>
      <c r="BV16" s="190" t="s">
        <v>144</v>
      </c>
      <c r="BW16" s="190" t="s">
        <v>144</v>
      </c>
      <c r="BX16" s="190" t="s">
        <v>144</v>
      </c>
    </row>
    <row r="17" spans="1:76" ht="39.950000000000003" customHeight="1">
      <c r="A17" s="433" t="s">
        <v>993</v>
      </c>
      <c r="B17" s="190" t="s">
        <v>144</v>
      </c>
      <c r="C17" s="190" t="s">
        <v>144</v>
      </c>
      <c r="D17" s="190" t="s">
        <v>144</v>
      </c>
      <c r="E17" s="190" t="s">
        <v>144</v>
      </c>
      <c r="F17" s="190" t="s">
        <v>144</v>
      </c>
      <c r="G17" s="190" t="s">
        <v>144</v>
      </c>
      <c r="H17" s="190" t="s">
        <v>144</v>
      </c>
      <c r="I17" s="190" t="s">
        <v>144</v>
      </c>
      <c r="J17" s="190" t="s">
        <v>144</v>
      </c>
      <c r="K17" s="190" t="s">
        <v>144</v>
      </c>
      <c r="L17" s="190"/>
      <c r="M17" s="190" t="s">
        <v>144</v>
      </c>
      <c r="N17" s="190" t="s">
        <v>144</v>
      </c>
      <c r="O17" s="190" t="s">
        <v>144</v>
      </c>
      <c r="P17" s="190" t="s">
        <v>144</v>
      </c>
      <c r="Q17" s="190" t="s">
        <v>144</v>
      </c>
      <c r="R17" s="190" t="s">
        <v>144</v>
      </c>
      <c r="S17" s="190" t="s">
        <v>144</v>
      </c>
      <c r="T17" s="190" t="s">
        <v>144</v>
      </c>
      <c r="U17" s="433" t="s">
        <v>1117</v>
      </c>
      <c r="V17" s="190" t="s">
        <v>144</v>
      </c>
      <c r="W17" s="190" t="s">
        <v>144</v>
      </c>
      <c r="X17" s="190" t="s">
        <v>144</v>
      </c>
      <c r="Y17" s="190" t="s">
        <v>144</v>
      </c>
      <c r="Z17" s="190" t="s">
        <v>144</v>
      </c>
      <c r="AA17" s="190" t="s">
        <v>144</v>
      </c>
      <c r="AB17" s="190" t="s">
        <v>144</v>
      </c>
      <c r="AC17" s="190" t="s">
        <v>144</v>
      </c>
      <c r="AD17" s="190" t="s">
        <v>144</v>
      </c>
      <c r="AE17" s="190" t="s">
        <v>144</v>
      </c>
      <c r="AF17" s="190" t="s">
        <v>144</v>
      </c>
      <c r="AG17" s="190" t="s">
        <v>144</v>
      </c>
      <c r="AH17" s="190" t="s">
        <v>144</v>
      </c>
      <c r="AI17" s="190" t="s">
        <v>144</v>
      </c>
      <c r="AJ17" s="643"/>
      <c r="AK17" s="190" t="s">
        <v>144</v>
      </c>
      <c r="AL17" s="190" t="s">
        <v>144</v>
      </c>
      <c r="AM17" s="190" t="s">
        <v>144</v>
      </c>
      <c r="AN17" s="190" t="s">
        <v>144</v>
      </c>
      <c r="AO17" s="190" t="s">
        <v>144</v>
      </c>
      <c r="AP17" s="190" t="s">
        <v>144</v>
      </c>
      <c r="AQ17" s="190" t="s">
        <v>144</v>
      </c>
      <c r="AR17" s="190" t="s">
        <v>144</v>
      </c>
      <c r="AS17" s="190" t="s">
        <v>144</v>
      </c>
      <c r="AT17" s="190" t="s">
        <v>144</v>
      </c>
      <c r="AU17" s="190" t="s">
        <v>144</v>
      </c>
      <c r="AV17" s="190" t="s">
        <v>144</v>
      </c>
      <c r="AW17" s="433" t="s">
        <v>1117</v>
      </c>
      <c r="AX17" s="685">
        <v>6</v>
      </c>
      <c r="AY17" s="190">
        <v>4</v>
      </c>
      <c r="AZ17" s="190">
        <v>2</v>
      </c>
      <c r="BA17" s="190" t="s">
        <v>144</v>
      </c>
      <c r="BB17" s="190" t="s">
        <v>144</v>
      </c>
      <c r="BC17" s="190" t="s">
        <v>144</v>
      </c>
      <c r="BD17" s="190" t="s">
        <v>144</v>
      </c>
      <c r="BE17" s="190" t="s">
        <v>144</v>
      </c>
      <c r="BF17" s="295">
        <v>3</v>
      </c>
      <c r="BG17" s="190" t="s">
        <v>144</v>
      </c>
      <c r="BH17" s="190" t="s">
        <v>144</v>
      </c>
      <c r="BI17" s="190" t="s">
        <v>144</v>
      </c>
      <c r="BJ17" s="190">
        <v>1</v>
      </c>
      <c r="BK17" s="190" t="s">
        <v>144</v>
      </c>
      <c r="BL17" s="314"/>
      <c r="BM17" s="190">
        <v>2</v>
      </c>
      <c r="BN17" s="190" t="s">
        <v>144</v>
      </c>
      <c r="BO17" s="190" t="s">
        <v>144</v>
      </c>
      <c r="BP17" s="190" t="s">
        <v>144</v>
      </c>
      <c r="BQ17" s="190" t="s">
        <v>144</v>
      </c>
      <c r="BR17" s="190" t="s">
        <v>144</v>
      </c>
      <c r="BS17" s="190" t="s">
        <v>144</v>
      </c>
      <c r="BT17" s="190" t="s">
        <v>144</v>
      </c>
      <c r="BU17" s="190" t="s">
        <v>144</v>
      </c>
      <c r="BV17" s="190" t="s">
        <v>144</v>
      </c>
      <c r="BW17" s="190" t="s">
        <v>144</v>
      </c>
      <c r="BX17" s="190" t="s">
        <v>144</v>
      </c>
    </row>
    <row r="18" spans="1:76" ht="39.950000000000003" customHeight="1" thickBot="1">
      <c r="A18" s="434" t="s">
        <v>994</v>
      </c>
      <c r="B18" s="746" t="s">
        <v>144</v>
      </c>
      <c r="C18" s="191" t="s">
        <v>144</v>
      </c>
      <c r="D18" s="191" t="s">
        <v>144</v>
      </c>
      <c r="E18" s="191" t="s">
        <v>144</v>
      </c>
      <c r="F18" s="191" t="s">
        <v>144</v>
      </c>
      <c r="G18" s="191" t="s">
        <v>144</v>
      </c>
      <c r="H18" s="191" t="s">
        <v>144</v>
      </c>
      <c r="I18" s="191" t="s">
        <v>144</v>
      </c>
      <c r="J18" s="191" t="s">
        <v>144</v>
      </c>
      <c r="K18" s="191" t="s">
        <v>144</v>
      </c>
      <c r="L18" s="645"/>
      <c r="M18" s="191" t="s">
        <v>144</v>
      </c>
      <c r="N18" s="191" t="s">
        <v>144</v>
      </c>
      <c r="O18" s="191" t="s">
        <v>144</v>
      </c>
      <c r="P18" s="191" t="s">
        <v>144</v>
      </c>
      <c r="Q18" s="191" t="s">
        <v>144</v>
      </c>
      <c r="R18" s="191" t="s">
        <v>144</v>
      </c>
      <c r="S18" s="191" t="s">
        <v>144</v>
      </c>
      <c r="T18" s="191" t="s">
        <v>144</v>
      </c>
      <c r="U18" s="434" t="s">
        <v>1118</v>
      </c>
      <c r="V18" s="747">
        <v>1</v>
      </c>
      <c r="W18" s="191" t="s">
        <v>144</v>
      </c>
      <c r="X18" s="686">
        <v>1</v>
      </c>
      <c r="Y18" s="191" t="s">
        <v>144</v>
      </c>
      <c r="Z18" s="191" t="s">
        <v>144</v>
      </c>
      <c r="AA18" s="191" t="s">
        <v>144</v>
      </c>
      <c r="AB18" s="191" t="s">
        <v>144</v>
      </c>
      <c r="AC18" s="191" t="s">
        <v>144</v>
      </c>
      <c r="AD18" s="191" t="s">
        <v>144</v>
      </c>
      <c r="AE18" s="191" t="s">
        <v>144</v>
      </c>
      <c r="AF18" s="191" t="s">
        <v>144</v>
      </c>
      <c r="AG18" s="191" t="s">
        <v>144</v>
      </c>
      <c r="AH18" s="191" t="s">
        <v>144</v>
      </c>
      <c r="AI18" s="191" t="s">
        <v>144</v>
      </c>
      <c r="AJ18" s="258"/>
      <c r="AK18" s="686">
        <v>1</v>
      </c>
      <c r="AL18" s="191" t="s">
        <v>144</v>
      </c>
      <c r="AM18" s="191" t="s">
        <v>144</v>
      </c>
      <c r="AN18" s="191" t="s">
        <v>144</v>
      </c>
      <c r="AO18" s="191" t="s">
        <v>144</v>
      </c>
      <c r="AP18" s="191" t="s">
        <v>144</v>
      </c>
      <c r="AQ18" s="191" t="s">
        <v>144</v>
      </c>
      <c r="AR18" s="191" t="s">
        <v>144</v>
      </c>
      <c r="AS18" s="191" t="s">
        <v>144</v>
      </c>
      <c r="AT18" s="191" t="s">
        <v>144</v>
      </c>
      <c r="AU18" s="191" t="s">
        <v>144</v>
      </c>
      <c r="AV18" s="191" t="s">
        <v>144</v>
      </c>
      <c r="AW18" s="434" t="s">
        <v>1118</v>
      </c>
      <c r="AX18" s="646">
        <v>2</v>
      </c>
      <c r="AY18" s="191">
        <v>1</v>
      </c>
      <c r="AZ18" s="191">
        <v>1</v>
      </c>
      <c r="BA18" s="191" t="s">
        <v>144</v>
      </c>
      <c r="BB18" s="191" t="s">
        <v>144</v>
      </c>
      <c r="BC18" s="191" t="s">
        <v>144</v>
      </c>
      <c r="BD18" s="191" t="s">
        <v>144</v>
      </c>
      <c r="BE18" s="191" t="s">
        <v>144</v>
      </c>
      <c r="BF18" s="751">
        <v>1</v>
      </c>
      <c r="BG18" s="191" t="s">
        <v>144</v>
      </c>
      <c r="BH18" s="191" t="s">
        <v>144</v>
      </c>
      <c r="BI18" s="191" t="s">
        <v>144</v>
      </c>
      <c r="BJ18" s="191" t="s">
        <v>144</v>
      </c>
      <c r="BK18" s="191" t="s">
        <v>144</v>
      </c>
      <c r="BL18" s="314"/>
      <c r="BM18" s="686">
        <v>1</v>
      </c>
      <c r="BN18" s="191" t="s">
        <v>144</v>
      </c>
      <c r="BO18" s="191" t="s">
        <v>144</v>
      </c>
      <c r="BP18" s="191" t="s">
        <v>144</v>
      </c>
      <c r="BQ18" s="191" t="s">
        <v>144</v>
      </c>
      <c r="BR18" s="191" t="s">
        <v>144</v>
      </c>
      <c r="BS18" s="191" t="s">
        <v>144</v>
      </c>
      <c r="BT18" s="191" t="s">
        <v>144</v>
      </c>
      <c r="BU18" s="191" t="s">
        <v>144</v>
      </c>
      <c r="BV18" s="191" t="s">
        <v>144</v>
      </c>
      <c r="BW18" s="191" t="s">
        <v>144</v>
      </c>
      <c r="BX18" s="191" t="s">
        <v>144</v>
      </c>
    </row>
    <row r="19" spans="1:76" ht="12" customHeight="1" thickTop="1">
      <c r="A19" s="408" t="s">
        <v>535</v>
      </c>
      <c r="B19" s="408"/>
      <c r="C19" s="408"/>
      <c r="D19" s="408"/>
      <c r="E19" s="408"/>
      <c r="F19" s="408"/>
      <c r="G19" s="408"/>
      <c r="H19" s="408"/>
      <c r="I19" s="408"/>
      <c r="J19" s="408"/>
      <c r="K19" s="408"/>
      <c r="L19" s="408"/>
      <c r="M19" s="435"/>
      <c r="N19" s="435"/>
      <c r="O19" s="436"/>
      <c r="P19" s="437"/>
      <c r="Q19" s="413"/>
      <c r="R19" s="413"/>
      <c r="S19" s="413"/>
      <c r="U19" s="408" t="s">
        <v>535</v>
      </c>
      <c r="V19" s="413"/>
      <c r="W19" s="413"/>
      <c r="X19" s="413"/>
      <c r="Y19" s="413"/>
      <c r="Z19" s="413"/>
      <c r="AA19" s="413"/>
      <c r="AB19" s="413"/>
      <c r="AC19" s="413"/>
      <c r="AK19" s="413"/>
      <c r="AL19" s="413"/>
      <c r="AM19" s="413"/>
      <c r="AN19" s="413"/>
      <c r="AP19" s="413"/>
      <c r="AQ19" s="413"/>
      <c r="AR19" s="413"/>
      <c r="AW19" s="408" t="s">
        <v>535</v>
      </c>
    </row>
    <row r="20" spans="1:76">
      <c r="M20" s="439"/>
      <c r="N20" s="439"/>
      <c r="O20" s="439"/>
      <c r="P20" s="439"/>
      <c r="Q20" s="439"/>
      <c r="R20" s="439"/>
      <c r="AK20" s="411"/>
      <c r="AP20" s="435"/>
      <c r="AQ20" s="440"/>
    </row>
    <row r="21" spans="1:76">
      <c r="M21" s="439"/>
      <c r="O21" s="443"/>
      <c r="AK21" s="411"/>
      <c r="AP21" s="435"/>
      <c r="AQ21" s="440"/>
    </row>
    <row r="22" spans="1:76" ht="13.5">
      <c r="A22" s="413"/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U22" s="413"/>
      <c r="V22" s="413"/>
      <c r="W22" s="413"/>
      <c r="X22" s="413"/>
      <c r="Y22" s="413"/>
      <c r="Z22" s="413"/>
      <c r="AA22" s="413"/>
      <c r="AB22" s="413"/>
      <c r="AC22" s="413"/>
      <c r="AK22" s="413"/>
      <c r="AL22" s="413"/>
      <c r="AM22" s="413"/>
      <c r="AN22" s="413"/>
      <c r="AP22" s="413"/>
      <c r="AQ22" s="413"/>
      <c r="AR22" s="413"/>
    </row>
    <row r="23" spans="1:76" ht="13.5">
      <c r="A23" s="413"/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U23" s="413"/>
      <c r="V23" s="413"/>
      <c r="W23" s="413"/>
      <c r="X23" s="413"/>
      <c r="Y23" s="413"/>
      <c r="Z23" s="413"/>
      <c r="AA23" s="413"/>
      <c r="AB23" s="413"/>
      <c r="AC23" s="413"/>
      <c r="AK23" s="413"/>
      <c r="AL23" s="413"/>
      <c r="AM23" s="413"/>
      <c r="AN23" s="413"/>
      <c r="AP23" s="413"/>
      <c r="AQ23" s="413"/>
      <c r="AR23" s="413"/>
    </row>
    <row r="24" spans="1:76">
      <c r="M24" s="439"/>
      <c r="AP24" s="435"/>
      <c r="AQ24" s="440"/>
    </row>
    <row r="25" spans="1:76">
      <c r="M25" s="439"/>
      <c r="AP25" s="435"/>
      <c r="AQ25" s="440"/>
    </row>
    <row r="26" spans="1:76">
      <c r="M26" s="439"/>
      <c r="AP26" s="435"/>
      <c r="AQ26" s="440"/>
    </row>
    <row r="27" spans="1:76">
      <c r="M27" s="439"/>
      <c r="AP27" s="435"/>
      <c r="AQ27" s="440"/>
    </row>
    <row r="28" spans="1:76">
      <c r="M28" s="439"/>
      <c r="AP28" s="435"/>
      <c r="AQ28" s="440"/>
    </row>
    <row r="29" spans="1:76">
      <c r="M29" s="439"/>
      <c r="AP29" s="435"/>
      <c r="AQ29" s="440"/>
    </row>
    <row r="30" spans="1:76">
      <c r="M30" s="439"/>
      <c r="AP30" s="435"/>
      <c r="AQ30" s="440"/>
    </row>
    <row r="31" spans="1:76">
      <c r="M31" s="439"/>
      <c r="AP31" s="435"/>
      <c r="AQ31" s="440"/>
    </row>
    <row r="32" spans="1:76">
      <c r="M32" s="439"/>
      <c r="AP32" s="435"/>
      <c r="AQ32" s="440"/>
    </row>
    <row r="33" spans="42:43">
      <c r="AP33" s="435"/>
      <c r="AQ33" s="440"/>
    </row>
    <row r="34" spans="42:43">
      <c r="AP34" s="435"/>
      <c r="AQ34" s="440"/>
    </row>
    <row r="35" spans="42:43">
      <c r="AP35" s="435"/>
      <c r="AQ35" s="440"/>
    </row>
    <row r="36" spans="42:43">
      <c r="AP36" s="435"/>
      <c r="AQ36" s="440"/>
    </row>
    <row r="37" spans="42:43">
      <c r="AP37" s="435"/>
      <c r="AQ37" s="440"/>
    </row>
    <row r="38" spans="42:43">
      <c r="AP38" s="435"/>
      <c r="AQ38" s="440"/>
    </row>
    <row r="39" spans="42:43">
      <c r="AQ39" s="440"/>
    </row>
    <row r="40" spans="42:43">
      <c r="AQ40" s="440"/>
    </row>
    <row r="41" spans="42:43">
      <c r="AQ41" s="440"/>
    </row>
    <row r="42" spans="42:43">
      <c r="AQ42" s="440"/>
    </row>
    <row r="43" spans="42:43">
      <c r="AQ43" s="440"/>
    </row>
    <row r="44" spans="42:43">
      <c r="AQ44" s="440"/>
    </row>
    <row r="45" spans="42:43">
      <c r="AQ45" s="440"/>
    </row>
    <row r="46" spans="42:43">
      <c r="AQ46" s="440"/>
    </row>
    <row r="47" spans="42:43">
      <c r="AQ47" s="440"/>
    </row>
    <row r="48" spans="42:43">
      <c r="AQ48" s="440"/>
    </row>
    <row r="49" spans="43:43">
      <c r="AQ49" s="440"/>
    </row>
    <row r="50" spans="43:43">
      <c r="AQ50" s="440"/>
    </row>
    <row r="51" spans="43:43">
      <c r="AQ51" s="440"/>
    </row>
    <row r="52" spans="43:43">
      <c r="AQ52" s="440"/>
    </row>
    <row r="53" spans="43:43">
      <c r="AQ53" s="440"/>
    </row>
    <row r="54" spans="43:43">
      <c r="AQ54" s="440"/>
    </row>
    <row r="55" spans="43:43">
      <c r="AQ55" s="440"/>
    </row>
    <row r="56" spans="43:43">
      <c r="AQ56" s="440"/>
    </row>
    <row r="57" spans="43:43">
      <c r="AQ57" s="440"/>
    </row>
    <row r="58" spans="43:43">
      <c r="AQ58" s="440"/>
    </row>
    <row r="59" spans="43:43">
      <c r="AQ59" s="440"/>
    </row>
    <row r="60" spans="43:43">
      <c r="AQ60" s="440"/>
    </row>
    <row r="61" spans="43:43">
      <c r="AQ61" s="440"/>
    </row>
  </sheetData>
  <sheetProtection selectLockedCells="1" selectUnlockedCells="1"/>
  <customSheetViews>
    <customSheetView guid="{5E0DE3FF-3353-435A-9EB0-62275E1406C9}" showPageBreaks="1" showRuler="0">
      <pane xSplit="1" ySplit="6" topLeftCell="I7" activePane="bottomRight" state="frozen"/>
      <selection pane="bottomRight" activeCell="F20" sqref="F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view="pageBreakPreview" showRuler="0">
      <pane xSplit="1" ySplit="6" topLeftCell="M22" activePane="bottomRight" state="frozen"/>
      <selection pane="bottomRight" activeCell="F13" sqref="F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view="pageBreakPreview" showRuler="0">
      <pane xSplit="1" ySplit="6" topLeftCell="M22" activePane="bottomRight" state="frozen"/>
      <selection pane="bottomRight" activeCell="F13" sqref="F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printArea="1" view="pageBreakPreview" showRuler="0">
      <pane xSplit="1" ySplit="6" topLeftCell="K9" activePane="bottomRight" state="frozen"/>
      <selection pane="bottomRight" activeCell="S11" sqref="S11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view="pageBreakPreview" showRuler="0">
      <pane xSplit="1" ySplit="6" topLeftCell="I9" activePane="bottomRight" state="frozen"/>
      <selection pane="bottomRight" activeCell="F22" sqref="F22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view="pageBreakPreview" showRuler="0" topLeftCell="K1">
      <pane ySplit="6" topLeftCell="A22" activePane="bottomLeft" state="frozen"/>
      <selection pane="bottomLeft" activeCell="S22" sqref="S22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printArea="1" view="pageBreakPreview" showRuler="0">
      <pane xSplit="1" ySplit="6" topLeftCell="K18" activePane="bottomRight" state="frozen"/>
      <selection pane="bottomRight" activeCell="S11" sqref="S11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cale="60" showPageBreaks="1" printArea="1" view="pageBreakPreview" showRuler="0">
      <pane xSplit="1" ySplit="6" topLeftCell="K9" activePane="bottomRight" state="frozen"/>
      <selection pane="bottomRight" activeCell="U14" sqref="U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1" ySplit="6" topLeftCell="B7" activePane="bottomRight" state="frozen"/>
      <selection pane="bottomRight" activeCell="A10" sqref="A1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1" ySplit="6" topLeftCell="B7" activePane="bottomRight" state="frozen"/>
      <selection pane="bottomRight" activeCell="F13" sqref="F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1" ySplit="6" topLeftCell="B7" activePane="bottomRight" state="frozen"/>
      <selection pane="bottomRight" activeCell="A10" sqref="A1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printArea="1" view="pageBreakPreview" showRuler="0">
      <pane xSplit="1" ySplit="6" topLeftCell="K9" activePane="bottomRight" state="frozen"/>
      <selection pane="bottomRight" activeCell="S11" sqref="S11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1" ySplit="6" topLeftCell="M10" activePane="bottomRight" state="frozen"/>
      <selection pane="bottomRight" activeCell="S19" sqref="S19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view="pageBreakPreview" showRuler="0">
      <pane xSplit="1" ySplit="6" topLeftCell="M22" activePane="bottomRight" state="frozen"/>
      <selection pane="bottomRight" activeCell="F13" sqref="F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73">
    <mergeCell ref="M5:N5"/>
    <mergeCell ref="AO5:AP5"/>
    <mergeCell ref="AQ4:AR4"/>
    <mergeCell ref="AQ5:AR5"/>
    <mergeCell ref="O5:P5"/>
    <mergeCell ref="S4:T4"/>
    <mergeCell ref="S5:T5"/>
    <mergeCell ref="Q4:R4"/>
    <mergeCell ref="Q5:R5"/>
    <mergeCell ref="AH5:AI5"/>
    <mergeCell ref="V4:AA4"/>
    <mergeCell ref="AB5:AC5"/>
    <mergeCell ref="AD5:AE5"/>
    <mergeCell ref="AK4:AL4"/>
    <mergeCell ref="AK5:AL5"/>
    <mergeCell ref="AF5:AG5"/>
    <mergeCell ref="H5:I5"/>
    <mergeCell ref="B3:K3"/>
    <mergeCell ref="J4:K4"/>
    <mergeCell ref="J5:K5"/>
    <mergeCell ref="B5:D5"/>
    <mergeCell ref="B4:G4"/>
    <mergeCell ref="E5:G5"/>
    <mergeCell ref="M3:T3"/>
    <mergeCell ref="A1:K1"/>
    <mergeCell ref="V3:AI3"/>
    <mergeCell ref="O4:P4"/>
    <mergeCell ref="H4:I4"/>
    <mergeCell ref="M1:T1"/>
    <mergeCell ref="U1:AI1"/>
    <mergeCell ref="M4:N4"/>
    <mergeCell ref="AH4:AI4"/>
    <mergeCell ref="AB4:AC4"/>
    <mergeCell ref="AD4:AE4"/>
    <mergeCell ref="AF4:AG4"/>
    <mergeCell ref="AM5:AN5"/>
    <mergeCell ref="BJ4:BK4"/>
    <mergeCell ref="AU5:AV5"/>
    <mergeCell ref="AS4:AT4"/>
    <mergeCell ref="AO4:AP4"/>
    <mergeCell ref="AS5:AT5"/>
    <mergeCell ref="BJ5:BK5"/>
    <mergeCell ref="BD5:BE5"/>
    <mergeCell ref="BF5:BG5"/>
    <mergeCell ref="AK1:AV1"/>
    <mergeCell ref="AK3:AV3"/>
    <mergeCell ref="AX3:BK3"/>
    <mergeCell ref="BH4:BI4"/>
    <mergeCell ref="AM4:AN4"/>
    <mergeCell ref="AU4:AV4"/>
    <mergeCell ref="BD4:BE4"/>
    <mergeCell ref="BF4:BG4"/>
    <mergeCell ref="BQ5:BR5"/>
    <mergeCell ref="BM4:BN4"/>
    <mergeCell ref="BO4:BP4"/>
    <mergeCell ref="BO5:BP5"/>
    <mergeCell ref="BH5:BI5"/>
    <mergeCell ref="BW3:BX3"/>
    <mergeCell ref="BW4:BX5"/>
    <mergeCell ref="BM1:BX1"/>
    <mergeCell ref="AW1:BK1"/>
    <mergeCell ref="V5:X5"/>
    <mergeCell ref="Y5:AA5"/>
    <mergeCell ref="AX4:BC4"/>
    <mergeCell ref="AX5:AZ5"/>
    <mergeCell ref="BA5:BC5"/>
    <mergeCell ref="BS4:BT4"/>
    <mergeCell ref="BU4:BV4"/>
    <mergeCell ref="BS5:BT5"/>
    <mergeCell ref="BU5:BV5"/>
    <mergeCell ref="BM5:BN5"/>
    <mergeCell ref="BM3:BV3"/>
    <mergeCell ref="BQ4:BR4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X72"/>
  <sheetViews>
    <sheetView zoomScaleNormal="100" workbookViewId="0">
      <selection sqref="A1:J1"/>
    </sheetView>
  </sheetViews>
  <sheetFormatPr defaultRowHeight="14.25"/>
  <cols>
    <col min="1" max="1" width="12.21875" style="194" customWidth="1"/>
    <col min="2" max="3" width="9.5546875" style="228" customWidth="1"/>
    <col min="4" max="4" width="6.5546875" style="228" customWidth="1"/>
    <col min="5" max="5" width="9.21875" style="228" customWidth="1"/>
    <col min="6" max="6" width="9.21875" style="462" customWidth="1"/>
    <col min="7" max="9" width="6.77734375" style="228" customWidth="1"/>
    <col min="10" max="10" width="6.77734375" style="229" customWidth="1"/>
    <col min="11" max="11" width="1.77734375" style="229" customWidth="1"/>
    <col min="12" max="15" width="7.21875" style="228" customWidth="1"/>
    <col min="16" max="16" width="8.5546875" style="228" customWidth="1"/>
    <col min="17" max="17" width="10.77734375" style="193" customWidth="1"/>
    <col min="18" max="18" width="13.5546875" style="193" customWidth="1"/>
    <col min="19" max="19" width="14.6640625" style="193" customWidth="1"/>
    <col min="20" max="16384" width="8.88671875" style="193"/>
  </cols>
  <sheetData>
    <row r="1" spans="1:24" s="263" customFormat="1" ht="45" customHeight="1">
      <c r="A1" s="936" t="s">
        <v>537</v>
      </c>
      <c r="B1" s="936"/>
      <c r="C1" s="936"/>
      <c r="D1" s="936"/>
      <c r="E1" s="936"/>
      <c r="F1" s="936"/>
      <c r="G1" s="936"/>
      <c r="H1" s="936"/>
      <c r="I1" s="936"/>
      <c r="J1" s="936"/>
      <c r="K1" s="445"/>
      <c r="L1" s="895" t="s">
        <v>538</v>
      </c>
      <c r="M1" s="895"/>
      <c r="N1" s="895"/>
      <c r="O1" s="895"/>
      <c r="P1" s="895"/>
      <c r="Q1" s="895"/>
      <c r="R1" s="895"/>
      <c r="S1" s="895"/>
    </row>
    <row r="2" spans="1:24" s="195" customFormat="1" ht="25.5" customHeight="1" thickBot="1">
      <c r="A2" s="226" t="s">
        <v>120</v>
      </c>
      <c r="B2" s="227"/>
      <c r="C2" s="227"/>
      <c r="D2" s="227"/>
      <c r="E2" s="227"/>
      <c r="F2" s="227"/>
      <c r="G2" s="227"/>
      <c r="H2" s="227"/>
      <c r="I2" s="227"/>
      <c r="J2" s="227"/>
      <c r="K2" s="353"/>
      <c r="L2" s="227"/>
      <c r="M2" s="227"/>
      <c r="N2" s="227"/>
      <c r="O2" s="227"/>
      <c r="P2" s="227"/>
      <c r="Q2" s="284"/>
      <c r="R2" s="284"/>
      <c r="S2" s="267" t="s">
        <v>200</v>
      </c>
    </row>
    <row r="3" spans="1:24" s="195" customFormat="1" ht="15" customHeight="1" thickTop="1">
      <c r="A3" s="287" t="s">
        <v>201</v>
      </c>
      <c r="B3" s="446" t="s">
        <v>539</v>
      </c>
      <c r="C3" s="937" t="s">
        <v>540</v>
      </c>
      <c r="D3" s="938"/>
      <c r="E3" s="938"/>
      <c r="F3" s="938"/>
      <c r="G3" s="938"/>
      <c r="H3" s="938"/>
      <c r="I3" s="938"/>
      <c r="J3" s="938"/>
      <c r="K3" s="353"/>
      <c r="L3" s="836" t="s">
        <v>541</v>
      </c>
      <c r="M3" s="836"/>
      <c r="N3" s="836"/>
      <c r="O3" s="836"/>
      <c r="P3" s="836"/>
      <c r="Q3" s="836"/>
      <c r="R3" s="836"/>
      <c r="S3" s="836"/>
    </row>
    <row r="4" spans="1:24" s="195" customFormat="1" ht="15" customHeight="1">
      <c r="A4" s="230" t="s">
        <v>205</v>
      </c>
      <c r="B4" s="230" t="s">
        <v>542</v>
      </c>
      <c r="C4" s="447" t="s">
        <v>543</v>
      </c>
      <c r="D4" s="288" t="s">
        <v>544</v>
      </c>
      <c r="E4" s="934" t="s">
        <v>545</v>
      </c>
      <c r="F4" s="935"/>
      <c r="G4" s="288" t="s">
        <v>546</v>
      </c>
      <c r="H4" s="894" t="s">
        <v>547</v>
      </c>
      <c r="I4" s="942"/>
      <c r="J4" s="942"/>
      <c r="K4" s="448"/>
      <c r="L4" s="889" t="s">
        <v>548</v>
      </c>
      <c r="M4" s="889"/>
      <c r="N4" s="889" t="s">
        <v>549</v>
      </c>
      <c r="O4" s="889"/>
      <c r="P4" s="941"/>
      <c r="Q4" s="888" t="s">
        <v>550</v>
      </c>
      <c r="R4" s="889"/>
      <c r="S4" s="889"/>
    </row>
    <row r="5" spans="1:24" s="195" customFormat="1" ht="15" customHeight="1">
      <c r="A5" s="230"/>
      <c r="B5" s="240" t="s">
        <v>551</v>
      </c>
      <c r="C5" s="240" t="s">
        <v>552</v>
      </c>
      <c r="D5" s="449"/>
      <c r="E5" s="450"/>
      <c r="F5" s="235" t="s">
        <v>553</v>
      </c>
      <c r="G5" s="241"/>
      <c r="H5" s="449"/>
      <c r="I5" s="233" t="s">
        <v>554</v>
      </c>
      <c r="J5" s="234" t="s">
        <v>555</v>
      </c>
      <c r="K5" s="239"/>
      <c r="L5" s="933" t="s">
        <v>556</v>
      </c>
      <c r="M5" s="845"/>
      <c r="N5" s="933" t="s">
        <v>898</v>
      </c>
      <c r="O5" s="845"/>
      <c r="P5" s="235" t="s">
        <v>557</v>
      </c>
      <c r="Q5" s="233" t="s">
        <v>558</v>
      </c>
      <c r="R5" s="939" t="s">
        <v>559</v>
      </c>
      <c r="S5" s="940"/>
    </row>
    <row r="6" spans="1:24" s="195" customFormat="1" ht="15" customHeight="1">
      <c r="A6" s="230" t="s">
        <v>206</v>
      </c>
      <c r="B6" s="238" t="s">
        <v>560</v>
      </c>
      <c r="C6" s="238" t="s">
        <v>560</v>
      </c>
      <c r="D6" s="240" t="s">
        <v>561</v>
      </c>
      <c r="E6" s="239" t="s">
        <v>562</v>
      </c>
      <c r="F6" s="238" t="s">
        <v>562</v>
      </c>
      <c r="G6" s="241"/>
      <c r="H6" s="238" t="s">
        <v>563</v>
      </c>
      <c r="I6" s="240"/>
      <c r="J6" s="239"/>
      <c r="K6" s="239"/>
      <c r="L6" s="240"/>
      <c r="M6" s="233" t="s">
        <v>564</v>
      </c>
      <c r="N6" s="239" t="s">
        <v>565</v>
      </c>
      <c r="O6" s="233" t="s">
        <v>564</v>
      </c>
      <c r="P6" s="238"/>
      <c r="Q6" s="285" t="s">
        <v>566</v>
      </c>
      <c r="R6" s="238" t="s">
        <v>567</v>
      </c>
      <c r="S6" s="234" t="s">
        <v>568</v>
      </c>
    </row>
    <row r="7" spans="1:24" s="195" customFormat="1" ht="15" customHeight="1">
      <c r="A7" s="312" t="s">
        <v>124</v>
      </c>
      <c r="B7" s="244" t="s">
        <v>569</v>
      </c>
      <c r="C7" s="246" t="s">
        <v>570</v>
      </c>
      <c r="D7" s="244" t="s">
        <v>571</v>
      </c>
      <c r="E7" s="245" t="s">
        <v>572</v>
      </c>
      <c r="F7" s="244" t="s">
        <v>573</v>
      </c>
      <c r="G7" s="243" t="s">
        <v>574</v>
      </c>
      <c r="H7" s="244" t="s">
        <v>575</v>
      </c>
      <c r="I7" s="246" t="s">
        <v>86</v>
      </c>
      <c r="J7" s="245" t="s">
        <v>87</v>
      </c>
      <c r="K7" s="239"/>
      <c r="L7" s="246" t="s">
        <v>576</v>
      </c>
      <c r="M7" s="244" t="s">
        <v>577</v>
      </c>
      <c r="N7" s="245" t="s">
        <v>578</v>
      </c>
      <c r="O7" s="244" t="s">
        <v>577</v>
      </c>
      <c r="P7" s="244" t="s">
        <v>579</v>
      </c>
      <c r="Q7" s="244" t="s">
        <v>580</v>
      </c>
      <c r="R7" s="244" t="s">
        <v>581</v>
      </c>
      <c r="S7" s="245" t="s">
        <v>582</v>
      </c>
    </row>
    <row r="8" spans="1:24" s="195" customFormat="1" ht="33" customHeight="1">
      <c r="A8" s="383">
        <v>2012</v>
      </c>
      <c r="B8" s="451" t="s">
        <v>144</v>
      </c>
      <c r="C8" s="451" t="s">
        <v>144</v>
      </c>
      <c r="D8" s="451" t="s">
        <v>144</v>
      </c>
      <c r="E8" s="451" t="s">
        <v>144</v>
      </c>
      <c r="F8" s="451" t="s">
        <v>144</v>
      </c>
      <c r="G8" s="451" t="s">
        <v>144</v>
      </c>
      <c r="H8" s="452">
        <v>6</v>
      </c>
      <c r="I8" s="452">
        <v>1</v>
      </c>
      <c r="J8" s="452">
        <v>5</v>
      </c>
      <c r="K8" s="452"/>
      <c r="L8" s="260">
        <v>6</v>
      </c>
      <c r="M8" s="451" t="s">
        <v>144</v>
      </c>
      <c r="N8" s="451" t="s">
        <v>144</v>
      </c>
      <c r="O8" s="451" t="s">
        <v>144</v>
      </c>
      <c r="P8" s="451" t="s">
        <v>144</v>
      </c>
      <c r="Q8" s="452">
        <v>2</v>
      </c>
      <c r="R8" s="451">
        <v>4</v>
      </c>
      <c r="S8" s="451" t="s">
        <v>144</v>
      </c>
    </row>
    <row r="9" spans="1:24" s="379" customFormat="1" ht="33" customHeight="1">
      <c r="A9" s="383">
        <v>2013</v>
      </c>
      <c r="B9" s="451" t="s">
        <v>144</v>
      </c>
      <c r="C9" s="452">
        <v>6</v>
      </c>
      <c r="D9" s="451" t="s">
        <v>144</v>
      </c>
      <c r="E9" s="451" t="s">
        <v>144</v>
      </c>
      <c r="F9" s="451" t="s">
        <v>144</v>
      </c>
      <c r="G9" s="451" t="s">
        <v>144</v>
      </c>
      <c r="H9" s="451">
        <v>6</v>
      </c>
      <c r="I9" s="456">
        <v>1</v>
      </c>
      <c r="J9" s="451">
        <v>5</v>
      </c>
      <c r="K9" s="451"/>
      <c r="L9" s="452">
        <v>6</v>
      </c>
      <c r="M9" s="451" t="s">
        <v>144</v>
      </c>
      <c r="N9" s="451" t="s">
        <v>144</v>
      </c>
      <c r="O9" s="451" t="s">
        <v>144</v>
      </c>
      <c r="P9" s="451" t="s">
        <v>144</v>
      </c>
      <c r="Q9" s="452">
        <v>2</v>
      </c>
      <c r="R9" s="451">
        <v>4</v>
      </c>
      <c r="S9" s="451">
        <v>4</v>
      </c>
      <c r="T9" s="453"/>
      <c r="U9" s="453"/>
      <c r="V9" s="454"/>
      <c r="W9" s="454"/>
      <c r="X9" s="455"/>
    </row>
    <row r="10" spans="1:24" s="379" customFormat="1" ht="33" customHeight="1">
      <c r="A10" s="383">
        <v>2014</v>
      </c>
      <c r="B10" s="451" t="s">
        <v>144</v>
      </c>
      <c r="C10" s="452">
        <v>6</v>
      </c>
      <c r="D10" s="451" t="s">
        <v>144</v>
      </c>
      <c r="E10" s="451" t="s">
        <v>144</v>
      </c>
      <c r="F10" s="451" t="s">
        <v>144</v>
      </c>
      <c r="G10" s="451" t="s">
        <v>144</v>
      </c>
      <c r="H10" s="451">
        <v>6</v>
      </c>
      <c r="I10" s="451">
        <v>1</v>
      </c>
      <c r="J10" s="451">
        <v>5</v>
      </c>
      <c r="K10" s="451"/>
      <c r="L10" s="452">
        <v>6</v>
      </c>
      <c r="M10" s="451" t="s">
        <v>144</v>
      </c>
      <c r="N10" s="451" t="s">
        <v>144</v>
      </c>
      <c r="O10" s="451" t="s">
        <v>144</v>
      </c>
      <c r="P10" s="451" t="s">
        <v>144</v>
      </c>
      <c r="Q10" s="452">
        <v>2</v>
      </c>
      <c r="R10" s="452">
        <v>4</v>
      </c>
      <c r="S10" s="452">
        <v>4</v>
      </c>
      <c r="T10" s="453"/>
      <c r="U10" s="453"/>
      <c r="V10" s="454"/>
      <c r="W10" s="454"/>
      <c r="X10" s="455"/>
    </row>
    <row r="11" spans="1:24" s="379" customFormat="1" ht="33" customHeight="1">
      <c r="A11" s="383">
        <v>2015</v>
      </c>
      <c r="B11" s="451" t="s">
        <v>144</v>
      </c>
      <c r="C11" s="452">
        <v>6</v>
      </c>
      <c r="D11" s="451" t="s">
        <v>144</v>
      </c>
      <c r="E11" s="451" t="s">
        <v>144</v>
      </c>
      <c r="F11" s="451" t="s">
        <v>144</v>
      </c>
      <c r="G11" s="451" t="s">
        <v>144</v>
      </c>
      <c r="H11" s="451">
        <v>6</v>
      </c>
      <c r="I11" s="647">
        <v>1</v>
      </c>
      <c r="J11" s="451">
        <v>5</v>
      </c>
      <c r="K11" s="451"/>
      <c r="L11" s="452">
        <v>6</v>
      </c>
      <c r="M11" s="451" t="s">
        <v>144</v>
      </c>
      <c r="N11" s="451" t="s">
        <v>144</v>
      </c>
      <c r="O11" s="451" t="s">
        <v>144</v>
      </c>
      <c r="P11" s="451" t="s">
        <v>144</v>
      </c>
      <c r="Q11" s="452">
        <v>2</v>
      </c>
      <c r="R11" s="451">
        <v>4</v>
      </c>
      <c r="S11" s="451">
        <v>4</v>
      </c>
      <c r="T11" s="453"/>
      <c r="U11" s="453"/>
      <c r="V11" s="454"/>
      <c r="W11" s="454"/>
      <c r="X11" s="455"/>
    </row>
    <row r="12" spans="1:24" s="342" customFormat="1" ht="33" customHeight="1">
      <c r="A12" s="341">
        <v>2016</v>
      </c>
      <c r="B12" s="748" t="s">
        <v>144</v>
      </c>
      <c r="C12" s="749">
        <v>6</v>
      </c>
      <c r="D12" s="748" t="s">
        <v>144</v>
      </c>
      <c r="E12" s="748" t="s">
        <v>144</v>
      </c>
      <c r="F12" s="748" t="s">
        <v>144</v>
      </c>
      <c r="G12" s="748" t="s">
        <v>144</v>
      </c>
      <c r="H12" s="748">
        <v>6</v>
      </c>
      <c r="I12" s="750">
        <v>1</v>
      </c>
      <c r="J12" s="748">
        <v>5</v>
      </c>
      <c r="K12" s="748"/>
      <c r="L12" s="749">
        <v>6</v>
      </c>
      <c r="M12" s="748" t="s">
        <v>144</v>
      </c>
      <c r="N12" s="748" t="s">
        <v>144</v>
      </c>
      <c r="O12" s="748" t="s">
        <v>144</v>
      </c>
      <c r="P12" s="748" t="s">
        <v>144</v>
      </c>
      <c r="Q12" s="749">
        <v>2</v>
      </c>
      <c r="R12" s="748">
        <v>4</v>
      </c>
      <c r="S12" s="748">
        <v>4</v>
      </c>
      <c r="T12" s="457"/>
      <c r="U12" s="457"/>
      <c r="V12" s="458"/>
      <c r="W12" s="458"/>
      <c r="X12" s="459"/>
    </row>
    <row r="13" spans="1:24" s="195" customFormat="1" ht="33" customHeight="1">
      <c r="A13" s="192" t="s">
        <v>988</v>
      </c>
      <c r="B13" s="451" t="s">
        <v>144</v>
      </c>
      <c r="C13" s="586">
        <v>1</v>
      </c>
      <c r="D13" s="451" t="s">
        <v>144</v>
      </c>
      <c r="E13" s="451" t="s">
        <v>144</v>
      </c>
      <c r="F13" s="451" t="s">
        <v>144</v>
      </c>
      <c r="G13" s="451" t="s">
        <v>144</v>
      </c>
      <c r="H13" s="587">
        <v>1</v>
      </c>
      <c r="I13" s="588" t="s">
        <v>1074</v>
      </c>
      <c r="J13" s="586">
        <v>1</v>
      </c>
      <c r="K13" s="451"/>
      <c r="L13" s="587">
        <v>1</v>
      </c>
      <c r="M13" s="451" t="s">
        <v>144</v>
      </c>
      <c r="N13" s="451" t="s">
        <v>144</v>
      </c>
      <c r="O13" s="451" t="s">
        <v>144</v>
      </c>
      <c r="P13" s="451" t="s">
        <v>144</v>
      </c>
      <c r="Q13" s="587">
        <v>1</v>
      </c>
      <c r="R13" s="587" t="s">
        <v>1074</v>
      </c>
      <c r="S13" s="587" t="s">
        <v>1074</v>
      </c>
    </row>
    <row r="14" spans="1:24" s="195" customFormat="1" ht="33" customHeight="1">
      <c r="A14" s="192" t="s">
        <v>989</v>
      </c>
      <c r="B14" s="451" t="s">
        <v>144</v>
      </c>
      <c r="C14" s="586">
        <v>2</v>
      </c>
      <c r="D14" s="451" t="s">
        <v>144</v>
      </c>
      <c r="E14" s="451" t="s">
        <v>144</v>
      </c>
      <c r="F14" s="451" t="s">
        <v>144</v>
      </c>
      <c r="G14" s="451" t="s">
        <v>144</v>
      </c>
      <c r="H14" s="587">
        <v>2</v>
      </c>
      <c r="I14" s="588" t="s">
        <v>1074</v>
      </c>
      <c r="J14" s="586">
        <v>2</v>
      </c>
      <c r="K14" s="451"/>
      <c r="L14" s="587">
        <v>2</v>
      </c>
      <c r="M14" s="451" t="s">
        <v>144</v>
      </c>
      <c r="N14" s="451" t="s">
        <v>144</v>
      </c>
      <c r="O14" s="451" t="s">
        <v>144</v>
      </c>
      <c r="P14" s="451" t="s">
        <v>144</v>
      </c>
      <c r="Q14" s="587">
        <v>1</v>
      </c>
      <c r="R14" s="587">
        <v>1</v>
      </c>
      <c r="S14" s="587">
        <v>1</v>
      </c>
    </row>
    <row r="15" spans="1:24" s="195" customFormat="1" ht="33" customHeight="1">
      <c r="A15" s="192" t="s">
        <v>990</v>
      </c>
      <c r="B15" s="451" t="s">
        <v>144</v>
      </c>
      <c r="C15" s="588" t="s">
        <v>1074</v>
      </c>
      <c r="D15" s="451" t="s">
        <v>144</v>
      </c>
      <c r="E15" s="451" t="s">
        <v>144</v>
      </c>
      <c r="F15" s="451" t="s">
        <v>144</v>
      </c>
      <c r="G15" s="451" t="s">
        <v>144</v>
      </c>
      <c r="H15" s="587" t="s">
        <v>1074</v>
      </c>
      <c r="I15" s="588" t="s">
        <v>1074</v>
      </c>
      <c r="J15" s="588" t="s">
        <v>1074</v>
      </c>
      <c r="K15" s="451"/>
      <c r="L15" s="587" t="s">
        <v>1074</v>
      </c>
      <c r="M15" s="451" t="s">
        <v>144</v>
      </c>
      <c r="N15" s="451" t="s">
        <v>144</v>
      </c>
      <c r="O15" s="451" t="s">
        <v>144</v>
      </c>
      <c r="P15" s="451" t="s">
        <v>144</v>
      </c>
      <c r="Q15" s="588" t="s">
        <v>1074</v>
      </c>
      <c r="R15" s="587">
        <v>1</v>
      </c>
      <c r="S15" s="587">
        <v>1</v>
      </c>
    </row>
    <row r="16" spans="1:24" s="225" customFormat="1" ht="33" customHeight="1">
      <c r="A16" s="192" t="s">
        <v>991</v>
      </c>
      <c r="B16" s="451" t="s">
        <v>144</v>
      </c>
      <c r="C16" s="586">
        <v>1</v>
      </c>
      <c r="D16" s="451" t="s">
        <v>144</v>
      </c>
      <c r="E16" s="451" t="s">
        <v>144</v>
      </c>
      <c r="F16" s="451" t="s">
        <v>144</v>
      </c>
      <c r="G16" s="451" t="s">
        <v>144</v>
      </c>
      <c r="H16" s="587">
        <v>1</v>
      </c>
      <c r="I16" s="588" t="s">
        <v>1074</v>
      </c>
      <c r="J16" s="586">
        <v>1</v>
      </c>
      <c r="K16" s="451"/>
      <c r="L16" s="587">
        <v>1</v>
      </c>
      <c r="M16" s="451" t="s">
        <v>144</v>
      </c>
      <c r="N16" s="451" t="s">
        <v>144</v>
      </c>
      <c r="O16" s="451" t="s">
        <v>144</v>
      </c>
      <c r="P16" s="451" t="s">
        <v>144</v>
      </c>
      <c r="Q16" s="588" t="s">
        <v>1074</v>
      </c>
      <c r="R16" s="587" t="s">
        <v>1074</v>
      </c>
      <c r="S16" s="587" t="s">
        <v>1074</v>
      </c>
    </row>
    <row r="17" spans="1:19" ht="33" customHeight="1">
      <c r="A17" s="192" t="s">
        <v>992</v>
      </c>
      <c r="B17" s="451" t="s">
        <v>144</v>
      </c>
      <c r="C17" s="586">
        <v>1</v>
      </c>
      <c r="D17" s="451" t="s">
        <v>144</v>
      </c>
      <c r="E17" s="451" t="s">
        <v>144</v>
      </c>
      <c r="F17" s="451" t="s">
        <v>144</v>
      </c>
      <c r="G17" s="451" t="s">
        <v>144</v>
      </c>
      <c r="H17" s="587">
        <v>1</v>
      </c>
      <c r="I17" s="589">
        <v>1</v>
      </c>
      <c r="J17" s="588" t="s">
        <v>1074</v>
      </c>
      <c r="K17" s="451"/>
      <c r="L17" s="587">
        <v>1</v>
      </c>
      <c r="M17" s="451" t="s">
        <v>144</v>
      </c>
      <c r="N17" s="451" t="s">
        <v>144</v>
      </c>
      <c r="O17" s="451" t="s">
        <v>144</v>
      </c>
      <c r="P17" s="451" t="s">
        <v>144</v>
      </c>
      <c r="Q17" s="588" t="s">
        <v>1074</v>
      </c>
      <c r="R17" s="587">
        <v>1</v>
      </c>
      <c r="S17" s="587">
        <v>1</v>
      </c>
    </row>
    <row r="18" spans="1:19" ht="33" customHeight="1">
      <c r="A18" s="192" t="s">
        <v>993</v>
      </c>
      <c r="B18" s="451" t="s">
        <v>144</v>
      </c>
      <c r="C18" s="586">
        <v>1</v>
      </c>
      <c r="D18" s="451" t="s">
        <v>144</v>
      </c>
      <c r="E18" s="451" t="s">
        <v>144</v>
      </c>
      <c r="F18" s="451" t="s">
        <v>144</v>
      </c>
      <c r="G18" s="451" t="s">
        <v>144</v>
      </c>
      <c r="H18" s="587">
        <v>1</v>
      </c>
      <c r="I18" s="588" t="s">
        <v>1074</v>
      </c>
      <c r="J18" s="589">
        <v>1</v>
      </c>
      <c r="K18" s="451"/>
      <c r="L18" s="587">
        <v>1</v>
      </c>
      <c r="M18" s="451" t="s">
        <v>144</v>
      </c>
      <c r="N18" s="451" t="s">
        <v>144</v>
      </c>
      <c r="O18" s="451" t="s">
        <v>144</v>
      </c>
      <c r="P18" s="451" t="s">
        <v>144</v>
      </c>
      <c r="Q18" s="588" t="s">
        <v>1074</v>
      </c>
      <c r="R18" s="587">
        <v>1</v>
      </c>
      <c r="S18" s="587">
        <v>1</v>
      </c>
    </row>
    <row r="19" spans="1:19" ht="33" customHeight="1" thickBot="1">
      <c r="A19" s="261" t="s">
        <v>994</v>
      </c>
      <c r="B19" s="537" t="s">
        <v>144</v>
      </c>
      <c r="C19" s="280" t="s">
        <v>1074</v>
      </c>
      <c r="D19" s="537" t="s">
        <v>144</v>
      </c>
      <c r="E19" s="537" t="s">
        <v>144</v>
      </c>
      <c r="F19" s="537" t="s">
        <v>144</v>
      </c>
      <c r="G19" s="537" t="s">
        <v>144</v>
      </c>
      <c r="H19" s="534" t="s">
        <v>1074</v>
      </c>
      <c r="I19" s="280" t="s">
        <v>1074</v>
      </c>
      <c r="J19" s="280" t="s">
        <v>1074</v>
      </c>
      <c r="K19" s="280"/>
      <c r="L19" s="534" t="s">
        <v>1074</v>
      </c>
      <c r="M19" s="537" t="s">
        <v>144</v>
      </c>
      <c r="N19" s="537" t="s">
        <v>144</v>
      </c>
      <c r="O19" s="537" t="s">
        <v>144</v>
      </c>
      <c r="P19" s="537" t="s">
        <v>144</v>
      </c>
      <c r="Q19" s="534" t="s">
        <v>1074</v>
      </c>
      <c r="R19" s="534" t="s">
        <v>1074</v>
      </c>
      <c r="S19" s="534" t="s">
        <v>1074</v>
      </c>
    </row>
    <row r="20" spans="1:19" ht="12" customHeight="1" thickTop="1">
      <c r="A20" s="195" t="s">
        <v>535</v>
      </c>
      <c r="B20" s="368"/>
      <c r="C20" s="368"/>
      <c r="D20" s="368"/>
      <c r="E20" s="255"/>
      <c r="F20" s="277"/>
      <c r="G20" s="278"/>
      <c r="H20" s="278"/>
      <c r="I20" s="278"/>
      <c r="J20" s="255"/>
      <c r="K20" s="255"/>
      <c r="L20" s="193"/>
      <c r="M20" s="193"/>
      <c r="N20" s="193"/>
      <c r="O20" s="193"/>
      <c r="P20" s="193"/>
    </row>
    <row r="21" spans="1:19" ht="12" customHeight="1">
      <c r="A21" s="932"/>
      <c r="B21" s="932"/>
      <c r="C21" s="932"/>
      <c r="D21" s="460"/>
      <c r="E21" s="361"/>
      <c r="F21" s="461"/>
      <c r="G21" s="361"/>
      <c r="H21" s="361"/>
      <c r="I21" s="361"/>
      <c r="J21" s="362"/>
      <c r="K21" s="362"/>
      <c r="L21" s="361"/>
      <c r="M21" s="361"/>
      <c r="N21" s="361"/>
      <c r="O21" s="361"/>
      <c r="P21" s="361"/>
      <c r="Q21" s="309"/>
      <c r="R21" s="309"/>
      <c r="S21" s="371"/>
    </row>
    <row r="22" spans="1:19">
      <c r="B22" s="361"/>
      <c r="C22" s="361"/>
      <c r="D22" s="361"/>
      <c r="E22" s="361"/>
      <c r="F22" s="461"/>
      <c r="G22" s="361"/>
      <c r="H22" s="361"/>
      <c r="I22" s="361"/>
      <c r="J22" s="362"/>
      <c r="K22" s="362"/>
      <c r="L22" s="361"/>
      <c r="M22" s="361"/>
      <c r="N22" s="361"/>
      <c r="O22" s="361"/>
      <c r="P22" s="361"/>
      <c r="Q22" s="309"/>
      <c r="R22" s="309"/>
      <c r="S22" s="371"/>
    </row>
    <row r="23" spans="1:19">
      <c r="B23" s="361"/>
      <c r="C23" s="361"/>
      <c r="D23" s="361"/>
      <c r="E23" s="361"/>
      <c r="F23" s="461"/>
      <c r="G23" s="361"/>
      <c r="H23" s="361"/>
      <c r="I23" s="361"/>
      <c r="J23" s="362"/>
      <c r="K23" s="362"/>
      <c r="L23" s="361"/>
      <c r="M23" s="361"/>
      <c r="N23" s="361"/>
      <c r="O23" s="361"/>
      <c r="P23" s="361"/>
      <c r="Q23" s="309"/>
      <c r="R23" s="309"/>
      <c r="S23" s="371"/>
    </row>
    <row r="24" spans="1:19">
      <c r="B24" s="361"/>
      <c r="C24" s="361"/>
      <c r="D24" s="361"/>
      <c r="E24" s="361"/>
      <c r="F24" s="461"/>
      <c r="G24" s="361"/>
      <c r="H24" s="361"/>
      <c r="I24" s="361"/>
      <c r="J24" s="362"/>
      <c r="K24" s="362"/>
      <c r="L24" s="361"/>
      <c r="M24" s="361"/>
      <c r="N24" s="361"/>
      <c r="O24" s="361"/>
      <c r="P24" s="361"/>
      <c r="Q24" s="309"/>
      <c r="R24" s="309"/>
      <c r="S24" s="309"/>
    </row>
    <row r="25" spans="1:19">
      <c r="B25" s="361"/>
      <c r="C25" s="361"/>
      <c r="D25" s="361"/>
      <c r="E25" s="361"/>
      <c r="F25" s="461"/>
      <c r="G25" s="361"/>
      <c r="H25" s="361"/>
      <c r="I25" s="361"/>
      <c r="J25" s="362"/>
      <c r="K25" s="362"/>
      <c r="L25" s="361"/>
      <c r="M25" s="361"/>
      <c r="N25" s="361"/>
      <c r="O25" s="361"/>
      <c r="P25" s="361"/>
      <c r="Q25" s="309"/>
      <c r="R25" s="309"/>
      <c r="S25" s="309"/>
    </row>
    <row r="26" spans="1:19">
      <c r="B26" s="361"/>
      <c r="C26" s="361"/>
      <c r="D26" s="361"/>
      <c r="E26" s="361"/>
      <c r="F26" s="461"/>
      <c r="G26" s="361"/>
      <c r="H26" s="361"/>
      <c r="I26" s="361"/>
      <c r="J26" s="362"/>
      <c r="K26" s="362"/>
      <c r="L26" s="361"/>
      <c r="M26" s="361"/>
      <c r="N26" s="361"/>
      <c r="O26" s="361"/>
      <c r="P26" s="361"/>
      <c r="Q26" s="309"/>
      <c r="R26" s="309"/>
      <c r="S26" s="309"/>
    </row>
    <row r="27" spans="1:19">
      <c r="B27" s="361"/>
      <c r="C27" s="361"/>
      <c r="D27" s="361"/>
      <c r="E27" s="361"/>
      <c r="F27" s="461"/>
      <c r="G27" s="361"/>
      <c r="H27" s="361"/>
      <c r="I27" s="361"/>
      <c r="J27" s="362"/>
      <c r="K27" s="362"/>
      <c r="L27" s="361"/>
      <c r="M27" s="361"/>
      <c r="N27" s="361"/>
      <c r="O27" s="361"/>
      <c r="P27" s="361"/>
      <c r="Q27" s="309"/>
      <c r="R27" s="309"/>
      <c r="S27" s="309"/>
    </row>
    <row r="28" spans="1:19">
      <c r="B28" s="361"/>
      <c r="C28" s="361"/>
      <c r="D28" s="361"/>
      <c r="E28" s="361"/>
      <c r="F28" s="461"/>
      <c r="G28" s="361"/>
      <c r="H28" s="361"/>
      <c r="I28" s="361"/>
      <c r="J28" s="362"/>
      <c r="K28" s="362"/>
      <c r="L28" s="361"/>
      <c r="M28" s="361"/>
      <c r="N28" s="361"/>
      <c r="O28" s="361"/>
      <c r="P28" s="361"/>
      <c r="Q28" s="309"/>
      <c r="R28" s="309"/>
      <c r="S28" s="309"/>
    </row>
    <row r="29" spans="1:19">
      <c r="B29" s="361"/>
      <c r="C29" s="361"/>
      <c r="D29" s="361"/>
      <c r="E29" s="361"/>
      <c r="F29" s="461"/>
      <c r="G29" s="361"/>
      <c r="H29" s="361"/>
      <c r="I29" s="361"/>
      <c r="J29" s="362"/>
      <c r="K29" s="362"/>
      <c r="L29" s="361"/>
      <c r="M29" s="361"/>
      <c r="N29" s="361"/>
      <c r="O29" s="361"/>
      <c r="P29" s="361"/>
      <c r="Q29" s="309"/>
      <c r="R29" s="309"/>
      <c r="S29" s="309"/>
    </row>
    <row r="30" spans="1:19">
      <c r="B30" s="361"/>
      <c r="C30" s="361"/>
      <c r="D30" s="361"/>
      <c r="E30" s="361"/>
      <c r="F30" s="461"/>
      <c r="G30" s="361"/>
      <c r="H30" s="361"/>
      <c r="I30" s="361"/>
      <c r="J30" s="362"/>
      <c r="K30" s="362"/>
      <c r="L30" s="361"/>
      <c r="M30" s="361"/>
      <c r="N30" s="361"/>
      <c r="O30" s="361"/>
      <c r="P30" s="361"/>
      <c r="Q30" s="309"/>
      <c r="R30" s="309"/>
      <c r="S30" s="309"/>
    </row>
    <row r="31" spans="1:19">
      <c r="B31" s="361"/>
      <c r="C31" s="361"/>
      <c r="D31" s="361"/>
      <c r="E31" s="361"/>
      <c r="F31" s="461"/>
      <c r="G31" s="361"/>
      <c r="H31" s="361"/>
      <c r="I31" s="361"/>
      <c r="J31" s="362"/>
      <c r="K31" s="362"/>
      <c r="L31" s="361"/>
      <c r="M31" s="361"/>
      <c r="N31" s="361"/>
      <c r="O31" s="361"/>
      <c r="P31" s="361"/>
      <c r="Q31" s="309"/>
      <c r="R31" s="309"/>
      <c r="S31" s="309"/>
    </row>
    <row r="32" spans="1:19">
      <c r="B32" s="361"/>
      <c r="C32" s="361"/>
      <c r="D32" s="361"/>
      <c r="E32" s="361"/>
      <c r="F32" s="461"/>
      <c r="G32" s="361"/>
      <c r="H32" s="361"/>
      <c r="I32" s="361"/>
      <c r="J32" s="362"/>
      <c r="K32" s="362"/>
      <c r="L32" s="361"/>
      <c r="M32" s="361"/>
      <c r="N32" s="361"/>
      <c r="O32" s="361"/>
      <c r="P32" s="361"/>
      <c r="Q32" s="309"/>
      <c r="R32" s="309"/>
      <c r="S32" s="309"/>
    </row>
    <row r="33" spans="2:19">
      <c r="B33" s="361"/>
      <c r="C33" s="361"/>
      <c r="D33" s="361"/>
      <c r="E33" s="361"/>
      <c r="F33" s="461"/>
      <c r="G33" s="361"/>
      <c r="H33" s="361"/>
      <c r="I33" s="361"/>
      <c r="J33" s="362"/>
      <c r="K33" s="362"/>
      <c r="L33" s="361"/>
      <c r="M33" s="361"/>
      <c r="N33" s="361"/>
      <c r="O33" s="361"/>
      <c r="P33" s="361"/>
      <c r="Q33" s="309"/>
      <c r="R33" s="309"/>
      <c r="S33" s="309"/>
    </row>
    <row r="34" spans="2:19">
      <c r="B34" s="361"/>
      <c r="C34" s="361"/>
      <c r="D34" s="361"/>
      <c r="E34" s="361"/>
      <c r="F34" s="461"/>
      <c r="G34" s="361"/>
      <c r="H34" s="361"/>
      <c r="I34" s="361"/>
      <c r="J34" s="362"/>
      <c r="K34" s="362"/>
      <c r="L34" s="361"/>
      <c r="M34" s="361"/>
      <c r="N34" s="361"/>
      <c r="O34" s="361"/>
      <c r="P34" s="361"/>
      <c r="Q34" s="309"/>
      <c r="R34" s="309"/>
      <c r="S34" s="309"/>
    </row>
    <row r="35" spans="2:19">
      <c r="B35" s="361"/>
      <c r="C35" s="361"/>
      <c r="D35" s="361"/>
      <c r="E35" s="361"/>
      <c r="F35" s="461"/>
      <c r="G35" s="361"/>
      <c r="H35" s="361"/>
      <c r="I35" s="361"/>
      <c r="J35" s="362"/>
      <c r="K35" s="362"/>
      <c r="L35" s="361"/>
      <c r="M35" s="361"/>
      <c r="N35" s="361"/>
      <c r="O35" s="361"/>
      <c r="P35" s="361"/>
      <c r="Q35" s="309"/>
      <c r="R35" s="309"/>
      <c r="S35" s="309"/>
    </row>
    <row r="36" spans="2:19">
      <c r="B36" s="361"/>
      <c r="C36" s="361"/>
      <c r="D36" s="361"/>
      <c r="E36" s="361"/>
      <c r="F36" s="461"/>
      <c r="G36" s="361"/>
      <c r="H36" s="361"/>
      <c r="I36" s="361"/>
      <c r="J36" s="362"/>
      <c r="K36" s="362"/>
      <c r="L36" s="361"/>
      <c r="M36" s="361"/>
      <c r="N36" s="361"/>
      <c r="O36" s="361"/>
      <c r="P36" s="361"/>
      <c r="Q36" s="309"/>
      <c r="R36" s="309"/>
      <c r="S36" s="309"/>
    </row>
    <row r="37" spans="2:19">
      <c r="B37" s="361"/>
      <c r="C37" s="361"/>
      <c r="D37" s="361"/>
      <c r="E37" s="361"/>
      <c r="F37" s="461"/>
      <c r="G37" s="361"/>
      <c r="H37" s="361"/>
      <c r="I37" s="361"/>
      <c r="J37" s="362"/>
      <c r="K37" s="362"/>
      <c r="L37" s="361"/>
      <c r="M37" s="361"/>
      <c r="N37" s="361"/>
      <c r="O37" s="361"/>
      <c r="P37" s="361"/>
      <c r="Q37" s="309"/>
      <c r="R37" s="309"/>
      <c r="S37" s="309"/>
    </row>
    <row r="38" spans="2:19">
      <c r="B38" s="361"/>
      <c r="C38" s="361"/>
      <c r="D38" s="361"/>
      <c r="E38" s="361"/>
      <c r="F38" s="461"/>
      <c r="G38" s="361"/>
      <c r="H38" s="361"/>
      <c r="I38" s="361"/>
      <c r="J38" s="362"/>
      <c r="K38" s="362"/>
      <c r="L38" s="361"/>
      <c r="M38" s="361"/>
      <c r="N38" s="361"/>
      <c r="O38" s="361"/>
      <c r="P38" s="361"/>
      <c r="Q38" s="309"/>
      <c r="R38" s="309"/>
      <c r="S38" s="309"/>
    </row>
    <row r="39" spans="2:19">
      <c r="B39" s="361"/>
      <c r="C39" s="361"/>
      <c r="D39" s="361"/>
      <c r="E39" s="361"/>
      <c r="F39" s="461"/>
      <c r="G39" s="361"/>
      <c r="H39" s="361"/>
      <c r="I39" s="361"/>
      <c r="J39" s="362"/>
      <c r="K39" s="362"/>
      <c r="L39" s="361"/>
      <c r="M39" s="361"/>
      <c r="N39" s="361"/>
      <c r="O39" s="361"/>
      <c r="P39" s="361"/>
      <c r="Q39" s="309"/>
      <c r="R39" s="309"/>
      <c r="S39" s="309"/>
    </row>
    <row r="40" spans="2:19">
      <c r="B40" s="361"/>
      <c r="C40" s="361"/>
      <c r="D40" s="361"/>
      <c r="E40" s="361"/>
      <c r="F40" s="461"/>
      <c r="G40" s="361"/>
      <c r="H40" s="361"/>
      <c r="I40" s="361"/>
      <c r="J40" s="362"/>
      <c r="K40" s="362"/>
      <c r="L40" s="361"/>
      <c r="M40" s="361"/>
      <c r="N40" s="361"/>
      <c r="O40" s="361"/>
      <c r="P40" s="361"/>
      <c r="Q40" s="309"/>
      <c r="R40" s="309"/>
      <c r="S40" s="309"/>
    </row>
    <row r="41" spans="2:19">
      <c r="B41" s="361"/>
      <c r="C41" s="361"/>
      <c r="D41" s="361"/>
      <c r="E41" s="361"/>
      <c r="F41" s="461"/>
      <c r="G41" s="361"/>
      <c r="H41" s="361"/>
      <c r="I41" s="361"/>
      <c r="J41" s="362"/>
      <c r="K41" s="362"/>
      <c r="L41" s="361"/>
      <c r="M41" s="361"/>
      <c r="N41" s="361"/>
      <c r="O41" s="361"/>
      <c r="P41" s="361"/>
      <c r="Q41" s="309"/>
      <c r="R41" s="309"/>
      <c r="S41" s="309"/>
    </row>
    <row r="42" spans="2:19">
      <c r="B42" s="361"/>
      <c r="C42" s="361"/>
      <c r="D42" s="361"/>
      <c r="E42" s="361"/>
      <c r="F42" s="461"/>
      <c r="G42" s="361"/>
      <c r="H42" s="361"/>
      <c r="I42" s="361"/>
      <c r="J42" s="362"/>
      <c r="K42" s="362"/>
      <c r="L42" s="361"/>
      <c r="M42" s="361"/>
      <c r="N42" s="361"/>
      <c r="O42" s="361"/>
      <c r="P42" s="361"/>
      <c r="Q42" s="309"/>
      <c r="R42" s="309"/>
      <c r="S42" s="309"/>
    </row>
    <row r="43" spans="2:19">
      <c r="B43" s="361"/>
      <c r="C43" s="361"/>
      <c r="D43" s="361"/>
      <c r="E43" s="361"/>
      <c r="F43" s="461"/>
      <c r="G43" s="361"/>
      <c r="H43" s="361"/>
      <c r="I43" s="361"/>
      <c r="J43" s="362"/>
      <c r="K43" s="362"/>
      <c r="L43" s="361"/>
      <c r="M43" s="361"/>
      <c r="N43" s="361"/>
      <c r="O43" s="361"/>
      <c r="P43" s="361"/>
      <c r="Q43" s="309"/>
      <c r="R43" s="309"/>
      <c r="S43" s="309"/>
    </row>
    <row r="44" spans="2:19">
      <c r="B44" s="361"/>
      <c r="C44" s="361"/>
      <c r="D44" s="361"/>
      <c r="E44" s="361"/>
      <c r="F44" s="461"/>
      <c r="G44" s="361"/>
      <c r="H44" s="361"/>
      <c r="I44" s="361"/>
      <c r="J44" s="362"/>
      <c r="K44" s="362"/>
      <c r="L44" s="361"/>
      <c r="M44" s="361"/>
      <c r="N44" s="361"/>
      <c r="O44" s="361"/>
      <c r="P44" s="361"/>
      <c r="Q44" s="309"/>
      <c r="R44" s="309"/>
      <c r="S44" s="309"/>
    </row>
    <row r="45" spans="2:19">
      <c r="B45" s="361"/>
      <c r="C45" s="361"/>
      <c r="D45" s="361"/>
      <c r="E45" s="361"/>
      <c r="F45" s="461"/>
      <c r="G45" s="361"/>
      <c r="H45" s="361"/>
      <c r="I45" s="361"/>
      <c r="J45" s="362"/>
      <c r="K45" s="362"/>
      <c r="L45" s="361"/>
      <c r="M45" s="361"/>
      <c r="N45" s="361"/>
      <c r="O45" s="361"/>
      <c r="P45" s="361"/>
      <c r="Q45" s="309"/>
      <c r="R45" s="309"/>
      <c r="S45" s="309"/>
    </row>
    <row r="46" spans="2:19">
      <c r="B46" s="361"/>
      <c r="C46" s="361"/>
      <c r="D46" s="361"/>
      <c r="E46" s="361"/>
      <c r="F46" s="461"/>
      <c r="G46" s="361"/>
      <c r="H46" s="361"/>
      <c r="I46" s="361"/>
      <c r="J46" s="362"/>
      <c r="K46" s="362"/>
      <c r="L46" s="361"/>
      <c r="M46" s="361"/>
      <c r="N46" s="361"/>
      <c r="O46" s="361"/>
      <c r="P46" s="361"/>
      <c r="Q46" s="309"/>
      <c r="R46" s="309"/>
      <c r="S46" s="309"/>
    </row>
    <row r="47" spans="2:19">
      <c r="B47" s="361"/>
      <c r="C47" s="361"/>
      <c r="D47" s="361"/>
      <c r="E47" s="361"/>
      <c r="F47" s="461"/>
      <c r="G47" s="361"/>
      <c r="H47" s="361"/>
      <c r="I47" s="361"/>
      <c r="J47" s="362"/>
      <c r="K47" s="362"/>
      <c r="L47" s="361"/>
      <c r="M47" s="361"/>
      <c r="N47" s="361"/>
      <c r="O47" s="361"/>
      <c r="P47" s="361"/>
      <c r="Q47" s="309"/>
      <c r="R47" s="309"/>
      <c r="S47" s="309"/>
    </row>
    <row r="48" spans="2:19">
      <c r="B48" s="361"/>
      <c r="C48" s="361"/>
      <c r="D48" s="361"/>
      <c r="E48" s="361"/>
      <c r="F48" s="461"/>
      <c r="G48" s="361"/>
      <c r="H48" s="361"/>
      <c r="I48" s="361"/>
      <c r="J48" s="362"/>
      <c r="K48" s="362"/>
      <c r="L48" s="361"/>
      <c r="M48" s="361"/>
      <c r="N48" s="361"/>
      <c r="O48" s="361"/>
      <c r="P48" s="361"/>
      <c r="Q48" s="309"/>
      <c r="R48" s="309"/>
      <c r="S48" s="309"/>
    </row>
    <row r="49" spans="2:19">
      <c r="B49" s="361"/>
      <c r="C49" s="361"/>
      <c r="D49" s="361"/>
      <c r="E49" s="361"/>
      <c r="F49" s="461"/>
      <c r="G49" s="361"/>
      <c r="H49" s="361"/>
      <c r="I49" s="361"/>
      <c r="J49" s="362"/>
      <c r="K49" s="362"/>
      <c r="L49" s="361"/>
      <c r="M49" s="361"/>
      <c r="N49" s="361"/>
      <c r="O49" s="361"/>
      <c r="P49" s="361"/>
      <c r="Q49" s="309"/>
      <c r="R49" s="309"/>
      <c r="S49" s="309"/>
    </row>
    <row r="50" spans="2:19">
      <c r="B50" s="361"/>
      <c r="C50" s="361"/>
      <c r="D50" s="361"/>
      <c r="E50" s="361"/>
      <c r="F50" s="461"/>
      <c r="G50" s="361"/>
      <c r="H50" s="361"/>
      <c r="I50" s="361"/>
      <c r="J50" s="362"/>
      <c r="K50" s="362"/>
      <c r="L50" s="361"/>
      <c r="M50" s="361"/>
      <c r="N50" s="361"/>
      <c r="O50" s="361"/>
      <c r="P50" s="361"/>
      <c r="Q50" s="309"/>
      <c r="R50" s="309"/>
      <c r="S50" s="309"/>
    </row>
    <row r="51" spans="2:19">
      <c r="B51" s="361"/>
      <c r="C51" s="361"/>
      <c r="D51" s="361"/>
      <c r="E51" s="361"/>
      <c r="F51" s="461"/>
      <c r="G51" s="361"/>
      <c r="H51" s="361"/>
      <c r="I51" s="361"/>
      <c r="J51" s="362"/>
      <c r="K51" s="362"/>
      <c r="L51" s="361"/>
      <c r="M51" s="361"/>
      <c r="N51" s="361"/>
      <c r="O51" s="361"/>
      <c r="P51" s="361"/>
      <c r="Q51" s="309"/>
      <c r="R51" s="309"/>
      <c r="S51" s="309"/>
    </row>
    <row r="52" spans="2:19">
      <c r="B52" s="361"/>
      <c r="C52" s="361"/>
      <c r="D52" s="361"/>
      <c r="E52" s="361"/>
      <c r="F52" s="461"/>
      <c r="G52" s="361"/>
      <c r="H52" s="361"/>
      <c r="I52" s="361"/>
      <c r="J52" s="362"/>
      <c r="K52" s="362"/>
      <c r="L52" s="361"/>
      <c r="M52" s="361"/>
      <c r="N52" s="361"/>
      <c r="O52" s="361"/>
      <c r="P52" s="361"/>
      <c r="Q52" s="309"/>
      <c r="R52" s="309"/>
      <c r="S52" s="309"/>
    </row>
    <row r="53" spans="2:19">
      <c r="B53" s="361"/>
      <c r="C53" s="361"/>
      <c r="D53" s="361"/>
      <c r="E53" s="361"/>
      <c r="F53" s="461"/>
      <c r="G53" s="361"/>
      <c r="H53" s="361"/>
      <c r="I53" s="361"/>
      <c r="J53" s="362"/>
      <c r="K53" s="362"/>
      <c r="L53" s="361"/>
      <c r="M53" s="361"/>
      <c r="N53" s="361"/>
      <c r="O53" s="361"/>
      <c r="P53" s="361"/>
      <c r="Q53" s="309"/>
      <c r="R53" s="309"/>
      <c r="S53" s="309"/>
    </row>
    <row r="54" spans="2:19">
      <c r="B54" s="361"/>
      <c r="C54" s="361"/>
      <c r="D54" s="361"/>
      <c r="E54" s="361"/>
      <c r="F54" s="461"/>
      <c r="G54" s="361"/>
      <c r="H54" s="361"/>
      <c r="I54" s="361"/>
      <c r="J54" s="362"/>
      <c r="K54" s="362"/>
      <c r="L54" s="361"/>
      <c r="M54" s="361"/>
      <c r="N54" s="361"/>
      <c r="O54" s="361"/>
      <c r="P54" s="361"/>
      <c r="Q54" s="309"/>
      <c r="R54" s="309"/>
      <c r="S54" s="309"/>
    </row>
    <row r="55" spans="2:19">
      <c r="B55" s="361"/>
      <c r="C55" s="361"/>
      <c r="D55" s="361"/>
      <c r="E55" s="361"/>
      <c r="F55" s="461"/>
      <c r="G55" s="361"/>
      <c r="H55" s="361"/>
      <c r="I55" s="361"/>
      <c r="J55" s="362"/>
      <c r="K55" s="362"/>
      <c r="L55" s="361"/>
      <c r="M55" s="361"/>
      <c r="N55" s="361"/>
      <c r="O55" s="361"/>
      <c r="P55" s="361"/>
      <c r="Q55" s="309"/>
      <c r="R55" s="309"/>
      <c r="S55" s="309"/>
    </row>
    <row r="56" spans="2:19">
      <c r="B56" s="361"/>
      <c r="C56" s="361"/>
      <c r="D56" s="361"/>
      <c r="E56" s="361"/>
      <c r="F56" s="461"/>
      <c r="G56" s="361"/>
      <c r="H56" s="361"/>
      <c r="I56" s="361"/>
      <c r="J56" s="362"/>
      <c r="K56" s="362"/>
      <c r="L56" s="361"/>
      <c r="M56" s="361"/>
      <c r="N56" s="361"/>
      <c r="O56" s="361"/>
      <c r="P56" s="361"/>
      <c r="Q56" s="309"/>
      <c r="R56" s="309"/>
      <c r="S56" s="309"/>
    </row>
    <row r="57" spans="2:19">
      <c r="B57" s="361"/>
      <c r="C57" s="361"/>
      <c r="D57" s="361"/>
      <c r="E57" s="361"/>
      <c r="F57" s="461"/>
      <c r="G57" s="361"/>
      <c r="H57" s="361"/>
      <c r="I57" s="361"/>
      <c r="J57" s="362"/>
      <c r="K57" s="362"/>
      <c r="L57" s="361"/>
      <c r="M57" s="361"/>
      <c r="N57" s="361"/>
      <c r="O57" s="361"/>
      <c r="P57" s="361"/>
      <c r="Q57" s="309"/>
      <c r="R57" s="309"/>
      <c r="S57" s="309"/>
    </row>
    <row r="58" spans="2:19">
      <c r="B58" s="361"/>
      <c r="C58" s="361"/>
      <c r="D58" s="361"/>
      <c r="E58" s="361"/>
      <c r="F58" s="461"/>
      <c r="G58" s="361"/>
      <c r="H58" s="361"/>
      <c r="I58" s="361"/>
      <c r="J58" s="362"/>
      <c r="K58" s="362"/>
      <c r="L58" s="361"/>
      <c r="M58" s="361"/>
      <c r="N58" s="361"/>
      <c r="O58" s="361"/>
      <c r="P58" s="361"/>
      <c r="Q58" s="309"/>
      <c r="R58" s="309"/>
      <c r="S58" s="309"/>
    </row>
    <row r="59" spans="2:19">
      <c r="B59" s="361"/>
      <c r="C59" s="361"/>
      <c r="D59" s="361"/>
      <c r="E59" s="361"/>
      <c r="F59" s="461"/>
      <c r="G59" s="361"/>
      <c r="H59" s="361"/>
      <c r="I59" s="361"/>
      <c r="J59" s="362"/>
      <c r="K59" s="362"/>
      <c r="L59" s="361"/>
      <c r="M59" s="361"/>
      <c r="N59" s="361"/>
      <c r="O59" s="361"/>
      <c r="P59" s="361"/>
      <c r="Q59" s="309"/>
      <c r="R59" s="309"/>
      <c r="S59" s="309"/>
    </row>
    <row r="60" spans="2:19">
      <c r="B60" s="361"/>
      <c r="C60" s="361"/>
      <c r="D60" s="361"/>
      <c r="E60" s="361"/>
      <c r="F60" s="461"/>
      <c r="G60" s="361"/>
      <c r="H60" s="361"/>
      <c r="I60" s="361"/>
      <c r="J60" s="362"/>
      <c r="K60" s="362"/>
      <c r="L60" s="361"/>
      <c r="M60" s="361"/>
      <c r="N60" s="361"/>
      <c r="O60" s="361"/>
      <c r="P60" s="361"/>
      <c r="Q60" s="309"/>
      <c r="R60" s="309"/>
      <c r="S60" s="309"/>
    </row>
    <row r="61" spans="2:19">
      <c r="B61" s="361"/>
      <c r="C61" s="361"/>
      <c r="D61" s="361"/>
      <c r="E61" s="361"/>
      <c r="F61" s="461"/>
      <c r="G61" s="361"/>
      <c r="H61" s="361"/>
      <c r="I61" s="361"/>
      <c r="J61" s="362"/>
      <c r="K61" s="362"/>
      <c r="L61" s="361"/>
      <c r="M61" s="361"/>
      <c r="N61" s="361"/>
      <c r="O61" s="361"/>
      <c r="P61" s="361"/>
      <c r="Q61" s="309"/>
      <c r="R61" s="309"/>
      <c r="S61" s="309"/>
    </row>
    <row r="62" spans="2:19">
      <c r="B62" s="361"/>
      <c r="C62" s="361"/>
      <c r="D62" s="361"/>
      <c r="E62" s="361"/>
      <c r="F62" s="461"/>
      <c r="G62" s="361"/>
      <c r="H62" s="361"/>
      <c r="I62" s="361"/>
      <c r="J62" s="362"/>
      <c r="K62" s="362"/>
      <c r="L62" s="361"/>
      <c r="M62" s="361"/>
      <c r="N62" s="361"/>
      <c r="O62" s="361"/>
      <c r="P62" s="361"/>
      <c r="Q62" s="309"/>
      <c r="R62" s="309"/>
      <c r="S62" s="309"/>
    </row>
    <row r="63" spans="2:19">
      <c r="B63" s="361"/>
      <c r="C63" s="361"/>
      <c r="D63" s="361"/>
      <c r="E63" s="361"/>
      <c r="F63" s="461"/>
      <c r="G63" s="361"/>
      <c r="H63" s="361"/>
      <c r="I63" s="361"/>
      <c r="J63" s="362"/>
      <c r="K63" s="362"/>
      <c r="L63" s="361"/>
      <c r="M63" s="361"/>
      <c r="N63" s="361"/>
      <c r="O63" s="361"/>
      <c r="P63" s="361"/>
      <c r="Q63" s="309"/>
      <c r="R63" s="309"/>
      <c r="S63" s="309"/>
    </row>
    <row r="64" spans="2:19">
      <c r="B64" s="361"/>
      <c r="C64" s="361"/>
      <c r="D64" s="361"/>
      <c r="E64" s="361"/>
      <c r="F64" s="461"/>
      <c r="G64" s="361"/>
      <c r="H64" s="361"/>
      <c r="I64" s="361"/>
      <c r="J64" s="362"/>
      <c r="K64" s="362"/>
      <c r="L64" s="361"/>
      <c r="M64" s="361"/>
      <c r="N64" s="361"/>
      <c r="O64" s="361"/>
      <c r="P64" s="361"/>
      <c r="Q64" s="309"/>
      <c r="R64" s="309"/>
      <c r="S64" s="309"/>
    </row>
    <row r="65" spans="2:19">
      <c r="B65" s="361"/>
      <c r="C65" s="361"/>
      <c r="D65" s="361"/>
      <c r="E65" s="361"/>
      <c r="F65" s="461"/>
      <c r="G65" s="361"/>
      <c r="H65" s="361"/>
      <c r="I65" s="361"/>
      <c r="J65" s="362"/>
      <c r="K65" s="362"/>
      <c r="L65" s="361"/>
      <c r="M65" s="361"/>
      <c r="N65" s="361"/>
      <c r="O65" s="361"/>
      <c r="P65" s="361"/>
      <c r="Q65" s="309"/>
      <c r="R65" s="309"/>
      <c r="S65" s="309"/>
    </row>
    <row r="66" spans="2:19">
      <c r="B66" s="361"/>
      <c r="C66" s="361"/>
      <c r="D66" s="361"/>
      <c r="E66" s="361"/>
      <c r="F66" s="461"/>
      <c r="G66" s="361"/>
      <c r="H66" s="361"/>
      <c r="I66" s="361"/>
      <c r="J66" s="362"/>
      <c r="K66" s="362"/>
      <c r="L66" s="361"/>
      <c r="M66" s="361"/>
      <c r="N66" s="361"/>
      <c r="O66" s="361"/>
      <c r="P66" s="361"/>
      <c r="Q66" s="309"/>
      <c r="R66" s="309"/>
      <c r="S66" s="309"/>
    </row>
    <row r="67" spans="2:19">
      <c r="B67" s="361"/>
      <c r="C67" s="361"/>
      <c r="D67" s="361"/>
      <c r="E67" s="361"/>
      <c r="F67" s="461"/>
      <c r="G67" s="361"/>
      <c r="H67" s="361"/>
      <c r="I67" s="361"/>
      <c r="J67" s="362"/>
      <c r="K67" s="362"/>
      <c r="L67" s="361"/>
      <c r="M67" s="361"/>
      <c r="N67" s="361"/>
      <c r="O67" s="361"/>
      <c r="P67" s="361"/>
      <c r="Q67" s="309"/>
      <c r="R67" s="309"/>
      <c r="S67" s="309"/>
    </row>
    <row r="68" spans="2:19">
      <c r="B68" s="361"/>
      <c r="C68" s="361"/>
      <c r="D68" s="361"/>
      <c r="E68" s="361"/>
      <c r="F68" s="461"/>
      <c r="G68" s="361"/>
      <c r="H68" s="361"/>
      <c r="I68" s="361"/>
      <c r="J68" s="362"/>
      <c r="K68" s="362"/>
      <c r="L68" s="361"/>
      <c r="M68" s="361"/>
      <c r="N68" s="361"/>
      <c r="O68" s="361"/>
      <c r="P68" s="361"/>
      <c r="Q68" s="309"/>
      <c r="R68" s="309"/>
      <c r="S68" s="309"/>
    </row>
    <row r="69" spans="2:19">
      <c r="B69" s="361"/>
      <c r="C69" s="361"/>
      <c r="D69" s="361"/>
      <c r="E69" s="361"/>
      <c r="F69" s="461"/>
      <c r="G69" s="361"/>
      <c r="H69" s="361"/>
      <c r="I69" s="361"/>
      <c r="J69" s="362"/>
      <c r="K69" s="362"/>
      <c r="L69" s="361"/>
      <c r="M69" s="361"/>
      <c r="N69" s="361"/>
      <c r="O69" s="361"/>
      <c r="P69" s="361"/>
      <c r="Q69" s="309"/>
      <c r="R69" s="309"/>
      <c r="S69" s="309"/>
    </row>
    <row r="70" spans="2:19">
      <c r="B70" s="361"/>
      <c r="C70" s="361"/>
      <c r="D70" s="361"/>
      <c r="E70" s="361"/>
      <c r="F70" s="461"/>
      <c r="G70" s="361"/>
      <c r="H70" s="361"/>
      <c r="I70" s="361"/>
      <c r="J70" s="362"/>
      <c r="K70" s="362"/>
      <c r="L70" s="361"/>
      <c r="M70" s="361"/>
      <c r="N70" s="361"/>
      <c r="O70" s="361"/>
      <c r="P70" s="361"/>
      <c r="Q70" s="309"/>
      <c r="R70" s="309"/>
      <c r="S70" s="309"/>
    </row>
    <row r="71" spans="2:19">
      <c r="B71" s="361"/>
      <c r="C71" s="361"/>
      <c r="D71" s="361"/>
      <c r="E71" s="361"/>
      <c r="F71" s="461"/>
      <c r="G71" s="361"/>
      <c r="H71" s="361"/>
      <c r="I71" s="361"/>
      <c r="J71" s="362"/>
      <c r="K71" s="362"/>
      <c r="L71" s="361"/>
      <c r="M71" s="361"/>
      <c r="N71" s="361"/>
      <c r="O71" s="361"/>
      <c r="P71" s="361"/>
      <c r="Q71" s="309"/>
      <c r="R71" s="309"/>
      <c r="S71" s="309"/>
    </row>
    <row r="72" spans="2:19">
      <c r="B72" s="361"/>
      <c r="C72" s="361"/>
      <c r="D72" s="361"/>
      <c r="E72" s="361"/>
      <c r="F72" s="461"/>
      <c r="G72" s="361"/>
      <c r="H72" s="361"/>
      <c r="I72" s="361"/>
      <c r="J72" s="362"/>
      <c r="K72" s="362"/>
      <c r="L72" s="361"/>
      <c r="M72" s="361"/>
      <c r="N72" s="361"/>
      <c r="O72" s="361"/>
      <c r="P72" s="361"/>
      <c r="Q72" s="309"/>
      <c r="R72" s="309"/>
      <c r="S72" s="309"/>
    </row>
  </sheetData>
  <protectedRanges>
    <protectedRange sqref="X9:X10" name="범위1_7_1_1_2_1"/>
    <protectedRange sqref="W9:W10" name="범위1_1_6_1_2_2_1"/>
    <protectedRange sqref="V9:V10" name="범위1_1_6_1_1_1_2_1"/>
    <protectedRange sqref="I9" name="범위1_1_6_1_1_1_1_1_1"/>
    <protectedRange sqref="I11" name="범위1_1_6_1_1_1_1_1_1_1_1"/>
    <protectedRange sqref="I12" name="범위1_1_6_1_1_1_1_1_1_1_1_2"/>
  </protectedRanges>
  <customSheetViews>
    <customSheetView guid="{5E0DE3FF-3353-435A-9EB0-62275E1406C9}" scale="60" showPageBreaks="1" showRuler="0">
      <pane xSplit="1" ySplit="6" topLeftCell="B7" activePane="bottomRight" state="frozen"/>
      <selection pane="bottomRight" activeCell="W28" sqref="W28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cale="60" showPageBreaks="1" view="pageBreakPreview" showRuler="0">
      <pane xSplit="1" ySplit="6" topLeftCell="B7" activePane="bottomRight" state="frozen"/>
      <selection pane="bottomRight" activeCell="B13" sqref="B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cale="60" showPageBreaks="1" view="pageBreakPreview" showRuler="0">
      <pane xSplit="1" ySplit="6" topLeftCell="B7" activePane="bottomRight" state="frozen"/>
      <selection pane="bottomRight" activeCell="B13" sqref="B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showRuler="0">
      <pane xSplit="1" ySplit="6" topLeftCell="G10" activePane="bottomRight" state="frozen"/>
      <selection pane="bottomRight" activeCell="V10" sqref="V1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showRuler="0">
      <pane xSplit="1" ySplit="6" topLeftCell="G10" activePane="bottomRight" state="frozen"/>
      <selection pane="bottomRight" activeCell="V10" sqref="V1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showRuler="0" topLeftCell="M1">
      <pane ySplit="6" topLeftCell="A22" activePane="bottomLeft" state="frozen"/>
      <selection pane="bottomLeft" activeCell="A7" sqref="A7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Ruler="0">
      <pane xSplit="1" ySplit="6" topLeftCell="L19" activePane="bottomRight" state="frozen"/>
      <selection pane="bottomRight" activeCell="W25" sqref="W2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showRuler="0">
      <pane xSplit="1" ySplit="6" topLeftCell="B19" activePane="bottomRight" state="frozen"/>
      <selection pane="bottomRight" activeCell="A25" sqref="A2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1" ySplit="6" topLeftCell="B7" activePane="bottomRight" state="frozen"/>
      <selection pane="bottomRight" activeCell="C5" sqref="C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1" ySplit="6" topLeftCell="H7" activePane="bottomRight" state="frozen"/>
      <selection pane="bottomRight" activeCell="B13" sqref="B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1" ySplit="6" topLeftCell="E7" activePane="bottomRight" state="frozen"/>
      <selection pane="bottomRight" activeCell="P6" sqref="P6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Ruler="0">
      <pane xSplit="1" ySplit="6" topLeftCell="G10" activePane="bottomRight" state="frozen"/>
      <selection pane="bottomRight" activeCell="V10" sqref="V1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1" ySplit="6" topLeftCell="B13" activePane="bottomRight" state="frozen"/>
      <selection pane="bottomRight" activeCell="D19" sqref="D19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cale="60" showPageBreaks="1" view="pageBreakPreview" showRuler="0">
      <pane xSplit="1" ySplit="6" topLeftCell="B7" activePane="bottomRight" state="frozen"/>
      <selection pane="bottomRight" activeCell="B13" sqref="B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13">
    <mergeCell ref="A21:C21"/>
    <mergeCell ref="N5:O5"/>
    <mergeCell ref="L5:M5"/>
    <mergeCell ref="E4:F4"/>
    <mergeCell ref="L1:S1"/>
    <mergeCell ref="A1:J1"/>
    <mergeCell ref="C3:J3"/>
    <mergeCell ref="L3:S3"/>
    <mergeCell ref="L4:M4"/>
    <mergeCell ref="R5:S5"/>
    <mergeCell ref="Q4:S4"/>
    <mergeCell ref="N4:P4"/>
    <mergeCell ref="H4:J4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K50"/>
  <sheetViews>
    <sheetView zoomScale="90" zoomScaleNormal="90" workbookViewId="0">
      <selection sqref="A1:I1"/>
    </sheetView>
  </sheetViews>
  <sheetFormatPr defaultRowHeight="13.5"/>
  <cols>
    <col min="1" max="1" width="14.5546875" style="194" customWidth="1"/>
    <col min="2" max="2" width="6.33203125" style="228" customWidth="1"/>
    <col min="3" max="4" width="4.109375" style="228" customWidth="1"/>
    <col min="5" max="9" width="13.21875" style="228" customWidth="1"/>
    <col min="10" max="10" width="2.33203125" style="228" customWidth="1"/>
    <col min="11" max="11" width="12.33203125" style="193" customWidth="1"/>
    <col min="12" max="12" width="11.6640625" style="193" customWidth="1"/>
    <col min="13" max="13" width="6.5546875" style="193" customWidth="1"/>
    <col min="14" max="14" width="4.21875" style="193" customWidth="1"/>
    <col min="15" max="15" width="4.33203125" style="193" customWidth="1"/>
    <col min="16" max="16" width="6.44140625" style="193" customWidth="1"/>
    <col min="17" max="17" width="11.88671875" style="193" customWidth="1"/>
    <col min="18" max="18" width="11.33203125" style="193" customWidth="1"/>
    <col min="19" max="19" width="18.44140625" style="194" customWidth="1"/>
    <col min="20" max="20" width="7" style="193" customWidth="1"/>
    <col min="21" max="21" width="6.6640625" style="193" customWidth="1"/>
    <col min="22" max="22" width="6.77734375" style="193" customWidth="1"/>
    <col min="23" max="23" width="26.109375" style="193" customWidth="1"/>
    <col min="24" max="24" width="23.5546875" style="193" customWidth="1"/>
    <col min="25" max="25" width="3.33203125" style="193" customWidth="1"/>
    <col min="26" max="26" width="10.77734375" style="193" customWidth="1"/>
    <col min="27" max="27" width="3.6640625" style="193" customWidth="1"/>
    <col min="28" max="28" width="3.5546875" style="193" customWidth="1"/>
    <col min="29" max="29" width="13.109375" style="193" customWidth="1"/>
    <col min="30" max="30" width="13.88671875" style="193" customWidth="1"/>
    <col min="31" max="31" width="7.33203125" style="193" customWidth="1"/>
    <col min="32" max="33" width="3.6640625" style="193" customWidth="1"/>
    <col min="34" max="34" width="14.77734375" style="193" customWidth="1"/>
    <col min="35" max="35" width="13" style="193" customWidth="1"/>
    <col min="36" max="36" width="10.77734375" style="193" customWidth="1"/>
    <col min="37" max="16384" width="8.88671875" style="193"/>
  </cols>
  <sheetData>
    <row r="1" spans="1:37" ht="50.25" customHeight="1">
      <c r="A1" s="863" t="s">
        <v>583</v>
      </c>
      <c r="B1" s="863"/>
      <c r="C1" s="863"/>
      <c r="D1" s="863"/>
      <c r="E1" s="863"/>
      <c r="F1" s="863"/>
      <c r="G1" s="863"/>
      <c r="H1" s="863"/>
      <c r="I1" s="863"/>
      <c r="J1" s="483"/>
      <c r="K1" s="887" t="s">
        <v>584</v>
      </c>
      <c r="L1" s="887"/>
      <c r="M1" s="887"/>
      <c r="N1" s="887"/>
      <c r="O1" s="887"/>
      <c r="P1" s="887"/>
      <c r="Q1" s="887"/>
      <c r="R1" s="887"/>
      <c r="S1" s="949" t="s">
        <v>585</v>
      </c>
      <c r="T1" s="949"/>
      <c r="U1" s="949"/>
      <c r="V1" s="949"/>
      <c r="W1" s="949"/>
      <c r="X1" s="949"/>
      <c r="Z1" s="950" t="s">
        <v>586</v>
      </c>
      <c r="AA1" s="950"/>
      <c r="AB1" s="950"/>
      <c r="AC1" s="894"/>
      <c r="AD1" s="894"/>
      <c r="AE1" s="894"/>
      <c r="AF1" s="894"/>
      <c r="AG1" s="894"/>
      <c r="AH1" s="894"/>
      <c r="AI1" s="894"/>
      <c r="AJ1" s="894"/>
    </row>
    <row r="2" spans="1:37" s="195" customFormat="1" ht="25.5" customHeight="1" thickBot="1">
      <c r="A2" s="226" t="s">
        <v>587</v>
      </c>
      <c r="B2" s="227"/>
      <c r="C2" s="227"/>
      <c r="D2" s="227"/>
      <c r="E2" s="227"/>
      <c r="F2" s="227"/>
      <c r="G2" s="227"/>
      <c r="H2" s="284"/>
      <c r="J2" s="353"/>
      <c r="K2" s="284"/>
      <c r="L2" s="267"/>
      <c r="M2" s="267"/>
      <c r="N2" s="267"/>
      <c r="O2" s="267"/>
      <c r="P2" s="267"/>
      <c r="Q2" s="267"/>
      <c r="R2" s="370" t="s">
        <v>588</v>
      </c>
      <c r="S2" s="226" t="s">
        <v>587</v>
      </c>
      <c r="T2" s="267"/>
      <c r="U2" s="267"/>
      <c r="V2" s="267"/>
      <c r="W2" s="267"/>
      <c r="X2" s="267"/>
      <c r="Y2" s="371"/>
      <c r="Z2" s="372"/>
      <c r="AA2" s="372"/>
      <c r="AB2" s="372"/>
      <c r="AC2" s="372"/>
      <c r="AD2" s="372"/>
      <c r="AE2" s="372"/>
      <c r="AF2" s="372"/>
      <c r="AG2" s="372"/>
      <c r="AH2" s="372"/>
      <c r="AI2" s="372"/>
      <c r="AJ2" s="370" t="s">
        <v>588</v>
      </c>
    </row>
    <row r="3" spans="1:37" s="195" customFormat="1" ht="17.100000000000001" customHeight="1" thickTop="1">
      <c r="A3" s="236" t="s">
        <v>201</v>
      </c>
      <c r="B3" s="881" t="s">
        <v>589</v>
      </c>
      <c r="C3" s="882"/>
      <c r="D3" s="882"/>
      <c r="E3" s="882"/>
      <c r="F3" s="882"/>
      <c r="G3" s="882"/>
      <c r="H3" s="882"/>
      <c r="I3" s="882"/>
      <c r="J3" s="372"/>
      <c r="K3" s="373"/>
      <c r="L3" s="374"/>
      <c r="M3" s="882" t="s">
        <v>590</v>
      </c>
      <c r="N3" s="882"/>
      <c r="O3" s="882"/>
      <c r="P3" s="882"/>
      <c r="Q3" s="882"/>
      <c r="R3" s="882"/>
      <c r="S3" s="352" t="s">
        <v>201</v>
      </c>
      <c r="T3" s="881" t="s">
        <v>591</v>
      </c>
      <c r="U3" s="882"/>
      <c r="V3" s="882"/>
      <c r="W3" s="882"/>
      <c r="X3" s="882"/>
      <c r="Y3" s="236"/>
      <c r="Z3" s="882" t="s">
        <v>592</v>
      </c>
      <c r="AA3" s="882"/>
      <c r="AB3" s="882"/>
      <c r="AC3" s="882"/>
      <c r="AD3" s="882"/>
      <c r="AE3" s="882"/>
      <c r="AF3" s="882"/>
      <c r="AG3" s="882"/>
      <c r="AH3" s="882"/>
      <c r="AI3" s="882"/>
      <c r="AJ3" s="882"/>
    </row>
    <row r="4" spans="1:37" s="195" customFormat="1" ht="17.100000000000001" customHeight="1">
      <c r="A4" s="236"/>
      <c r="B4" s="842" t="s">
        <v>1026</v>
      </c>
      <c r="C4" s="933"/>
      <c r="D4" s="845"/>
      <c r="E4" s="951" t="s">
        <v>593</v>
      </c>
      <c r="F4" s="951" t="s">
        <v>594</v>
      </c>
      <c r="G4" s="951" t="s">
        <v>595</v>
      </c>
      <c r="H4" s="951" t="s">
        <v>596</v>
      </c>
      <c r="I4" s="842" t="s">
        <v>597</v>
      </c>
      <c r="J4" s="372"/>
      <c r="K4" s="845" t="s">
        <v>598</v>
      </c>
      <c r="L4" s="845" t="s">
        <v>318</v>
      </c>
      <c r="M4" s="842" t="s">
        <v>1026</v>
      </c>
      <c r="N4" s="933"/>
      <c r="O4" s="933"/>
      <c r="P4" s="291"/>
      <c r="Q4" s="944" t="s">
        <v>1030</v>
      </c>
      <c r="R4" s="944"/>
      <c r="S4" s="236"/>
      <c r="T4" s="948" t="s">
        <v>1032</v>
      </c>
      <c r="U4" s="944"/>
      <c r="V4" s="944"/>
      <c r="W4" s="944"/>
      <c r="X4" s="944"/>
      <c r="Y4" s="236"/>
      <c r="Z4" s="944" t="s">
        <v>1033</v>
      </c>
      <c r="AA4" s="944"/>
      <c r="AB4" s="944"/>
      <c r="AC4" s="944"/>
      <c r="AD4" s="945"/>
      <c r="AE4" s="948" t="s">
        <v>1035</v>
      </c>
      <c r="AF4" s="944"/>
      <c r="AG4" s="944"/>
      <c r="AH4" s="944"/>
      <c r="AI4" s="945"/>
      <c r="AJ4" s="943" t="s">
        <v>599</v>
      </c>
    </row>
    <row r="5" spans="1:37" s="195" customFormat="1" ht="17.100000000000001" customHeight="1">
      <c r="A5" s="236" t="s">
        <v>205</v>
      </c>
      <c r="B5" s="871"/>
      <c r="C5" s="841"/>
      <c r="D5" s="847"/>
      <c r="E5" s="952"/>
      <c r="F5" s="952"/>
      <c r="G5" s="952"/>
      <c r="H5" s="952"/>
      <c r="I5" s="871"/>
      <c r="J5" s="239"/>
      <c r="K5" s="847"/>
      <c r="L5" s="847"/>
      <c r="M5" s="871"/>
      <c r="N5" s="841"/>
      <c r="O5" s="841"/>
      <c r="P5" s="563"/>
      <c r="Q5" s="562"/>
      <c r="R5" s="561"/>
      <c r="S5" s="236" t="s">
        <v>205</v>
      </c>
      <c r="T5" s="842" t="s">
        <v>1034</v>
      </c>
      <c r="U5" s="933"/>
      <c r="V5" s="845"/>
      <c r="W5" s="946" t="s">
        <v>604</v>
      </c>
      <c r="X5" s="943" t="s">
        <v>605</v>
      </c>
      <c r="Y5" s="239"/>
      <c r="Z5" s="933" t="s">
        <v>1026</v>
      </c>
      <c r="AA5" s="933"/>
      <c r="AB5" s="845"/>
      <c r="AC5" s="946" t="s">
        <v>606</v>
      </c>
      <c r="AD5" s="946" t="s">
        <v>607</v>
      </c>
      <c r="AE5" s="933" t="s">
        <v>1026</v>
      </c>
      <c r="AF5" s="933"/>
      <c r="AG5" s="845"/>
      <c r="AH5" s="946" t="s">
        <v>608</v>
      </c>
      <c r="AI5" s="946" t="s">
        <v>609</v>
      </c>
      <c r="AJ5" s="893"/>
    </row>
    <row r="6" spans="1:37" s="195" customFormat="1" ht="16.5" customHeight="1">
      <c r="A6" s="236" t="s">
        <v>206</v>
      </c>
      <c r="B6" s="241"/>
      <c r="C6" s="233" t="s">
        <v>1027</v>
      </c>
      <c r="D6" s="233" t="s">
        <v>1028</v>
      </c>
      <c r="E6" s="238" t="s">
        <v>600</v>
      </c>
      <c r="F6" s="285"/>
      <c r="G6" s="236" t="s">
        <v>601</v>
      </c>
      <c r="H6" s="238" t="s">
        <v>602</v>
      </c>
      <c r="I6" s="289" t="s">
        <v>603</v>
      </c>
      <c r="J6" s="236"/>
      <c r="K6" s="375"/>
      <c r="L6" s="375"/>
      <c r="M6" s="236"/>
      <c r="N6" s="288" t="s">
        <v>1027</v>
      </c>
      <c r="O6" s="291" t="s">
        <v>1031</v>
      </c>
      <c r="P6" s="289"/>
      <c r="Q6" s="285" t="s">
        <v>604</v>
      </c>
      <c r="R6" s="236" t="s">
        <v>605</v>
      </c>
      <c r="S6" s="236" t="s">
        <v>206</v>
      </c>
      <c r="T6" s="289"/>
      <c r="U6" s="288" t="s">
        <v>1027</v>
      </c>
      <c r="V6" s="288" t="s">
        <v>1031</v>
      </c>
      <c r="W6" s="947"/>
      <c r="X6" s="893"/>
      <c r="Y6" s="236"/>
      <c r="Z6" s="236"/>
      <c r="AA6" s="288" t="s">
        <v>1027</v>
      </c>
      <c r="AB6" s="288" t="s">
        <v>1031</v>
      </c>
      <c r="AC6" s="947"/>
      <c r="AD6" s="947"/>
      <c r="AE6" s="285"/>
      <c r="AF6" s="288" t="s">
        <v>1027</v>
      </c>
      <c r="AG6" s="288" t="s">
        <v>1031</v>
      </c>
      <c r="AH6" s="947"/>
      <c r="AI6" s="947"/>
      <c r="AJ6" s="376"/>
    </row>
    <row r="7" spans="1:37" s="195" customFormat="1" ht="16.5" customHeight="1">
      <c r="A7" s="312" t="s">
        <v>124</v>
      </c>
      <c r="B7" s="564"/>
      <c r="C7" s="244"/>
      <c r="D7" s="244"/>
      <c r="E7" s="244" t="s">
        <v>610</v>
      </c>
      <c r="F7" s="244" t="s">
        <v>611</v>
      </c>
      <c r="G7" s="246" t="s">
        <v>612</v>
      </c>
      <c r="H7" s="244" t="s">
        <v>613</v>
      </c>
      <c r="I7" s="243" t="s">
        <v>614</v>
      </c>
      <c r="J7" s="239"/>
      <c r="K7" s="246" t="s">
        <v>615</v>
      </c>
      <c r="L7" s="244" t="s">
        <v>335</v>
      </c>
      <c r="M7" s="243"/>
      <c r="N7" s="244"/>
      <c r="O7" s="243"/>
      <c r="P7" s="243"/>
      <c r="Q7" s="244" t="s">
        <v>616</v>
      </c>
      <c r="R7" s="245" t="s">
        <v>617</v>
      </c>
      <c r="S7" s="271" t="s">
        <v>124</v>
      </c>
      <c r="T7" s="243"/>
      <c r="U7" s="244"/>
      <c r="V7" s="243"/>
      <c r="W7" s="244" t="s">
        <v>616</v>
      </c>
      <c r="X7" s="243" t="s">
        <v>617</v>
      </c>
      <c r="Y7" s="239"/>
      <c r="Z7" s="245"/>
      <c r="AA7" s="244"/>
      <c r="AB7" s="243"/>
      <c r="AC7" s="244" t="s">
        <v>618</v>
      </c>
      <c r="AD7" s="244" t="s">
        <v>619</v>
      </c>
      <c r="AE7" s="244"/>
      <c r="AF7" s="244"/>
      <c r="AG7" s="243"/>
      <c r="AH7" s="244" t="s">
        <v>620</v>
      </c>
      <c r="AI7" s="244" t="s">
        <v>621</v>
      </c>
      <c r="AJ7" s="377" t="s">
        <v>622</v>
      </c>
    </row>
    <row r="8" spans="1:37" s="248" customFormat="1" ht="38.25" customHeight="1">
      <c r="A8" s="383">
        <v>2012</v>
      </c>
      <c r="B8" s="239">
        <v>8</v>
      </c>
      <c r="C8" s="239" t="s">
        <v>1029</v>
      </c>
      <c r="D8" s="239" t="s">
        <v>1029</v>
      </c>
      <c r="E8" s="239">
        <v>7</v>
      </c>
      <c r="F8" s="250">
        <v>0</v>
      </c>
      <c r="G8" s="250">
        <v>0</v>
      </c>
      <c r="H8" s="250">
        <v>0</v>
      </c>
      <c r="I8" s="509">
        <v>1</v>
      </c>
      <c r="J8" s="510"/>
      <c r="K8" s="250">
        <v>0</v>
      </c>
      <c r="L8" s="250">
        <v>0</v>
      </c>
      <c r="M8" s="378">
        <v>47</v>
      </c>
      <c r="N8" s="378" t="s">
        <v>1029</v>
      </c>
      <c r="O8" s="378" t="s">
        <v>1029</v>
      </c>
      <c r="P8" s="248">
        <f t="shared" ref="P8:P9" si="0">SUM(Q8:R8)</f>
        <v>47</v>
      </c>
      <c r="Q8" s="378">
        <v>47</v>
      </c>
      <c r="R8" s="250">
        <v>0</v>
      </c>
      <c r="S8" s="383">
        <v>2012</v>
      </c>
      <c r="T8" s="250">
        <v>0</v>
      </c>
      <c r="U8" s="250" t="s">
        <v>1029</v>
      </c>
      <c r="V8" s="250" t="s">
        <v>1029</v>
      </c>
      <c r="W8" s="250">
        <v>0</v>
      </c>
      <c r="X8" s="250">
        <v>0</v>
      </c>
      <c r="Y8" s="510"/>
      <c r="Z8" s="378">
        <v>5037</v>
      </c>
      <c r="AA8" s="378" t="s">
        <v>1029</v>
      </c>
      <c r="AB8" s="378" t="s">
        <v>1029</v>
      </c>
      <c r="AC8" s="378">
        <v>4890</v>
      </c>
      <c r="AD8" s="378">
        <v>147</v>
      </c>
      <c r="AE8" s="378">
        <v>8</v>
      </c>
      <c r="AF8" s="378" t="s">
        <v>1029</v>
      </c>
      <c r="AG8" s="378" t="s">
        <v>1029</v>
      </c>
      <c r="AH8" s="378">
        <v>7</v>
      </c>
      <c r="AI8" s="239">
        <v>1</v>
      </c>
      <c r="AJ8" s="378">
        <v>6</v>
      </c>
    </row>
    <row r="9" spans="1:37" s="379" customFormat="1" ht="38.25" customHeight="1">
      <c r="A9" s="383">
        <v>2013</v>
      </c>
      <c r="B9" s="239">
        <v>19</v>
      </c>
      <c r="C9" s="239" t="s">
        <v>1029</v>
      </c>
      <c r="D9" s="239" t="s">
        <v>1029</v>
      </c>
      <c r="E9" s="239">
        <v>18</v>
      </c>
      <c r="F9" s="250">
        <v>0</v>
      </c>
      <c r="G9" s="250">
        <v>0</v>
      </c>
      <c r="H9" s="250">
        <v>0</v>
      </c>
      <c r="I9" s="509">
        <v>1</v>
      </c>
      <c r="J9" s="510"/>
      <c r="K9" s="250">
        <v>0</v>
      </c>
      <c r="L9" s="250">
        <v>0</v>
      </c>
      <c r="M9" s="378">
        <v>91</v>
      </c>
      <c r="N9" s="378" t="s">
        <v>1029</v>
      </c>
      <c r="O9" s="378" t="s">
        <v>1029</v>
      </c>
      <c r="P9" s="248">
        <f t="shared" si="0"/>
        <v>91</v>
      </c>
      <c r="Q9" s="378">
        <v>91</v>
      </c>
      <c r="R9" s="250">
        <v>0</v>
      </c>
      <c r="S9" s="383">
        <v>2013</v>
      </c>
      <c r="T9" s="463">
        <v>0</v>
      </c>
      <c r="U9" s="250" t="s">
        <v>1029</v>
      </c>
      <c r="V9" s="250" t="s">
        <v>1029</v>
      </c>
      <c r="W9" s="250">
        <v>0</v>
      </c>
      <c r="X9" s="250">
        <v>0</v>
      </c>
      <c r="Y9" s="510"/>
      <c r="Z9" s="378">
        <v>5662</v>
      </c>
      <c r="AA9" s="378" t="s">
        <v>1029</v>
      </c>
      <c r="AB9" s="378" t="s">
        <v>1029</v>
      </c>
      <c r="AC9" s="378">
        <v>5280</v>
      </c>
      <c r="AD9" s="378">
        <v>382</v>
      </c>
      <c r="AE9" s="378">
        <v>4</v>
      </c>
      <c r="AF9" s="378" t="s">
        <v>1029</v>
      </c>
      <c r="AG9" s="378" t="s">
        <v>1029</v>
      </c>
      <c r="AH9" s="378">
        <v>2</v>
      </c>
      <c r="AI9" s="239">
        <v>2</v>
      </c>
      <c r="AJ9" s="378">
        <v>7</v>
      </c>
      <c r="AK9" s="511"/>
    </row>
    <row r="10" spans="1:37" s="379" customFormat="1" ht="38.25" customHeight="1">
      <c r="A10" s="383">
        <v>2014</v>
      </c>
      <c r="B10" s="248">
        <v>31</v>
      </c>
      <c r="C10" s="248">
        <v>19</v>
      </c>
      <c r="D10" s="248">
        <v>12</v>
      </c>
      <c r="E10" s="239">
        <v>24</v>
      </c>
      <c r="F10" s="527">
        <v>4</v>
      </c>
      <c r="G10" s="250">
        <v>0</v>
      </c>
      <c r="H10" s="527">
        <v>1</v>
      </c>
      <c r="I10" s="250">
        <v>0</v>
      </c>
      <c r="J10" s="510"/>
      <c r="K10" s="250">
        <v>0</v>
      </c>
      <c r="L10" s="527">
        <v>2</v>
      </c>
      <c r="M10" s="378">
        <v>73</v>
      </c>
      <c r="N10" s="378" t="s">
        <v>1029</v>
      </c>
      <c r="O10" s="378" t="s">
        <v>1029</v>
      </c>
      <c r="P10" s="248">
        <v>73</v>
      </c>
      <c r="Q10" s="378">
        <v>73</v>
      </c>
      <c r="R10" s="250">
        <v>0</v>
      </c>
      <c r="S10" s="383">
        <v>2014</v>
      </c>
      <c r="T10" s="574" t="s">
        <v>995</v>
      </c>
      <c r="U10" s="527" t="s">
        <v>1029</v>
      </c>
      <c r="V10" s="527" t="s">
        <v>1029</v>
      </c>
      <c r="W10" s="527" t="s">
        <v>995</v>
      </c>
      <c r="X10" s="250">
        <v>0</v>
      </c>
      <c r="Y10" s="510"/>
      <c r="Z10" s="378">
        <v>4338</v>
      </c>
      <c r="AA10" s="378" t="s">
        <v>1029</v>
      </c>
      <c r="AB10" s="378" t="s">
        <v>1029</v>
      </c>
      <c r="AC10" s="378">
        <v>4233</v>
      </c>
      <c r="AD10" s="378">
        <v>105</v>
      </c>
      <c r="AE10" s="378" t="s">
        <v>987</v>
      </c>
      <c r="AF10" s="378" t="s">
        <v>1029</v>
      </c>
      <c r="AG10" s="378" t="s">
        <v>1029</v>
      </c>
      <c r="AH10" s="378" t="s">
        <v>987</v>
      </c>
      <c r="AI10" s="378" t="s">
        <v>987</v>
      </c>
      <c r="AJ10" s="378">
        <v>5</v>
      </c>
      <c r="AK10" s="511"/>
    </row>
    <row r="11" spans="1:37" s="379" customFormat="1" ht="38.25" customHeight="1">
      <c r="A11" s="383">
        <v>2015</v>
      </c>
      <c r="B11" s="628">
        <v>22</v>
      </c>
      <c r="C11" s="628">
        <v>12</v>
      </c>
      <c r="D11" s="628">
        <v>10</v>
      </c>
      <c r="E11" s="628">
        <v>15</v>
      </c>
      <c r="F11" s="628">
        <v>6</v>
      </c>
      <c r="G11" s="630">
        <v>0</v>
      </c>
      <c r="H11" s="716">
        <v>0</v>
      </c>
      <c r="I11" s="630">
        <v>1</v>
      </c>
      <c r="J11" s="630"/>
      <c r="K11" s="248">
        <v>1</v>
      </c>
      <c r="L11" s="716">
        <v>0</v>
      </c>
      <c r="M11" s="593">
        <v>70</v>
      </c>
      <c r="N11" s="593" t="s">
        <v>259</v>
      </c>
      <c r="O11" s="593" t="s">
        <v>259</v>
      </c>
      <c r="P11" s="593">
        <v>70</v>
      </c>
      <c r="Q11" s="593">
        <v>70</v>
      </c>
      <c r="R11" s="630">
        <v>0</v>
      </c>
      <c r="S11" s="383">
        <v>2015</v>
      </c>
      <c r="T11" s="527" t="s">
        <v>1053</v>
      </c>
      <c r="U11" s="630" t="s">
        <v>259</v>
      </c>
      <c r="V11" s="630" t="s">
        <v>259</v>
      </c>
      <c r="W11" s="527" t="s">
        <v>1053</v>
      </c>
      <c r="X11" s="630">
        <v>0</v>
      </c>
      <c r="Y11" s="592"/>
      <c r="Z11" s="593">
        <v>5675</v>
      </c>
      <c r="AA11" s="593" t="s">
        <v>259</v>
      </c>
      <c r="AB11" s="593" t="s">
        <v>259</v>
      </c>
      <c r="AC11" s="593">
        <v>5229</v>
      </c>
      <c r="AD11" s="593">
        <v>446</v>
      </c>
      <c r="AE11" s="593" t="s">
        <v>259</v>
      </c>
      <c r="AF11" s="593" t="s">
        <v>259</v>
      </c>
      <c r="AG11" s="593" t="s">
        <v>259</v>
      </c>
      <c r="AH11" s="593" t="s">
        <v>259</v>
      </c>
      <c r="AI11" s="628" t="s">
        <v>259</v>
      </c>
      <c r="AJ11" s="628" t="s">
        <v>259</v>
      </c>
      <c r="AK11" s="511"/>
    </row>
    <row r="12" spans="1:37" s="342" customFormat="1" ht="38.25" customHeight="1">
      <c r="A12" s="341">
        <v>2016</v>
      </c>
      <c r="B12" s="687">
        <v>28</v>
      </c>
      <c r="C12" s="687">
        <v>15</v>
      </c>
      <c r="D12" s="687">
        <v>13</v>
      </c>
      <c r="E12" s="687">
        <v>22</v>
      </c>
      <c r="F12" s="687">
        <v>3</v>
      </c>
      <c r="G12" s="279">
        <v>0</v>
      </c>
      <c r="H12" s="279">
        <v>0</v>
      </c>
      <c r="I12" s="279">
        <v>0</v>
      </c>
      <c r="J12" s="687"/>
      <c r="K12" s="279">
        <v>0</v>
      </c>
      <c r="L12" s="687">
        <v>3</v>
      </c>
      <c r="M12" s="590">
        <v>72</v>
      </c>
      <c r="N12" s="590">
        <v>43</v>
      </c>
      <c r="O12" s="590">
        <v>29</v>
      </c>
      <c r="P12" s="590">
        <v>72</v>
      </c>
      <c r="Q12" s="590">
        <v>72</v>
      </c>
      <c r="R12" s="716">
        <v>0</v>
      </c>
      <c r="S12" s="341">
        <v>2016</v>
      </c>
      <c r="T12" s="540">
        <v>47</v>
      </c>
      <c r="U12" s="540">
        <v>27</v>
      </c>
      <c r="V12" s="540">
        <v>20</v>
      </c>
      <c r="W12" s="687" t="s">
        <v>1126</v>
      </c>
      <c r="X12" s="716">
        <v>0</v>
      </c>
      <c r="Y12" s="591"/>
      <c r="Z12" s="590">
        <v>7064</v>
      </c>
      <c r="AA12" s="593" t="s">
        <v>259</v>
      </c>
      <c r="AB12" s="593" t="s">
        <v>259</v>
      </c>
      <c r="AC12" s="590">
        <v>6291</v>
      </c>
      <c r="AD12" s="590">
        <v>773</v>
      </c>
      <c r="AE12" s="590">
        <v>769</v>
      </c>
      <c r="AF12" s="593" t="s">
        <v>259</v>
      </c>
      <c r="AG12" s="593" t="s">
        <v>259</v>
      </c>
      <c r="AH12" s="590">
        <v>1</v>
      </c>
      <c r="AI12" s="590">
        <v>768</v>
      </c>
      <c r="AJ12" s="712" t="s">
        <v>144</v>
      </c>
    </row>
    <row r="13" spans="1:37" s="195" customFormat="1" ht="38.25" customHeight="1">
      <c r="A13" s="192" t="s">
        <v>148</v>
      </c>
      <c r="B13" s="688">
        <v>6</v>
      </c>
      <c r="C13" s="688">
        <v>3</v>
      </c>
      <c r="D13" s="688">
        <v>3</v>
      </c>
      <c r="E13" s="295">
        <v>5</v>
      </c>
      <c r="F13" s="248">
        <v>1</v>
      </c>
      <c r="G13" s="716">
        <v>0</v>
      </c>
      <c r="H13" s="716">
        <v>0</v>
      </c>
      <c r="I13" s="716">
        <v>0</v>
      </c>
      <c r="J13" s="717"/>
      <c r="K13" s="716">
        <v>0</v>
      </c>
      <c r="L13" s="799">
        <v>0</v>
      </c>
      <c r="M13" s="592">
        <v>26</v>
      </c>
      <c r="N13" s="593">
        <v>15</v>
      </c>
      <c r="O13" s="593">
        <v>11</v>
      </c>
      <c r="P13" s="592">
        <v>26</v>
      </c>
      <c r="Q13" s="592">
        <v>26</v>
      </c>
      <c r="R13" s="716">
        <v>0</v>
      </c>
      <c r="S13" s="192" t="s">
        <v>148</v>
      </c>
      <c r="T13" s="313">
        <v>21</v>
      </c>
      <c r="U13" s="313">
        <v>11</v>
      </c>
      <c r="V13" s="313">
        <v>10</v>
      </c>
      <c r="W13" s="295">
        <v>21</v>
      </c>
      <c r="X13" s="716">
        <v>0</v>
      </c>
      <c r="Y13" s="248"/>
      <c r="Z13" s="593">
        <v>1195</v>
      </c>
      <c r="AA13" s="593" t="s">
        <v>259</v>
      </c>
      <c r="AB13" s="593" t="s">
        <v>259</v>
      </c>
      <c r="AC13" s="593">
        <v>1027</v>
      </c>
      <c r="AD13" s="593">
        <v>168</v>
      </c>
      <c r="AE13" s="593">
        <v>164</v>
      </c>
      <c r="AF13" s="593" t="s">
        <v>259</v>
      </c>
      <c r="AG13" s="593" t="s">
        <v>259</v>
      </c>
      <c r="AH13" s="593" t="s">
        <v>259</v>
      </c>
      <c r="AI13" s="712">
        <v>164</v>
      </c>
      <c r="AJ13" s="712" t="s">
        <v>144</v>
      </c>
    </row>
    <row r="14" spans="1:37" s="195" customFormat="1" ht="38.25" customHeight="1">
      <c r="A14" s="192" t="s">
        <v>149</v>
      </c>
      <c r="B14" s="295">
        <v>4</v>
      </c>
      <c r="C14" s="295">
        <v>2</v>
      </c>
      <c r="D14" s="295">
        <v>2</v>
      </c>
      <c r="E14" s="248">
        <v>3</v>
      </c>
      <c r="F14" s="248">
        <v>1</v>
      </c>
      <c r="G14" s="716">
        <v>0</v>
      </c>
      <c r="H14" s="716">
        <v>0</v>
      </c>
      <c r="I14" s="716">
        <v>0</v>
      </c>
      <c r="J14" s="717"/>
      <c r="K14" s="716">
        <v>0</v>
      </c>
      <c r="L14" s="799">
        <v>0</v>
      </c>
      <c r="M14" s="592">
        <v>6</v>
      </c>
      <c r="N14" s="593">
        <v>5</v>
      </c>
      <c r="O14" s="593">
        <v>1</v>
      </c>
      <c r="P14" s="592">
        <v>6</v>
      </c>
      <c r="Q14" s="592">
        <v>6</v>
      </c>
      <c r="R14" s="716">
        <v>0</v>
      </c>
      <c r="S14" s="192" t="s">
        <v>149</v>
      </c>
      <c r="T14" s="313">
        <v>4</v>
      </c>
      <c r="U14" s="313">
        <v>3</v>
      </c>
      <c r="V14" s="313">
        <v>1</v>
      </c>
      <c r="W14" s="295">
        <v>4</v>
      </c>
      <c r="X14" s="716">
        <v>0</v>
      </c>
      <c r="Y14" s="248"/>
      <c r="Z14" s="593">
        <v>1042</v>
      </c>
      <c r="AA14" s="593" t="s">
        <v>259</v>
      </c>
      <c r="AB14" s="593" t="s">
        <v>259</v>
      </c>
      <c r="AC14" s="593">
        <v>896</v>
      </c>
      <c r="AD14" s="593">
        <v>146</v>
      </c>
      <c r="AE14" s="593">
        <v>146</v>
      </c>
      <c r="AF14" s="593" t="s">
        <v>259</v>
      </c>
      <c r="AG14" s="593" t="s">
        <v>259</v>
      </c>
      <c r="AH14" s="593" t="s">
        <v>259</v>
      </c>
      <c r="AI14" s="712">
        <v>146</v>
      </c>
      <c r="AJ14" s="712" t="s">
        <v>144</v>
      </c>
    </row>
    <row r="15" spans="1:37" s="195" customFormat="1" ht="38.25" customHeight="1">
      <c r="A15" s="192" t="s">
        <v>150</v>
      </c>
      <c r="B15" s="295">
        <v>5</v>
      </c>
      <c r="C15" s="295">
        <v>3</v>
      </c>
      <c r="D15" s="295">
        <v>2</v>
      </c>
      <c r="E15" s="248">
        <v>4</v>
      </c>
      <c r="F15" s="716">
        <v>0</v>
      </c>
      <c r="G15" s="716">
        <v>0</v>
      </c>
      <c r="H15" s="716">
        <v>0</v>
      </c>
      <c r="I15" s="716">
        <v>0</v>
      </c>
      <c r="J15" s="248"/>
      <c r="K15" s="716">
        <v>0</v>
      </c>
      <c r="L15" s="248">
        <v>1</v>
      </c>
      <c r="M15" s="592">
        <v>2</v>
      </c>
      <c r="N15" s="593">
        <v>1</v>
      </c>
      <c r="O15" s="593">
        <v>1</v>
      </c>
      <c r="P15" s="592">
        <v>2</v>
      </c>
      <c r="Q15" s="592">
        <v>2</v>
      </c>
      <c r="R15" s="716">
        <v>0</v>
      </c>
      <c r="S15" s="192" t="s">
        <v>150</v>
      </c>
      <c r="T15" s="313">
        <v>1</v>
      </c>
      <c r="U15" s="313">
        <v>1</v>
      </c>
      <c r="V15" s="313">
        <v>0</v>
      </c>
      <c r="W15" s="295">
        <v>1</v>
      </c>
      <c r="X15" s="716">
        <v>0</v>
      </c>
      <c r="Y15" s="248"/>
      <c r="Z15" s="593">
        <v>961</v>
      </c>
      <c r="AA15" s="593" t="s">
        <v>259</v>
      </c>
      <c r="AB15" s="593" t="s">
        <v>259</v>
      </c>
      <c r="AC15" s="593">
        <v>865</v>
      </c>
      <c r="AD15" s="593">
        <v>96</v>
      </c>
      <c r="AE15" s="593">
        <v>96</v>
      </c>
      <c r="AF15" s="593" t="s">
        <v>259</v>
      </c>
      <c r="AG15" s="593" t="s">
        <v>259</v>
      </c>
      <c r="AH15" s="593" t="s">
        <v>259</v>
      </c>
      <c r="AI15" s="712">
        <v>96</v>
      </c>
      <c r="AJ15" s="712" t="s">
        <v>144</v>
      </c>
    </row>
    <row r="16" spans="1:37" s="225" customFormat="1" ht="38.25" customHeight="1">
      <c r="A16" s="192" t="s">
        <v>151</v>
      </c>
      <c r="B16" s="295">
        <v>6</v>
      </c>
      <c r="C16" s="295">
        <v>3</v>
      </c>
      <c r="D16" s="295">
        <v>3</v>
      </c>
      <c r="E16" s="248">
        <v>5</v>
      </c>
      <c r="F16" s="248">
        <v>1</v>
      </c>
      <c r="G16" s="716">
        <v>0</v>
      </c>
      <c r="H16" s="716">
        <v>0</v>
      </c>
      <c r="I16" s="716">
        <v>0</v>
      </c>
      <c r="J16" s="248"/>
      <c r="K16" s="716">
        <v>0</v>
      </c>
      <c r="L16" s="716">
        <v>0</v>
      </c>
      <c r="M16" s="592">
        <v>16</v>
      </c>
      <c r="N16" s="593">
        <v>10</v>
      </c>
      <c r="O16" s="593">
        <v>6</v>
      </c>
      <c r="P16" s="592">
        <v>16</v>
      </c>
      <c r="Q16" s="592">
        <v>16</v>
      </c>
      <c r="R16" s="716">
        <v>0</v>
      </c>
      <c r="S16" s="192" t="s">
        <v>151</v>
      </c>
      <c r="T16" s="313">
        <v>10</v>
      </c>
      <c r="U16" s="313">
        <v>5</v>
      </c>
      <c r="V16" s="313">
        <v>5</v>
      </c>
      <c r="W16" s="295">
        <v>10</v>
      </c>
      <c r="X16" s="716">
        <v>0</v>
      </c>
      <c r="Y16" s="248"/>
      <c r="Z16" s="593">
        <v>1014</v>
      </c>
      <c r="AA16" s="593" t="s">
        <v>259</v>
      </c>
      <c r="AB16" s="593" t="s">
        <v>259</v>
      </c>
      <c r="AC16" s="593">
        <v>912</v>
      </c>
      <c r="AD16" s="593">
        <v>102</v>
      </c>
      <c r="AE16" s="593">
        <v>103</v>
      </c>
      <c r="AF16" s="593" t="s">
        <v>259</v>
      </c>
      <c r="AG16" s="593" t="s">
        <v>259</v>
      </c>
      <c r="AH16" s="593">
        <v>1</v>
      </c>
      <c r="AI16" s="712">
        <v>102</v>
      </c>
      <c r="AJ16" s="712" t="s">
        <v>144</v>
      </c>
    </row>
    <row r="17" spans="1:36" ht="38.25" customHeight="1">
      <c r="A17" s="192" t="s">
        <v>152</v>
      </c>
      <c r="B17" s="295">
        <v>3</v>
      </c>
      <c r="C17" s="295">
        <v>2</v>
      </c>
      <c r="D17" s="295">
        <v>1</v>
      </c>
      <c r="E17" s="248">
        <v>2</v>
      </c>
      <c r="F17" s="716">
        <v>0</v>
      </c>
      <c r="G17" s="716">
        <v>0</v>
      </c>
      <c r="H17" s="716">
        <v>0</v>
      </c>
      <c r="I17" s="716">
        <v>0</v>
      </c>
      <c r="J17" s="94"/>
      <c r="K17" s="716">
        <v>0</v>
      </c>
      <c r="L17" s="248">
        <v>1</v>
      </c>
      <c r="M17" s="592">
        <v>8</v>
      </c>
      <c r="N17" s="593">
        <v>5</v>
      </c>
      <c r="O17" s="593">
        <v>3</v>
      </c>
      <c r="P17" s="592">
        <v>8</v>
      </c>
      <c r="Q17" s="592">
        <v>8</v>
      </c>
      <c r="R17" s="716">
        <v>0</v>
      </c>
      <c r="S17" s="192" t="s">
        <v>152</v>
      </c>
      <c r="T17" s="313">
        <v>3</v>
      </c>
      <c r="U17" s="313">
        <v>2</v>
      </c>
      <c r="V17" s="313">
        <v>1</v>
      </c>
      <c r="W17" s="295">
        <v>3</v>
      </c>
      <c r="X17" s="716">
        <v>0</v>
      </c>
      <c r="Y17" s="94"/>
      <c r="Z17" s="593">
        <v>973</v>
      </c>
      <c r="AA17" s="593" t="s">
        <v>259</v>
      </c>
      <c r="AB17" s="593" t="s">
        <v>259</v>
      </c>
      <c r="AC17" s="593">
        <v>875</v>
      </c>
      <c r="AD17" s="593">
        <v>98</v>
      </c>
      <c r="AE17" s="593">
        <v>98</v>
      </c>
      <c r="AF17" s="593" t="s">
        <v>259</v>
      </c>
      <c r="AG17" s="593" t="s">
        <v>259</v>
      </c>
      <c r="AH17" s="593" t="s">
        <v>259</v>
      </c>
      <c r="AI17" s="712">
        <v>98</v>
      </c>
      <c r="AJ17" s="712" t="s">
        <v>144</v>
      </c>
    </row>
    <row r="18" spans="1:36" ht="38.25" customHeight="1">
      <c r="A18" s="192" t="s">
        <v>153</v>
      </c>
      <c r="B18" s="295">
        <v>3</v>
      </c>
      <c r="C18" s="295">
        <v>2</v>
      </c>
      <c r="D18" s="295">
        <v>1</v>
      </c>
      <c r="E18" s="248">
        <v>3</v>
      </c>
      <c r="F18" s="716">
        <v>0</v>
      </c>
      <c r="G18" s="716">
        <v>0</v>
      </c>
      <c r="H18" s="716">
        <v>0</v>
      </c>
      <c r="I18" s="716">
        <v>0</v>
      </c>
      <c r="J18" s="94"/>
      <c r="K18" s="716">
        <v>0</v>
      </c>
      <c r="L18" s="716">
        <v>0</v>
      </c>
      <c r="M18" s="592">
        <v>9</v>
      </c>
      <c r="N18" s="593">
        <v>5</v>
      </c>
      <c r="O18" s="593">
        <v>4</v>
      </c>
      <c r="P18" s="592">
        <v>9</v>
      </c>
      <c r="Q18" s="592">
        <v>9</v>
      </c>
      <c r="R18" s="716">
        <v>0</v>
      </c>
      <c r="S18" s="192" t="s">
        <v>153</v>
      </c>
      <c r="T18" s="313">
        <v>5</v>
      </c>
      <c r="U18" s="313">
        <v>3</v>
      </c>
      <c r="V18" s="313">
        <v>2</v>
      </c>
      <c r="W18" s="295">
        <v>5</v>
      </c>
      <c r="X18" s="716">
        <v>0</v>
      </c>
      <c r="Y18" s="94"/>
      <c r="Z18" s="593">
        <v>947</v>
      </c>
      <c r="AA18" s="593" t="s">
        <v>259</v>
      </c>
      <c r="AB18" s="593" t="s">
        <v>259</v>
      </c>
      <c r="AC18" s="593">
        <v>871</v>
      </c>
      <c r="AD18" s="593">
        <v>76</v>
      </c>
      <c r="AE18" s="593">
        <v>75</v>
      </c>
      <c r="AF18" s="593" t="s">
        <v>259</v>
      </c>
      <c r="AG18" s="593" t="s">
        <v>259</v>
      </c>
      <c r="AH18" s="593" t="s">
        <v>259</v>
      </c>
      <c r="AI18" s="712">
        <v>75</v>
      </c>
      <c r="AJ18" s="712" t="s">
        <v>144</v>
      </c>
    </row>
    <row r="19" spans="1:36" ht="38.25" customHeight="1" thickBot="1">
      <c r="A19" s="261" t="s">
        <v>145</v>
      </c>
      <c r="B19" s="751">
        <v>1</v>
      </c>
      <c r="C19" s="343">
        <v>0</v>
      </c>
      <c r="D19" s="191">
        <v>1</v>
      </c>
      <c r="E19" s="343">
        <v>0</v>
      </c>
      <c r="F19" s="343">
        <v>0</v>
      </c>
      <c r="G19" s="343">
        <v>0</v>
      </c>
      <c r="H19" s="343">
        <v>0</v>
      </c>
      <c r="I19" s="343">
        <v>0</v>
      </c>
      <c r="J19" s="94"/>
      <c r="K19" s="343">
        <v>0</v>
      </c>
      <c r="L19" s="800">
        <v>1</v>
      </c>
      <c r="M19" s="689">
        <v>5</v>
      </c>
      <c r="N19" s="594">
        <v>2</v>
      </c>
      <c r="O19" s="594">
        <v>3</v>
      </c>
      <c r="P19" s="689">
        <v>5</v>
      </c>
      <c r="Q19" s="752">
        <v>5</v>
      </c>
      <c r="R19" s="343">
        <v>0</v>
      </c>
      <c r="S19" s="261" t="s">
        <v>145</v>
      </c>
      <c r="T19" s="322">
        <v>3</v>
      </c>
      <c r="U19" s="322">
        <v>2</v>
      </c>
      <c r="V19" s="322">
        <v>1</v>
      </c>
      <c r="W19" s="690">
        <v>3</v>
      </c>
      <c r="X19" s="343">
        <v>0</v>
      </c>
      <c r="Y19" s="94"/>
      <c r="Z19" s="594">
        <v>932</v>
      </c>
      <c r="AA19" s="594" t="s">
        <v>259</v>
      </c>
      <c r="AB19" s="594" t="s">
        <v>259</v>
      </c>
      <c r="AC19" s="594">
        <v>845</v>
      </c>
      <c r="AD19" s="594">
        <v>87</v>
      </c>
      <c r="AE19" s="594">
        <v>87</v>
      </c>
      <c r="AF19" s="594" t="s">
        <v>259</v>
      </c>
      <c r="AG19" s="594" t="s">
        <v>259</v>
      </c>
      <c r="AH19" s="594" t="s">
        <v>259</v>
      </c>
      <c r="AI19" s="595">
        <v>87</v>
      </c>
      <c r="AJ19" s="595" t="s">
        <v>144</v>
      </c>
    </row>
    <row r="20" spans="1:36" ht="12" customHeight="1" thickTop="1">
      <c r="A20" s="195" t="s">
        <v>535</v>
      </c>
      <c r="B20" s="278"/>
      <c r="C20" s="278"/>
      <c r="D20" s="278"/>
      <c r="E20" s="193"/>
      <c r="F20" s="193"/>
      <c r="G20" s="193"/>
      <c r="H20" s="193"/>
      <c r="I20" s="193"/>
      <c r="J20" s="193"/>
      <c r="S20" s="195" t="s">
        <v>535</v>
      </c>
    </row>
    <row r="21" spans="1:36" ht="15.75" customHeight="1">
      <c r="B21" s="361"/>
      <c r="C21" s="361"/>
      <c r="D21" s="361"/>
      <c r="E21" s="361"/>
      <c r="F21" s="361"/>
      <c r="G21" s="361"/>
      <c r="H21" s="361"/>
      <c r="I21" s="361"/>
      <c r="J21" s="361"/>
      <c r="K21" s="309"/>
      <c r="L21" s="309"/>
      <c r="M21" s="309"/>
      <c r="N21" s="309"/>
      <c r="O21" s="309"/>
      <c r="P21" s="309"/>
      <c r="Q21" s="309"/>
      <c r="R21" s="309"/>
      <c r="T21" s="309"/>
      <c r="U21" s="309"/>
      <c r="V21" s="309"/>
      <c r="W21" s="309"/>
      <c r="X21" s="309"/>
      <c r="Y21" s="309"/>
      <c r="Z21" s="309"/>
      <c r="AA21" s="309"/>
      <c r="AB21" s="309"/>
      <c r="AC21" s="309"/>
      <c r="AD21" s="309"/>
      <c r="AE21" s="309"/>
      <c r="AF21" s="309"/>
      <c r="AG21" s="309"/>
      <c r="AH21" s="309"/>
      <c r="AI21" s="309"/>
    </row>
    <row r="22" spans="1:36">
      <c r="A22" s="193"/>
      <c r="B22" s="193"/>
      <c r="C22" s="193"/>
      <c r="D22" s="193"/>
      <c r="E22" s="193"/>
      <c r="F22" s="193"/>
      <c r="G22" s="193"/>
      <c r="H22" s="193"/>
      <c r="I22" s="193"/>
      <c r="J22" s="193"/>
      <c r="S22" s="193"/>
    </row>
    <row r="23" spans="1:36">
      <c r="A23" s="193"/>
      <c r="B23" s="193"/>
      <c r="C23" s="193"/>
      <c r="D23" s="193"/>
      <c r="E23" s="193"/>
      <c r="F23" s="193"/>
      <c r="G23" s="193"/>
      <c r="H23" s="193"/>
      <c r="I23" s="193"/>
      <c r="J23" s="193"/>
      <c r="S23" s="193"/>
    </row>
    <row r="24" spans="1:36">
      <c r="A24" s="193"/>
      <c r="B24" s="193"/>
      <c r="C24" s="193"/>
      <c r="D24" s="193"/>
      <c r="E24" s="193"/>
      <c r="F24" s="193"/>
      <c r="G24" s="193"/>
      <c r="H24" s="193"/>
      <c r="I24" s="193"/>
      <c r="J24" s="193"/>
      <c r="S24" s="193"/>
    </row>
    <row r="25" spans="1:36">
      <c r="A25" s="193"/>
      <c r="B25" s="193"/>
      <c r="C25" s="193"/>
      <c r="D25" s="193"/>
      <c r="E25" s="193"/>
      <c r="F25" s="193"/>
      <c r="G25" s="193"/>
      <c r="H25" s="193"/>
      <c r="I25" s="193"/>
      <c r="J25" s="193"/>
      <c r="S25" s="193"/>
    </row>
    <row r="26" spans="1:36">
      <c r="B26" s="193"/>
      <c r="C26" s="193"/>
      <c r="D26" s="193"/>
      <c r="E26" s="193"/>
      <c r="F26" s="193"/>
      <c r="G26" s="193"/>
      <c r="H26" s="193"/>
      <c r="I26" s="193"/>
      <c r="J26" s="193"/>
      <c r="S26" s="193"/>
    </row>
    <row r="27" spans="1:36">
      <c r="B27" s="361"/>
      <c r="C27" s="361"/>
      <c r="D27" s="361"/>
      <c r="E27" s="361"/>
      <c r="F27" s="361"/>
      <c r="G27" s="361"/>
      <c r="H27" s="361"/>
      <c r="I27" s="361"/>
      <c r="J27" s="361"/>
      <c r="K27" s="309"/>
      <c r="L27" s="309"/>
      <c r="M27" s="309"/>
      <c r="N27" s="309"/>
      <c r="O27" s="309"/>
      <c r="P27" s="309"/>
      <c r="Q27" s="309"/>
      <c r="R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</row>
    <row r="28" spans="1:36">
      <c r="B28" s="361"/>
      <c r="C28" s="361"/>
      <c r="D28" s="361"/>
      <c r="E28" s="361"/>
      <c r="F28" s="361"/>
      <c r="G28" s="361"/>
      <c r="H28" s="361"/>
      <c r="I28" s="361"/>
      <c r="J28" s="361"/>
      <c r="K28" s="309"/>
      <c r="L28" s="309"/>
      <c r="M28" s="309"/>
      <c r="N28" s="309"/>
      <c r="O28" s="309"/>
      <c r="P28" s="309"/>
      <c r="Q28" s="309"/>
      <c r="R28" s="309"/>
      <c r="T28" s="309"/>
      <c r="U28" s="309"/>
      <c r="V28" s="309"/>
      <c r="W28" s="309"/>
      <c r="X28" s="309"/>
      <c r="Y28" s="309"/>
      <c r="Z28" s="309"/>
      <c r="AA28" s="309"/>
      <c r="AB28" s="309"/>
      <c r="AC28" s="309"/>
      <c r="AD28" s="309"/>
      <c r="AE28" s="309"/>
      <c r="AF28" s="309"/>
      <c r="AG28" s="309"/>
      <c r="AH28" s="309"/>
      <c r="AI28" s="309"/>
    </row>
    <row r="29" spans="1:36">
      <c r="B29" s="361"/>
      <c r="C29" s="361"/>
      <c r="D29" s="361"/>
      <c r="E29" s="361"/>
      <c r="F29" s="361"/>
      <c r="G29" s="361"/>
      <c r="H29" s="361"/>
      <c r="I29" s="361"/>
      <c r="J29" s="361"/>
      <c r="K29" s="309"/>
      <c r="L29" s="309"/>
      <c r="M29" s="309"/>
      <c r="N29" s="309"/>
      <c r="O29" s="309"/>
      <c r="P29" s="309"/>
      <c r="Q29" s="309"/>
      <c r="R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  <c r="AD29" s="309"/>
      <c r="AE29" s="309"/>
      <c r="AF29" s="309"/>
      <c r="AG29" s="309"/>
      <c r="AH29" s="309"/>
      <c r="AI29" s="309"/>
    </row>
    <row r="30" spans="1:36">
      <c r="B30" s="361"/>
      <c r="C30" s="361"/>
      <c r="D30" s="361"/>
      <c r="E30" s="361"/>
      <c r="F30" s="361"/>
      <c r="G30" s="361"/>
      <c r="H30" s="361"/>
      <c r="I30" s="361"/>
      <c r="J30" s="361"/>
      <c r="K30" s="309"/>
      <c r="L30" s="309"/>
      <c r="M30" s="309"/>
      <c r="N30" s="309"/>
      <c r="O30" s="309"/>
      <c r="P30" s="309"/>
      <c r="Q30" s="309"/>
      <c r="R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</row>
    <row r="31" spans="1:36">
      <c r="B31" s="361"/>
      <c r="C31" s="361"/>
      <c r="D31" s="361"/>
      <c r="E31" s="361"/>
      <c r="F31" s="361"/>
      <c r="G31" s="361"/>
      <c r="H31" s="361"/>
      <c r="I31" s="361"/>
      <c r="J31" s="361"/>
      <c r="K31" s="309"/>
      <c r="L31" s="309"/>
      <c r="M31" s="309"/>
      <c r="N31" s="309"/>
      <c r="O31" s="309"/>
      <c r="P31" s="309"/>
      <c r="Q31" s="309"/>
      <c r="R31" s="309"/>
      <c r="T31" s="309"/>
      <c r="U31" s="309"/>
      <c r="V31" s="309"/>
      <c r="W31" s="309"/>
      <c r="X31" s="309"/>
      <c r="Y31" s="309"/>
      <c r="Z31" s="309"/>
      <c r="AA31" s="309"/>
      <c r="AB31" s="309"/>
      <c r="AC31" s="309"/>
      <c r="AD31" s="309"/>
      <c r="AE31" s="309"/>
      <c r="AF31" s="309"/>
      <c r="AG31" s="309"/>
      <c r="AH31" s="309"/>
      <c r="AI31" s="309"/>
    </row>
    <row r="32" spans="1:36">
      <c r="B32" s="361"/>
      <c r="C32" s="361"/>
      <c r="D32" s="361"/>
      <c r="E32" s="361"/>
      <c r="F32" s="361"/>
      <c r="G32" s="361"/>
      <c r="H32" s="361"/>
      <c r="I32" s="361"/>
      <c r="J32" s="361"/>
      <c r="K32" s="309"/>
      <c r="L32" s="309"/>
      <c r="M32" s="309"/>
      <c r="N32" s="309"/>
      <c r="O32" s="309"/>
      <c r="P32" s="309"/>
      <c r="Q32" s="309"/>
      <c r="R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</row>
    <row r="33" spans="2:35">
      <c r="B33" s="361"/>
      <c r="C33" s="361"/>
      <c r="D33" s="361"/>
      <c r="E33" s="361"/>
      <c r="F33" s="361"/>
      <c r="G33" s="361"/>
      <c r="H33" s="361"/>
      <c r="I33" s="361"/>
      <c r="J33" s="361"/>
      <c r="K33" s="309"/>
      <c r="L33" s="309"/>
      <c r="M33" s="309"/>
      <c r="N33" s="309"/>
      <c r="O33" s="309"/>
      <c r="P33" s="309"/>
      <c r="Q33" s="309"/>
      <c r="R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09"/>
      <c r="AD33" s="309"/>
      <c r="AE33" s="309"/>
      <c r="AF33" s="309"/>
      <c r="AG33" s="309"/>
      <c r="AH33" s="309"/>
      <c r="AI33" s="309"/>
    </row>
    <row r="34" spans="2:35">
      <c r="B34" s="361"/>
      <c r="C34" s="361"/>
      <c r="D34" s="361"/>
      <c r="E34" s="361"/>
      <c r="F34" s="361"/>
      <c r="G34" s="361"/>
      <c r="H34" s="361"/>
      <c r="I34" s="361"/>
      <c r="J34" s="361"/>
      <c r="K34" s="309"/>
      <c r="L34" s="309"/>
      <c r="M34" s="309"/>
      <c r="N34" s="309"/>
      <c r="O34" s="309"/>
      <c r="P34" s="309"/>
      <c r="Q34" s="309"/>
      <c r="R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309"/>
      <c r="AD34" s="309"/>
      <c r="AE34" s="309"/>
      <c r="AF34" s="309"/>
      <c r="AG34" s="309"/>
      <c r="AH34" s="309"/>
      <c r="AI34" s="309"/>
    </row>
    <row r="35" spans="2:35">
      <c r="B35" s="361"/>
      <c r="C35" s="361"/>
      <c r="D35" s="361"/>
      <c r="E35" s="361"/>
      <c r="F35" s="361"/>
      <c r="G35" s="361"/>
      <c r="H35" s="361"/>
      <c r="I35" s="361"/>
      <c r="J35" s="361"/>
      <c r="K35" s="309"/>
      <c r="L35" s="309"/>
      <c r="M35" s="309"/>
      <c r="N35" s="309"/>
      <c r="O35" s="309"/>
      <c r="P35" s="309"/>
      <c r="Q35" s="309"/>
      <c r="R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</row>
    <row r="36" spans="2:35">
      <c r="B36" s="361"/>
      <c r="C36" s="361"/>
      <c r="D36" s="361"/>
      <c r="E36" s="361"/>
      <c r="F36" s="361"/>
      <c r="G36" s="361"/>
      <c r="H36" s="361"/>
      <c r="I36" s="361"/>
      <c r="J36" s="361"/>
      <c r="K36" s="309"/>
      <c r="L36" s="309"/>
      <c r="M36" s="309"/>
      <c r="N36" s="309"/>
      <c r="O36" s="309"/>
      <c r="P36" s="309"/>
      <c r="Q36" s="309"/>
      <c r="R36" s="309"/>
      <c r="T36" s="309"/>
      <c r="U36" s="309"/>
      <c r="V36" s="309"/>
      <c r="W36" s="309"/>
      <c r="X36" s="309"/>
      <c r="Y36" s="309"/>
      <c r="Z36" s="309"/>
      <c r="AA36" s="309"/>
      <c r="AB36" s="309"/>
      <c r="AC36" s="309"/>
      <c r="AD36" s="309"/>
      <c r="AE36" s="309"/>
      <c r="AF36" s="309"/>
      <c r="AG36" s="309"/>
      <c r="AH36" s="309"/>
      <c r="AI36" s="309"/>
    </row>
    <row r="37" spans="2:35">
      <c r="B37" s="361"/>
      <c r="C37" s="361"/>
      <c r="D37" s="361"/>
      <c r="E37" s="361"/>
      <c r="F37" s="361"/>
      <c r="G37" s="361"/>
      <c r="H37" s="361"/>
      <c r="I37" s="361"/>
      <c r="J37" s="361"/>
      <c r="K37" s="309"/>
      <c r="L37" s="309"/>
      <c r="M37" s="309"/>
      <c r="N37" s="309"/>
      <c r="O37" s="309"/>
      <c r="P37" s="309"/>
      <c r="Q37" s="309"/>
      <c r="R37" s="309"/>
      <c r="T37" s="309"/>
      <c r="U37" s="309"/>
      <c r="V37" s="309"/>
      <c r="W37" s="309"/>
      <c r="X37" s="309"/>
      <c r="Y37" s="309"/>
      <c r="Z37" s="309"/>
      <c r="AA37" s="309"/>
      <c r="AB37" s="309"/>
      <c r="AC37" s="309"/>
      <c r="AD37" s="309"/>
      <c r="AE37" s="309"/>
      <c r="AF37" s="309"/>
      <c r="AG37" s="309"/>
      <c r="AH37" s="309"/>
      <c r="AI37" s="309"/>
    </row>
    <row r="38" spans="2:35">
      <c r="B38" s="361"/>
      <c r="C38" s="361"/>
      <c r="D38" s="361"/>
      <c r="E38" s="361"/>
      <c r="F38" s="361"/>
      <c r="G38" s="361"/>
      <c r="H38" s="361"/>
      <c r="I38" s="361"/>
      <c r="J38" s="361"/>
      <c r="K38" s="309"/>
      <c r="L38" s="309"/>
      <c r="M38" s="309"/>
      <c r="N38" s="309"/>
      <c r="O38" s="309"/>
      <c r="P38" s="309"/>
      <c r="Q38" s="309"/>
      <c r="R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</row>
    <row r="39" spans="2:35">
      <c r="B39" s="361"/>
      <c r="C39" s="361"/>
      <c r="D39" s="361"/>
      <c r="E39" s="361"/>
      <c r="F39" s="361"/>
      <c r="G39" s="361"/>
      <c r="H39" s="361"/>
      <c r="I39" s="361"/>
      <c r="J39" s="361"/>
      <c r="K39" s="309"/>
      <c r="L39" s="309"/>
      <c r="M39" s="309"/>
      <c r="N39" s="309"/>
      <c r="O39" s="309"/>
      <c r="P39" s="309"/>
      <c r="Q39" s="309"/>
      <c r="R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  <c r="AD39" s="309"/>
      <c r="AE39" s="309"/>
      <c r="AF39" s="309"/>
      <c r="AG39" s="309"/>
      <c r="AH39" s="309"/>
      <c r="AI39" s="309"/>
    </row>
    <row r="40" spans="2:35">
      <c r="B40" s="361"/>
      <c r="C40" s="361"/>
      <c r="D40" s="361"/>
      <c r="E40" s="361"/>
      <c r="F40" s="361"/>
      <c r="G40" s="361"/>
      <c r="H40" s="361"/>
      <c r="I40" s="361"/>
      <c r="J40" s="361"/>
      <c r="K40" s="309"/>
      <c r="L40" s="309"/>
      <c r="M40" s="309"/>
      <c r="N40" s="309"/>
      <c r="O40" s="309"/>
      <c r="P40" s="309"/>
      <c r="Q40" s="309"/>
      <c r="R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  <c r="AD40" s="309"/>
      <c r="AE40" s="309"/>
      <c r="AF40" s="309"/>
      <c r="AG40" s="309"/>
      <c r="AH40" s="309"/>
      <c r="AI40" s="309"/>
    </row>
    <row r="41" spans="2:35">
      <c r="B41" s="361"/>
      <c r="C41" s="361"/>
      <c r="D41" s="361"/>
      <c r="E41" s="361"/>
      <c r="F41" s="361"/>
      <c r="G41" s="361"/>
      <c r="H41" s="361"/>
      <c r="I41" s="361"/>
      <c r="J41" s="361"/>
      <c r="K41" s="309"/>
      <c r="L41" s="309"/>
      <c r="M41" s="309"/>
      <c r="N41" s="309"/>
      <c r="O41" s="309"/>
      <c r="P41" s="309"/>
      <c r="Q41" s="309"/>
      <c r="R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</row>
    <row r="42" spans="2:35">
      <c r="B42" s="361"/>
      <c r="C42" s="361"/>
      <c r="D42" s="361"/>
      <c r="E42" s="361"/>
      <c r="F42" s="361"/>
      <c r="G42" s="361"/>
      <c r="H42" s="361"/>
      <c r="I42" s="361"/>
      <c r="J42" s="361"/>
      <c r="K42" s="309"/>
      <c r="L42" s="309"/>
      <c r="M42" s="309"/>
      <c r="N42" s="309"/>
      <c r="O42" s="309"/>
      <c r="P42" s="309"/>
      <c r="Q42" s="309"/>
      <c r="R42" s="309"/>
      <c r="T42" s="309"/>
      <c r="U42" s="309"/>
      <c r="V42" s="309"/>
      <c r="W42" s="309"/>
      <c r="X42" s="309"/>
      <c r="Y42" s="309"/>
      <c r="Z42" s="309"/>
      <c r="AA42" s="309"/>
      <c r="AB42" s="309"/>
      <c r="AC42" s="309"/>
      <c r="AD42" s="309"/>
      <c r="AE42" s="309"/>
      <c r="AF42" s="309"/>
      <c r="AG42" s="309"/>
      <c r="AH42" s="309"/>
      <c r="AI42" s="309"/>
    </row>
    <row r="43" spans="2:35">
      <c r="B43" s="361"/>
      <c r="C43" s="361"/>
      <c r="D43" s="361"/>
      <c r="E43" s="361"/>
      <c r="F43" s="361"/>
      <c r="G43" s="361"/>
      <c r="H43" s="361"/>
      <c r="I43" s="361"/>
      <c r="J43" s="361"/>
      <c r="K43" s="309"/>
      <c r="L43" s="309"/>
      <c r="M43" s="309"/>
      <c r="N43" s="309"/>
      <c r="O43" s="309"/>
      <c r="P43" s="309"/>
      <c r="Q43" s="309"/>
      <c r="R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  <c r="AD43" s="309"/>
      <c r="AE43" s="309"/>
      <c r="AF43" s="309"/>
      <c r="AG43" s="309"/>
      <c r="AH43" s="309"/>
      <c r="AI43" s="309"/>
    </row>
    <row r="44" spans="2:35">
      <c r="B44" s="361"/>
      <c r="C44" s="361"/>
      <c r="D44" s="361"/>
      <c r="E44" s="361"/>
      <c r="F44" s="361"/>
      <c r="G44" s="361"/>
      <c r="H44" s="361"/>
      <c r="I44" s="361"/>
      <c r="J44" s="361"/>
      <c r="K44" s="309"/>
      <c r="L44" s="309"/>
      <c r="M44" s="309"/>
      <c r="N44" s="309"/>
      <c r="O44" s="309"/>
      <c r="P44" s="309"/>
      <c r="Q44" s="309"/>
      <c r="R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</row>
    <row r="45" spans="2:35">
      <c r="B45" s="361"/>
      <c r="C45" s="361"/>
      <c r="D45" s="361"/>
      <c r="E45" s="361"/>
      <c r="F45" s="361"/>
      <c r="G45" s="361"/>
      <c r="H45" s="361"/>
      <c r="I45" s="361"/>
      <c r="J45" s="361"/>
      <c r="K45" s="309"/>
      <c r="L45" s="309"/>
      <c r="M45" s="309"/>
      <c r="N45" s="309"/>
      <c r="O45" s="309"/>
      <c r="P45" s="309"/>
      <c r="Q45" s="309"/>
      <c r="R45" s="309"/>
      <c r="T45" s="309"/>
      <c r="U45" s="309"/>
      <c r="V45" s="309"/>
      <c r="W45" s="309"/>
      <c r="X45" s="309"/>
      <c r="Y45" s="309"/>
      <c r="Z45" s="309"/>
      <c r="AA45" s="309"/>
      <c r="AB45" s="309"/>
      <c r="AC45" s="309"/>
      <c r="AD45" s="309"/>
      <c r="AE45" s="309"/>
      <c r="AF45" s="309"/>
      <c r="AG45" s="309"/>
      <c r="AH45" s="309"/>
      <c r="AI45" s="309"/>
    </row>
    <row r="46" spans="2:35">
      <c r="B46" s="361"/>
      <c r="C46" s="361"/>
      <c r="D46" s="361"/>
      <c r="E46" s="361"/>
      <c r="F46" s="361"/>
      <c r="G46" s="361"/>
      <c r="H46" s="361"/>
      <c r="I46" s="361"/>
      <c r="J46" s="361"/>
      <c r="K46" s="309"/>
      <c r="L46" s="309"/>
      <c r="M46" s="309"/>
      <c r="N46" s="309"/>
      <c r="O46" s="309"/>
      <c r="P46" s="309"/>
      <c r="Q46" s="309"/>
      <c r="R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</row>
    <row r="47" spans="2:35">
      <c r="B47" s="361"/>
      <c r="C47" s="361"/>
      <c r="D47" s="361"/>
      <c r="E47" s="361"/>
      <c r="F47" s="361"/>
      <c r="G47" s="361"/>
      <c r="H47" s="361"/>
      <c r="I47" s="361"/>
      <c r="J47" s="361"/>
      <c r="K47" s="309"/>
      <c r="L47" s="309"/>
      <c r="M47" s="309"/>
      <c r="N47" s="309"/>
      <c r="O47" s="309"/>
      <c r="P47" s="309"/>
      <c r="Q47" s="309"/>
      <c r="R47" s="309"/>
      <c r="T47" s="309"/>
      <c r="U47" s="309"/>
      <c r="V47" s="309"/>
      <c r="W47" s="309"/>
      <c r="X47" s="309"/>
      <c r="Y47" s="309"/>
      <c r="Z47" s="309"/>
      <c r="AA47" s="309"/>
      <c r="AB47" s="309"/>
      <c r="AC47" s="309"/>
      <c r="AD47" s="309"/>
      <c r="AE47" s="309"/>
      <c r="AF47" s="309"/>
      <c r="AG47" s="309"/>
      <c r="AH47" s="309"/>
      <c r="AI47" s="309"/>
    </row>
    <row r="48" spans="2:35">
      <c r="B48" s="361"/>
      <c r="C48" s="361"/>
      <c r="D48" s="361"/>
      <c r="E48" s="361"/>
      <c r="F48" s="361"/>
      <c r="G48" s="361"/>
      <c r="H48" s="361"/>
      <c r="I48" s="361"/>
      <c r="J48" s="361"/>
      <c r="K48" s="309"/>
      <c r="L48" s="309"/>
      <c r="M48" s="309"/>
      <c r="N48" s="309"/>
      <c r="O48" s="309"/>
      <c r="P48" s="309"/>
      <c r="Q48" s="309"/>
      <c r="R48" s="309"/>
      <c r="T48" s="309"/>
      <c r="U48" s="309"/>
      <c r="V48" s="309"/>
      <c r="W48" s="309"/>
      <c r="X48" s="309"/>
      <c r="Y48" s="309"/>
      <c r="Z48" s="309"/>
      <c r="AA48" s="309"/>
      <c r="AB48" s="309"/>
      <c r="AC48" s="309"/>
      <c r="AD48" s="309"/>
      <c r="AE48" s="309"/>
      <c r="AF48" s="309"/>
      <c r="AG48" s="309"/>
      <c r="AH48" s="309"/>
      <c r="AI48" s="309"/>
    </row>
    <row r="49" spans="2:35">
      <c r="B49" s="361"/>
      <c r="C49" s="361"/>
      <c r="D49" s="361"/>
      <c r="E49" s="361"/>
      <c r="F49" s="361"/>
      <c r="G49" s="361"/>
      <c r="H49" s="361"/>
      <c r="I49" s="361"/>
      <c r="J49" s="361"/>
      <c r="K49" s="309"/>
      <c r="L49" s="309"/>
      <c r="M49" s="309"/>
      <c r="N49" s="309"/>
      <c r="O49" s="309"/>
      <c r="P49" s="309"/>
      <c r="Q49" s="309"/>
      <c r="R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</row>
    <row r="50" spans="2:35">
      <c r="B50" s="361"/>
      <c r="C50" s="361"/>
      <c r="D50" s="361"/>
      <c r="E50" s="361"/>
      <c r="F50" s="361"/>
      <c r="G50" s="361"/>
      <c r="H50" s="361"/>
      <c r="I50" s="361"/>
      <c r="J50" s="361"/>
      <c r="K50" s="309"/>
      <c r="L50" s="309"/>
      <c r="M50" s="309"/>
      <c r="N50" s="309"/>
      <c r="O50" s="309"/>
      <c r="P50" s="309"/>
      <c r="Q50" s="309"/>
      <c r="R50" s="309"/>
      <c r="T50" s="309"/>
      <c r="U50" s="309"/>
      <c r="V50" s="309"/>
      <c r="W50" s="309"/>
      <c r="X50" s="309"/>
      <c r="Y50" s="309"/>
      <c r="Z50" s="309"/>
      <c r="AA50" s="309"/>
      <c r="AB50" s="309"/>
      <c r="AC50" s="309"/>
      <c r="AD50" s="309"/>
      <c r="AE50" s="309"/>
      <c r="AF50" s="309"/>
      <c r="AG50" s="309"/>
      <c r="AH50" s="309"/>
      <c r="AI50" s="309"/>
    </row>
  </sheetData>
  <protectedRanges>
    <protectedRange sqref="J8:J9" name="범위1_1_2_1_1_3_1_1_1_2_2_1_1_1"/>
    <protectedRange sqref="Y8:Y9" name="범위1_1_2_1_2_2_1_1_1_1_2_1_1_1"/>
    <protectedRange sqref="AK9:AK10" name="범위1_1_2_1_4_1_1_1_1_2_1_2_1_1_1"/>
    <protectedRange sqref="Z13:Z19" name="범위1_1_2_1_3_1_1_1_1_1_1_1_1_3_3"/>
    <protectedRange sqref="AD13:AD19" name="범위1_1_2_1_4_1_1_1_1_1_2_1_2_1_2_3"/>
    <protectedRange sqref="AC13:AC19" name="범위1_1_2_1_3_1_1_1_1_1_1_1_1_1_2_3"/>
    <protectedRange sqref="Q13:Q18 M13:M19 P13:P19" name="범위1_1_2_1_1_1_1_1_1_1_1_2_1_1_1_1_1_1_3"/>
  </protectedRanges>
  <customSheetViews>
    <customSheetView guid="{5E0DE3FF-3353-435A-9EB0-62275E1406C9}" scale="60" showPageBreaks="1" showRuler="0">
      <pane xSplit="2" ySplit="12" topLeftCell="C13" activePane="bottomRight" state="frozen"/>
      <selection pane="bottomRight" activeCell="Z28" sqref="Z28:Z29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cale="60" showPageBreaks="1" view="pageBreakPreview" showRuler="0">
      <pane xSplit="2" ySplit="12" topLeftCell="C13" activePane="bottomRight" state="frozen"/>
      <selection pane="bottomRight" activeCell="N15" sqref="N1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cale="60" showPageBreaks="1" view="pageBreakPreview" showRuler="0">
      <pane xSplit="2" ySplit="12" topLeftCell="C13" activePane="bottomRight" state="frozen"/>
      <selection pane="bottomRight" activeCell="N15" sqref="N1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showRuler="0">
      <pane xSplit="2" ySplit="12" topLeftCell="U14" activePane="bottomRight" state="frozen"/>
      <selection pane="bottomRight" activeCell="AA14" sqref="AA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showRuler="0">
      <pane xSplit="2" ySplit="12" topLeftCell="U14" activePane="bottomRight" state="frozen"/>
      <selection pane="bottomRight" activeCell="AA14" sqref="AA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showRuler="0">
      <pane ySplit="7" topLeftCell="A23" activePane="bottomLeft" state="frozen"/>
      <selection pane="bottomLeft" activeCell="E23" sqref="E2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Ruler="0">
      <pane xSplit="2" ySplit="12" topLeftCell="C22" activePane="bottomRight" state="frozen"/>
      <selection pane="bottomRight" activeCell="R26" sqref="R26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showRuler="0">
      <pane xSplit="2" ySplit="12" topLeftCell="C14" activePane="bottomRight" state="frozen"/>
      <selection pane="bottomRight" activeCell="A14" sqref="A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2" ySplit="12" topLeftCell="C13" activePane="bottomRight" state="frozen"/>
      <selection pane="bottomRight" activeCell="A11" sqref="A11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2" ySplit="12" topLeftCell="C13" activePane="bottomRight" state="frozen"/>
      <selection pane="bottomRight" activeCell="F14" sqref="F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2" ySplit="12" topLeftCell="V13" activePane="bottomRight" state="frozen"/>
      <selection pane="bottomRight" activeCell="W3" sqref="W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Ruler="0">
      <pane xSplit="2" ySplit="12" topLeftCell="U14" activePane="bottomRight" state="frozen"/>
      <selection pane="bottomRight" activeCell="AA14" sqref="AA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2" ySplit="12" topLeftCell="V19" activePane="bottomRight" state="frozen"/>
      <selection pane="bottomRight" activeCell="Z26" sqref="Z26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cale="60" showPageBreaks="1" view="pageBreakPreview" showRuler="0">
      <pane xSplit="2" ySplit="12" topLeftCell="C13" activePane="bottomRight" state="frozen"/>
      <selection pane="bottomRight" activeCell="N15" sqref="N1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31">
    <mergeCell ref="B4:D5"/>
    <mergeCell ref="E4:E5"/>
    <mergeCell ref="Z3:AJ3"/>
    <mergeCell ref="T5:V5"/>
    <mergeCell ref="Z5:AB5"/>
    <mergeCell ref="AE5:AG5"/>
    <mergeCell ref="F4:F5"/>
    <mergeCell ref="G4:G5"/>
    <mergeCell ref="H4:H5"/>
    <mergeCell ref="I4:I5"/>
    <mergeCell ref="K4:K5"/>
    <mergeCell ref="L4:L5"/>
    <mergeCell ref="M4:O5"/>
    <mergeCell ref="Q4:R4"/>
    <mergeCell ref="T4:X4"/>
    <mergeCell ref="W5:W6"/>
    <mergeCell ref="A1:I1"/>
    <mergeCell ref="K1:R1"/>
    <mergeCell ref="S1:X1"/>
    <mergeCell ref="Z1:AJ1"/>
    <mergeCell ref="B3:I3"/>
    <mergeCell ref="M3:R3"/>
    <mergeCell ref="T3:X3"/>
    <mergeCell ref="X5:X6"/>
    <mergeCell ref="AJ4:AJ5"/>
    <mergeCell ref="Z4:AD4"/>
    <mergeCell ref="AC5:AC6"/>
    <mergeCell ref="AD5:AD6"/>
    <mergeCell ref="AE4:AI4"/>
    <mergeCell ref="AH5:AH6"/>
    <mergeCell ref="AI5:AI6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66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  <colBreaks count="1" manualBreakCount="1">
    <brk id="2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 enableFormatConditionsCalculation="0"/>
  <dimension ref="A1:W41"/>
  <sheetViews>
    <sheetView zoomScaleNormal="100" workbookViewId="0">
      <selection sqref="A1:E1"/>
    </sheetView>
  </sheetViews>
  <sheetFormatPr defaultRowHeight="13.5"/>
  <cols>
    <col min="1" max="1" width="14.5546875" style="20" customWidth="1"/>
    <col min="2" max="5" width="10.77734375" style="46" customWidth="1"/>
    <col min="6" max="6" width="2.6640625" style="47" customWidth="1"/>
    <col min="7" max="8" width="9.77734375" style="46" customWidth="1"/>
    <col min="9" max="10" width="9.77734375" style="228" customWidth="1"/>
    <col min="11" max="11" width="9.77734375" style="47" customWidth="1"/>
    <col min="12" max="12" width="9.77734375" style="46" customWidth="1"/>
    <col min="13" max="16384" width="8.88671875" style="12"/>
  </cols>
  <sheetData>
    <row r="1" spans="1:12" ht="51" customHeight="1">
      <c r="A1" s="814" t="s">
        <v>623</v>
      </c>
      <c r="B1" s="814"/>
      <c r="C1" s="814"/>
      <c r="D1" s="814"/>
      <c r="E1" s="814"/>
      <c r="F1" s="391"/>
      <c r="G1" s="962" t="s">
        <v>624</v>
      </c>
      <c r="H1" s="962"/>
      <c r="I1" s="962"/>
      <c r="J1" s="962"/>
      <c r="K1" s="962"/>
      <c r="L1" s="962"/>
    </row>
    <row r="2" spans="1:12" s="5" customFormat="1" ht="25.5" customHeight="1" thickBot="1">
      <c r="A2" s="102" t="s">
        <v>625</v>
      </c>
      <c r="B2" s="63"/>
      <c r="C2" s="63"/>
      <c r="D2" s="63"/>
      <c r="E2" s="63"/>
      <c r="F2" s="63"/>
      <c r="G2" s="63"/>
      <c r="H2" s="63"/>
      <c r="I2" s="227"/>
      <c r="J2" s="227"/>
      <c r="K2" s="63"/>
      <c r="L2" s="103" t="s">
        <v>626</v>
      </c>
    </row>
    <row r="3" spans="1:12" s="5" customFormat="1" ht="16.5" customHeight="1" thickTop="1">
      <c r="A3" s="817" t="s">
        <v>158</v>
      </c>
      <c r="B3" s="964" t="s">
        <v>627</v>
      </c>
      <c r="C3" s="961"/>
      <c r="D3" s="964" t="s">
        <v>628</v>
      </c>
      <c r="E3" s="960"/>
      <c r="F3" s="210"/>
      <c r="G3" s="960" t="s">
        <v>629</v>
      </c>
      <c r="H3" s="961"/>
      <c r="I3" s="964" t="s">
        <v>630</v>
      </c>
      <c r="J3" s="961"/>
      <c r="K3" s="964" t="s">
        <v>631</v>
      </c>
      <c r="L3" s="960"/>
    </row>
    <row r="4" spans="1:12" s="5" customFormat="1" ht="16.5" customHeight="1">
      <c r="A4" s="818"/>
      <c r="B4" s="963" t="s">
        <v>632</v>
      </c>
      <c r="C4" s="965"/>
      <c r="D4" s="963" t="s">
        <v>633</v>
      </c>
      <c r="E4" s="966"/>
      <c r="F4" s="210"/>
      <c r="G4" s="958" t="s">
        <v>634</v>
      </c>
      <c r="H4" s="959"/>
      <c r="I4" s="963" t="s">
        <v>635</v>
      </c>
      <c r="J4" s="965"/>
      <c r="K4" s="963" t="s">
        <v>636</v>
      </c>
      <c r="L4" s="958"/>
    </row>
    <row r="5" spans="1:12" s="5" customFormat="1" ht="16.5" customHeight="1">
      <c r="A5" s="818"/>
      <c r="B5" s="953" t="s">
        <v>637</v>
      </c>
      <c r="C5" s="955"/>
      <c r="D5" s="953" t="s">
        <v>638</v>
      </c>
      <c r="E5" s="954"/>
      <c r="F5" s="210"/>
      <c r="G5" s="956" t="s">
        <v>639</v>
      </c>
      <c r="H5" s="957"/>
      <c r="I5" s="953" t="s">
        <v>640</v>
      </c>
      <c r="J5" s="955"/>
      <c r="K5" s="953" t="s">
        <v>641</v>
      </c>
      <c r="L5" s="954"/>
    </row>
    <row r="6" spans="1:12" s="5" customFormat="1" ht="16.5" customHeight="1">
      <c r="A6" s="818"/>
      <c r="B6" s="99" t="s">
        <v>642</v>
      </c>
      <c r="C6" s="99" t="s">
        <v>643</v>
      </c>
      <c r="D6" s="99" t="s">
        <v>642</v>
      </c>
      <c r="E6" s="95" t="s">
        <v>643</v>
      </c>
      <c r="F6" s="95"/>
      <c r="G6" s="99" t="s">
        <v>642</v>
      </c>
      <c r="H6" s="99" t="s">
        <v>643</v>
      </c>
      <c r="I6" s="98" t="s">
        <v>642</v>
      </c>
      <c r="J6" s="99" t="s">
        <v>643</v>
      </c>
      <c r="K6" s="99" t="s">
        <v>642</v>
      </c>
      <c r="L6" s="95" t="s">
        <v>643</v>
      </c>
    </row>
    <row r="7" spans="1:12" s="5" customFormat="1" ht="16.5" customHeight="1">
      <c r="A7" s="819"/>
      <c r="B7" s="100" t="s">
        <v>644</v>
      </c>
      <c r="C7" s="101" t="s">
        <v>645</v>
      </c>
      <c r="D7" s="101" t="s">
        <v>644</v>
      </c>
      <c r="E7" s="97" t="s">
        <v>645</v>
      </c>
      <c r="F7" s="95"/>
      <c r="G7" s="101" t="s">
        <v>644</v>
      </c>
      <c r="H7" s="100" t="s">
        <v>645</v>
      </c>
      <c r="I7" s="100" t="s">
        <v>644</v>
      </c>
      <c r="J7" s="101" t="s">
        <v>645</v>
      </c>
      <c r="K7" s="101" t="s">
        <v>644</v>
      </c>
      <c r="L7" s="97" t="s">
        <v>645</v>
      </c>
    </row>
    <row r="8" spans="1:12" s="213" customFormat="1" ht="30" customHeight="1">
      <c r="A8" s="212">
        <v>2012</v>
      </c>
      <c r="B8" s="508">
        <v>313</v>
      </c>
      <c r="C8" s="508">
        <v>12460</v>
      </c>
      <c r="D8" s="508">
        <v>1333</v>
      </c>
      <c r="E8" s="508">
        <v>1333</v>
      </c>
      <c r="F8" s="508"/>
      <c r="G8" s="508">
        <v>21</v>
      </c>
      <c r="H8" s="508">
        <v>1378</v>
      </c>
      <c r="I8" s="508">
        <v>1282</v>
      </c>
      <c r="J8" s="508">
        <v>478</v>
      </c>
      <c r="K8" s="508">
        <v>51</v>
      </c>
      <c r="L8" s="508">
        <v>29</v>
      </c>
    </row>
    <row r="9" spans="1:12" s="213" customFormat="1" ht="30" customHeight="1">
      <c r="A9" s="212">
        <v>2013</v>
      </c>
      <c r="B9" s="508">
        <v>372</v>
      </c>
      <c r="C9" s="508">
        <v>13114</v>
      </c>
      <c r="D9" s="508">
        <v>905</v>
      </c>
      <c r="E9" s="508">
        <v>905</v>
      </c>
      <c r="F9" s="508"/>
      <c r="G9" s="508">
        <v>55</v>
      </c>
      <c r="H9" s="508">
        <v>3282</v>
      </c>
      <c r="I9" s="508">
        <v>16718</v>
      </c>
      <c r="J9" s="508">
        <v>8359</v>
      </c>
      <c r="K9" s="508">
        <v>63</v>
      </c>
      <c r="L9" s="508">
        <v>36</v>
      </c>
    </row>
    <row r="10" spans="1:12" s="213" customFormat="1" ht="30" customHeight="1">
      <c r="A10" s="212">
        <v>2014</v>
      </c>
      <c r="B10" s="508">
        <v>290</v>
      </c>
      <c r="C10" s="508">
        <v>12063</v>
      </c>
      <c r="D10" s="508">
        <v>850</v>
      </c>
      <c r="E10" s="508">
        <v>850</v>
      </c>
      <c r="F10" s="508"/>
      <c r="G10" s="508">
        <v>52</v>
      </c>
      <c r="H10" s="508">
        <v>1625</v>
      </c>
      <c r="I10" s="508">
        <v>3292</v>
      </c>
      <c r="J10" s="508">
        <v>3292</v>
      </c>
      <c r="K10" s="508">
        <v>49</v>
      </c>
      <c r="L10" s="508">
        <v>28</v>
      </c>
    </row>
    <row r="11" spans="1:12" s="213" customFormat="1" ht="30" customHeight="1">
      <c r="A11" s="648">
        <v>2015</v>
      </c>
      <c r="B11" s="597">
        <v>438</v>
      </c>
      <c r="C11" s="597">
        <v>14257</v>
      </c>
      <c r="D11" s="597">
        <v>649</v>
      </c>
      <c r="E11" s="597">
        <v>649</v>
      </c>
      <c r="F11" s="597"/>
      <c r="G11" s="597">
        <v>40</v>
      </c>
      <c r="H11" s="597">
        <v>1852</v>
      </c>
      <c r="I11" s="597">
        <v>3299</v>
      </c>
      <c r="J11" s="597">
        <v>3299</v>
      </c>
      <c r="K11" s="620">
        <v>25</v>
      </c>
      <c r="L11" s="620">
        <v>16</v>
      </c>
    </row>
    <row r="12" spans="1:12" s="214" customFormat="1" ht="30" customHeight="1">
      <c r="A12" s="606">
        <v>2016</v>
      </c>
      <c r="B12" s="596">
        <v>608</v>
      </c>
      <c r="C12" s="596">
        <v>12398</v>
      </c>
      <c r="D12" s="596">
        <v>3</v>
      </c>
      <c r="E12" s="596">
        <v>3</v>
      </c>
      <c r="F12" s="596"/>
      <c r="G12" s="596">
        <v>51</v>
      </c>
      <c r="H12" s="596">
        <v>1600</v>
      </c>
      <c r="I12" s="596">
        <v>3691</v>
      </c>
      <c r="J12" s="596">
        <v>3691</v>
      </c>
      <c r="K12" s="596">
        <v>82</v>
      </c>
      <c r="L12" s="596">
        <v>45</v>
      </c>
    </row>
    <row r="13" spans="1:12" s="215" customFormat="1" ht="30" customHeight="1">
      <c r="A13" s="607" t="s">
        <v>1067</v>
      </c>
      <c r="B13" s="597">
        <v>425</v>
      </c>
      <c r="C13" s="597">
        <v>8630</v>
      </c>
      <c r="D13" s="597">
        <v>3</v>
      </c>
      <c r="E13" s="597">
        <v>3</v>
      </c>
      <c r="F13" s="597"/>
      <c r="G13" s="597">
        <v>32</v>
      </c>
      <c r="H13" s="597">
        <v>875</v>
      </c>
      <c r="I13" s="597">
        <v>1452</v>
      </c>
      <c r="J13" s="597">
        <v>1452</v>
      </c>
      <c r="K13" s="597">
        <v>19</v>
      </c>
      <c r="L13" s="597">
        <v>11</v>
      </c>
    </row>
    <row r="14" spans="1:12" s="215" customFormat="1" ht="30" customHeight="1">
      <c r="A14" s="607" t="s">
        <v>1068</v>
      </c>
      <c r="B14" s="597">
        <v>42</v>
      </c>
      <c r="C14" s="597">
        <v>720</v>
      </c>
      <c r="D14" s="716">
        <v>0</v>
      </c>
      <c r="E14" s="716">
        <v>0</v>
      </c>
      <c r="F14" s="597"/>
      <c r="G14" s="597">
        <v>3</v>
      </c>
      <c r="H14" s="597">
        <v>86</v>
      </c>
      <c r="I14" s="597">
        <v>310</v>
      </c>
      <c r="J14" s="597">
        <v>310</v>
      </c>
      <c r="K14" s="597">
        <v>20</v>
      </c>
      <c r="L14" s="597">
        <v>11</v>
      </c>
    </row>
    <row r="15" spans="1:12" s="215" customFormat="1" ht="30" customHeight="1">
      <c r="A15" s="607" t="s">
        <v>1069</v>
      </c>
      <c r="B15" s="597">
        <v>23</v>
      </c>
      <c r="C15" s="597">
        <v>258</v>
      </c>
      <c r="D15" s="716">
        <v>0</v>
      </c>
      <c r="E15" s="716">
        <v>0</v>
      </c>
      <c r="F15" s="597"/>
      <c r="G15" s="597">
        <v>1</v>
      </c>
      <c r="H15" s="597">
        <v>93</v>
      </c>
      <c r="I15" s="597">
        <v>212</v>
      </c>
      <c r="J15" s="597">
        <v>212</v>
      </c>
      <c r="K15" s="597">
        <v>7</v>
      </c>
      <c r="L15" s="597">
        <v>4</v>
      </c>
    </row>
    <row r="16" spans="1:12" s="216" customFormat="1" ht="30" customHeight="1">
      <c r="A16" s="607" t="s">
        <v>1070</v>
      </c>
      <c r="B16" s="597">
        <v>55</v>
      </c>
      <c r="C16" s="597">
        <v>1978</v>
      </c>
      <c r="D16" s="716">
        <v>0</v>
      </c>
      <c r="E16" s="716">
        <v>0</v>
      </c>
      <c r="F16" s="597"/>
      <c r="G16" s="597">
        <v>11</v>
      </c>
      <c r="H16" s="597">
        <v>274</v>
      </c>
      <c r="I16" s="597">
        <v>890</v>
      </c>
      <c r="J16" s="597">
        <v>890</v>
      </c>
      <c r="K16" s="597">
        <v>23</v>
      </c>
      <c r="L16" s="597">
        <v>12</v>
      </c>
    </row>
    <row r="17" spans="1:23" s="217" customFormat="1" ht="30" customHeight="1">
      <c r="A17" s="607" t="s">
        <v>1071</v>
      </c>
      <c r="B17" s="597">
        <v>21</v>
      </c>
      <c r="C17" s="597">
        <v>310</v>
      </c>
      <c r="D17" s="716">
        <v>0</v>
      </c>
      <c r="E17" s="716">
        <v>0</v>
      </c>
      <c r="F17" s="597"/>
      <c r="G17" s="597">
        <v>2</v>
      </c>
      <c r="H17" s="597">
        <v>121</v>
      </c>
      <c r="I17" s="597">
        <v>310</v>
      </c>
      <c r="J17" s="597">
        <v>310</v>
      </c>
      <c r="K17" s="791">
        <v>0</v>
      </c>
      <c r="L17" s="791">
        <v>0</v>
      </c>
    </row>
    <row r="18" spans="1:23" s="217" customFormat="1" ht="30" customHeight="1">
      <c r="A18" s="607" t="s">
        <v>1072</v>
      </c>
      <c r="B18" s="597">
        <v>28</v>
      </c>
      <c r="C18" s="597">
        <v>255</v>
      </c>
      <c r="D18" s="716">
        <v>0</v>
      </c>
      <c r="E18" s="716">
        <v>0</v>
      </c>
      <c r="F18" s="597"/>
      <c r="G18" s="597">
        <v>1</v>
      </c>
      <c r="H18" s="597">
        <v>81</v>
      </c>
      <c r="I18" s="597">
        <v>238</v>
      </c>
      <c r="J18" s="597">
        <v>238</v>
      </c>
      <c r="K18" s="597">
        <v>9</v>
      </c>
      <c r="L18" s="597">
        <v>5</v>
      </c>
    </row>
    <row r="19" spans="1:23" s="217" customFormat="1" ht="30" customHeight="1" thickBot="1">
      <c r="A19" s="608" t="s">
        <v>1073</v>
      </c>
      <c r="B19" s="621">
        <v>14</v>
      </c>
      <c r="C19" s="598">
        <v>247</v>
      </c>
      <c r="D19" s="343">
        <v>0</v>
      </c>
      <c r="E19" s="343">
        <v>0</v>
      </c>
      <c r="F19" s="622"/>
      <c r="G19" s="598">
        <v>1</v>
      </c>
      <c r="H19" s="598">
        <v>70</v>
      </c>
      <c r="I19" s="598">
        <v>279</v>
      </c>
      <c r="J19" s="598">
        <v>279</v>
      </c>
      <c r="K19" s="691">
        <v>4</v>
      </c>
      <c r="L19" s="691">
        <v>2</v>
      </c>
    </row>
    <row r="20" spans="1:23" ht="12" customHeight="1" thickTop="1">
      <c r="A20" s="17" t="s">
        <v>313</v>
      </c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W20" s="18"/>
    </row>
    <row r="21" spans="1:23">
      <c r="B21" s="43"/>
      <c r="C21" s="40"/>
      <c r="D21" s="12"/>
      <c r="E21" s="12"/>
      <c r="F21" s="12"/>
      <c r="G21" s="12"/>
      <c r="H21" s="12"/>
      <c r="I21" s="12"/>
      <c r="J21" s="12"/>
      <c r="K21" s="12"/>
      <c r="L21" s="12"/>
    </row>
    <row r="22" spans="1:23"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</row>
    <row r="23" spans="1:23"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</row>
    <row r="24" spans="1:23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</row>
    <row r="25" spans="1:23"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</row>
    <row r="26" spans="1:23"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</row>
    <row r="27" spans="1:23">
      <c r="B27" s="40"/>
      <c r="C27" s="40"/>
      <c r="D27" s="40"/>
      <c r="E27" s="40"/>
      <c r="F27" s="43"/>
      <c r="G27" s="12"/>
      <c r="H27" s="12"/>
      <c r="I27" s="12"/>
      <c r="J27" s="12"/>
      <c r="K27" s="12"/>
      <c r="L27" s="12"/>
    </row>
    <row r="28" spans="1:23">
      <c r="B28" s="40"/>
      <c r="C28" s="40"/>
      <c r="D28" s="40"/>
      <c r="E28" s="40"/>
      <c r="F28" s="43"/>
      <c r="G28" s="12"/>
      <c r="H28" s="12"/>
      <c r="I28" s="12"/>
      <c r="J28" s="12"/>
      <c r="K28" s="12"/>
      <c r="L28" s="12"/>
    </row>
    <row r="29" spans="1:23">
      <c r="B29" s="40"/>
      <c r="C29" s="40"/>
      <c r="D29" s="40"/>
      <c r="E29" s="40"/>
      <c r="F29" s="43"/>
      <c r="G29" s="12"/>
      <c r="H29" s="12"/>
      <c r="I29" s="12"/>
      <c r="J29" s="12"/>
      <c r="K29" s="12"/>
      <c r="L29" s="12"/>
    </row>
    <row r="30" spans="1:23">
      <c r="B30" s="40"/>
      <c r="C30" s="40"/>
      <c r="D30" s="40"/>
      <c r="E30" s="40"/>
      <c r="F30" s="43"/>
      <c r="G30" s="12"/>
      <c r="H30" s="12"/>
      <c r="I30" s="12"/>
      <c r="J30" s="12"/>
      <c r="K30" s="12"/>
      <c r="L30" s="12"/>
    </row>
    <row r="31" spans="1:23">
      <c r="B31" s="40"/>
      <c r="C31" s="40"/>
      <c r="D31" s="40"/>
      <c r="E31" s="40"/>
      <c r="F31" s="43"/>
      <c r="G31" s="12"/>
      <c r="H31" s="12"/>
      <c r="I31" s="12"/>
      <c r="J31" s="12"/>
      <c r="K31" s="12"/>
      <c r="L31" s="12"/>
    </row>
    <row r="32" spans="1:23">
      <c r="B32" s="40"/>
      <c r="C32" s="40"/>
      <c r="D32" s="40"/>
      <c r="E32" s="40"/>
      <c r="F32" s="43"/>
      <c r="G32" s="12"/>
      <c r="H32" s="12"/>
      <c r="I32" s="12"/>
      <c r="J32" s="12"/>
      <c r="K32" s="12"/>
      <c r="L32" s="12"/>
    </row>
    <row r="33" spans="2:12">
      <c r="B33" s="40"/>
      <c r="C33" s="40"/>
      <c r="D33" s="40"/>
      <c r="E33" s="40"/>
      <c r="F33" s="43"/>
      <c r="G33" s="12"/>
      <c r="H33" s="12"/>
      <c r="I33" s="12"/>
      <c r="J33" s="12"/>
      <c r="K33" s="12"/>
      <c r="L33" s="12"/>
    </row>
    <row r="34" spans="2:12">
      <c r="B34" s="40"/>
      <c r="C34" s="40"/>
      <c r="D34" s="40"/>
      <c r="E34" s="40"/>
      <c r="F34" s="43"/>
      <c r="G34" s="40"/>
      <c r="H34" s="40"/>
      <c r="I34" s="361"/>
      <c r="J34" s="361"/>
      <c r="K34" s="43"/>
      <c r="L34" s="40"/>
    </row>
    <row r="35" spans="2:12">
      <c r="B35" s="40"/>
      <c r="C35" s="40"/>
      <c r="D35" s="40"/>
      <c r="E35" s="40"/>
      <c r="F35" s="43"/>
      <c r="G35" s="40"/>
      <c r="H35" s="40"/>
      <c r="I35" s="361"/>
      <c r="J35" s="361"/>
      <c r="K35" s="43"/>
      <c r="L35" s="40"/>
    </row>
    <row r="36" spans="2:12">
      <c r="B36" s="40"/>
      <c r="C36" s="40"/>
      <c r="D36" s="40"/>
      <c r="E36" s="40"/>
      <c r="F36" s="43"/>
      <c r="G36" s="40"/>
      <c r="H36" s="40"/>
      <c r="I36" s="361"/>
      <c r="J36" s="361"/>
      <c r="K36" s="43"/>
      <c r="L36" s="40"/>
    </row>
    <row r="37" spans="2:12">
      <c r="B37" s="40"/>
      <c r="C37" s="40"/>
      <c r="D37" s="40"/>
      <c r="E37" s="40"/>
      <c r="F37" s="43"/>
      <c r="G37" s="40"/>
      <c r="H37" s="40"/>
      <c r="I37" s="361"/>
      <c r="J37" s="361"/>
      <c r="K37" s="43"/>
      <c r="L37" s="40"/>
    </row>
    <row r="38" spans="2:12">
      <c r="B38" s="40"/>
      <c r="C38" s="40"/>
      <c r="D38" s="40"/>
      <c r="E38" s="40"/>
      <c r="F38" s="43"/>
      <c r="G38" s="40"/>
      <c r="H38" s="40"/>
      <c r="I38" s="361"/>
      <c r="J38" s="361"/>
      <c r="K38" s="43"/>
      <c r="L38" s="40"/>
    </row>
    <row r="39" spans="2:12">
      <c r="B39" s="40"/>
      <c r="C39" s="40"/>
      <c r="D39" s="40"/>
      <c r="E39" s="40"/>
      <c r="F39" s="43"/>
      <c r="G39" s="40"/>
      <c r="H39" s="40"/>
      <c r="I39" s="361"/>
      <c r="J39" s="361"/>
      <c r="K39" s="43"/>
      <c r="L39" s="40"/>
    </row>
    <row r="40" spans="2:12">
      <c r="B40" s="40"/>
      <c r="C40" s="40"/>
      <c r="D40" s="40"/>
      <c r="E40" s="40"/>
      <c r="F40" s="43"/>
    </row>
    <row r="41" spans="2:12">
      <c r="B41" s="40"/>
      <c r="C41" s="40"/>
      <c r="D41" s="40"/>
      <c r="E41" s="40"/>
      <c r="F41" s="43"/>
    </row>
  </sheetData>
  <protectedRanges>
    <protectedRange sqref="B8:L8" name="범위1_8_1_1_2_1_1_1_1_1_1_2_1"/>
    <protectedRange sqref="B9:L9" name="범위1_8_1_1_2_1_1_1_1_1_1_2_1_1"/>
    <protectedRange sqref="F11" name="범위1_8_1_1_2_1_1_1_1_1_1_2_1_1_2"/>
    <protectedRange sqref="B13:J13" name="범위1_9_2_1_1_1_1_1_1_1_1_1_1"/>
    <protectedRange sqref="B14:C14 F14:J14" name="범위1_10_2_1_1_1_1_1_1_1_1_1_1"/>
    <protectedRange sqref="B15:C15 F15:J15" name="범위1_2_1_2_1_1_1_1_1_1_1_1_1_1"/>
    <protectedRange sqref="B16:C19 F16:J19" name="범위1_2_2_2_1_1_1_1_1_1_1_1_1_1"/>
    <protectedRange sqref="F12" name="범위1_8_1_1_2_1_1_1_1_1_1_2_1_1_2_1"/>
    <protectedRange sqref="K13:L13" name="범위1_9_2_1_1_1_1_1_1_1_1_2"/>
    <protectedRange sqref="K14:L14" name="범위1_10_2_1_1_1_1_1_1_1_1_2"/>
    <protectedRange sqref="K15:L15" name="범위1_2_1_2_1_1_1_1_1_1_1_1_2"/>
    <protectedRange sqref="K16:L16 K18:L18" name="범위1_2_2_2_1_1_1_1_1_1_1_1_2"/>
  </protectedRanges>
  <mergeCells count="18">
    <mergeCell ref="A1:E1"/>
    <mergeCell ref="G1:L1"/>
    <mergeCell ref="K4:L4"/>
    <mergeCell ref="I3:J3"/>
    <mergeCell ref="D3:E3"/>
    <mergeCell ref="B3:C3"/>
    <mergeCell ref="B4:C4"/>
    <mergeCell ref="D4:E4"/>
    <mergeCell ref="I4:J4"/>
    <mergeCell ref="K3:L3"/>
    <mergeCell ref="K5:L5"/>
    <mergeCell ref="A3:A7"/>
    <mergeCell ref="B5:C5"/>
    <mergeCell ref="G5:H5"/>
    <mergeCell ref="G4:H4"/>
    <mergeCell ref="G3:H3"/>
    <mergeCell ref="I5:J5"/>
    <mergeCell ref="D5:E5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21"/>
  <sheetViews>
    <sheetView zoomScaleNormal="100" workbookViewId="0">
      <selection sqref="A1:C1"/>
    </sheetView>
  </sheetViews>
  <sheetFormatPr defaultRowHeight="13.5"/>
  <cols>
    <col min="1" max="1" width="9.77734375" style="20" customWidth="1"/>
    <col min="2" max="3" width="34.5546875" style="46" customWidth="1"/>
    <col min="4" max="4" width="2.77734375" style="39" customWidth="1"/>
    <col min="5" max="7" width="25.77734375" style="46" customWidth="1"/>
    <col min="8" max="8" width="34.5546875" style="46" customWidth="1"/>
    <col min="9" max="16384" width="8.88671875" style="12"/>
  </cols>
  <sheetData>
    <row r="1" spans="1:8" s="1" customFormat="1" ht="45" customHeight="1">
      <c r="A1" s="814" t="s">
        <v>646</v>
      </c>
      <c r="B1" s="814"/>
      <c r="C1" s="814"/>
      <c r="D1" s="89"/>
      <c r="E1" s="968" t="s">
        <v>647</v>
      </c>
      <c r="F1" s="968"/>
      <c r="G1" s="968"/>
      <c r="H1" s="381"/>
    </row>
    <row r="2" spans="1:8" s="5" customFormat="1" ht="25.5" customHeight="1" thickBot="1">
      <c r="A2" s="2" t="s">
        <v>120</v>
      </c>
      <c r="B2" s="32"/>
      <c r="C2" s="32"/>
      <c r="D2" s="78"/>
      <c r="E2" s="32"/>
      <c r="G2" s="4" t="s">
        <v>200</v>
      </c>
    </row>
    <row r="3" spans="1:8" s="5" customFormat="1" ht="17.100000000000001" customHeight="1" thickTop="1">
      <c r="A3" s="22" t="s">
        <v>648</v>
      </c>
      <c r="B3" s="820" t="s">
        <v>649</v>
      </c>
      <c r="C3" s="811"/>
      <c r="D3" s="22"/>
      <c r="E3" s="811" t="s">
        <v>649</v>
      </c>
      <c r="F3" s="811"/>
      <c r="G3" s="811"/>
      <c r="H3" s="22"/>
    </row>
    <row r="4" spans="1:8" s="5" customFormat="1" ht="17.100000000000001" customHeight="1">
      <c r="A4" s="22" t="s">
        <v>650</v>
      </c>
      <c r="B4" s="967" t="s">
        <v>651</v>
      </c>
      <c r="C4" s="803"/>
      <c r="D4" s="22"/>
      <c r="E4" s="803" t="s">
        <v>651</v>
      </c>
      <c r="F4" s="803"/>
      <c r="G4" s="803"/>
      <c r="H4" s="22"/>
    </row>
    <row r="5" spans="1:8" s="5" customFormat="1" ht="17.100000000000001" customHeight="1">
      <c r="A5" s="22" t="s">
        <v>206</v>
      </c>
      <c r="B5" s="973" t="s">
        <v>88</v>
      </c>
      <c r="C5" s="969"/>
      <c r="D5" s="48"/>
      <c r="E5" s="969" t="s">
        <v>652</v>
      </c>
      <c r="F5" s="969"/>
      <c r="G5" s="969"/>
      <c r="H5" s="48"/>
    </row>
    <row r="6" spans="1:8" s="5" customFormat="1" ht="17.100000000000001" customHeight="1">
      <c r="A6" s="23"/>
      <c r="B6" s="810" t="s">
        <v>653</v>
      </c>
      <c r="C6" s="801"/>
      <c r="D6" s="48"/>
      <c r="E6" s="52"/>
      <c r="F6" s="473" t="s">
        <v>654</v>
      </c>
      <c r="G6" s="478" t="s">
        <v>655</v>
      </c>
      <c r="H6" s="48"/>
    </row>
    <row r="7" spans="1:8" s="5" customFormat="1" ht="54.75" customHeight="1">
      <c r="A7" s="70">
        <v>2012</v>
      </c>
      <c r="B7" s="971">
        <v>183</v>
      </c>
      <c r="C7" s="972"/>
      <c r="D7" s="7"/>
      <c r="E7" s="382">
        <v>127</v>
      </c>
      <c r="F7" s="593" t="s">
        <v>1052</v>
      </c>
      <c r="G7" s="593" t="s">
        <v>1052</v>
      </c>
      <c r="H7" s="7"/>
    </row>
    <row r="8" spans="1:8" s="5" customFormat="1" ht="54.75" customHeight="1">
      <c r="A8" s="70">
        <v>2013</v>
      </c>
      <c r="B8" s="971">
        <v>156</v>
      </c>
      <c r="C8" s="972"/>
      <c r="D8" s="7"/>
      <c r="E8" s="382">
        <v>172</v>
      </c>
      <c r="F8" s="593" t="s">
        <v>1052</v>
      </c>
      <c r="G8" s="593" t="s">
        <v>1052</v>
      </c>
      <c r="H8" s="382"/>
    </row>
    <row r="9" spans="1:8" s="5" customFormat="1" ht="54.75" customHeight="1">
      <c r="A9" s="70">
        <v>2014</v>
      </c>
      <c r="B9" s="975">
        <v>124</v>
      </c>
      <c r="C9" s="974"/>
      <c r="D9" s="8"/>
      <c r="E9" s="313">
        <v>316</v>
      </c>
      <c r="F9" s="593" t="s">
        <v>1052</v>
      </c>
      <c r="G9" s="593" t="s">
        <v>1052</v>
      </c>
      <c r="H9" s="382"/>
    </row>
    <row r="10" spans="1:8" s="5" customFormat="1" ht="54.75" customHeight="1">
      <c r="A10" s="627">
        <v>2015</v>
      </c>
      <c r="B10" s="978">
        <v>233</v>
      </c>
      <c r="C10" s="974"/>
      <c r="D10" s="634"/>
      <c r="E10" s="313">
        <v>253</v>
      </c>
      <c r="F10" s="609">
        <v>122</v>
      </c>
      <c r="G10" s="609">
        <v>131</v>
      </c>
      <c r="H10" s="313"/>
    </row>
    <row r="11" spans="1:8" s="10" customFormat="1" ht="54.75" customHeight="1">
      <c r="A11" s="104">
        <v>2016</v>
      </c>
      <c r="B11" s="976">
        <v>88</v>
      </c>
      <c r="C11" s="977"/>
      <c r="D11" s="722"/>
      <c r="E11" s="540">
        <v>193</v>
      </c>
      <c r="F11" s="753">
        <v>97</v>
      </c>
      <c r="G11" s="753">
        <v>96</v>
      </c>
      <c r="H11" s="540"/>
    </row>
    <row r="12" spans="1:8" s="5" customFormat="1" ht="54.75" customHeight="1">
      <c r="A12" s="619" t="s">
        <v>146</v>
      </c>
      <c r="B12" s="974">
        <v>54</v>
      </c>
      <c r="C12" s="974"/>
      <c r="D12" s="673"/>
      <c r="E12" s="313">
        <v>91</v>
      </c>
      <c r="F12" s="754">
        <v>41</v>
      </c>
      <c r="G12" s="754">
        <v>50</v>
      </c>
      <c r="H12" s="313"/>
    </row>
    <row r="13" spans="1:8" s="5" customFormat="1" ht="54.75" customHeight="1" thickBot="1">
      <c r="A13" s="218" t="s">
        <v>147</v>
      </c>
      <c r="B13" s="970">
        <v>34</v>
      </c>
      <c r="C13" s="970"/>
      <c r="D13" s="673"/>
      <c r="E13" s="322">
        <v>102</v>
      </c>
      <c r="F13" s="755">
        <v>56</v>
      </c>
      <c r="G13" s="755">
        <v>46</v>
      </c>
      <c r="H13" s="313"/>
    </row>
    <row r="14" spans="1:8" ht="12" customHeight="1" thickTop="1">
      <c r="A14" s="5" t="s">
        <v>535</v>
      </c>
      <c r="B14" s="79"/>
      <c r="C14" s="79"/>
      <c r="D14" s="79"/>
      <c r="E14" s="79"/>
      <c r="F14" s="39"/>
      <c r="G14" s="39"/>
      <c r="H14" s="39"/>
    </row>
    <row r="16" spans="1:8">
      <c r="E16" s="12"/>
      <c r="F16" s="12"/>
      <c r="G16" s="12"/>
      <c r="H16" s="12"/>
    </row>
    <row r="17" spans="5:8">
      <c r="E17" s="12"/>
      <c r="F17" s="12"/>
      <c r="G17" s="12"/>
      <c r="H17" s="12"/>
    </row>
    <row r="18" spans="5:8">
      <c r="E18" s="12"/>
      <c r="F18" s="12"/>
      <c r="G18" s="12"/>
      <c r="H18" s="12"/>
    </row>
    <row r="19" spans="5:8">
      <c r="E19" s="12"/>
      <c r="F19" s="12"/>
      <c r="G19" s="12"/>
      <c r="H19" s="12"/>
    </row>
    <row r="20" spans="5:8">
      <c r="E20" s="12"/>
      <c r="F20" s="12"/>
      <c r="G20" s="12"/>
      <c r="H20" s="12"/>
    </row>
    <row r="21" spans="5:8">
      <c r="E21" s="12"/>
      <c r="F21" s="12"/>
      <c r="G21" s="12"/>
      <c r="H21" s="12"/>
    </row>
  </sheetData>
  <customSheetViews>
    <customSheetView guid="{5E0DE3FF-3353-435A-9EB0-62275E1406C9}" showPageBreaks="1" showRuler="0" topLeftCell="A10">
      <selection activeCell="A14" sqref="A14:IV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0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view="pageBreakPreview" showRuler="0">
      <selection activeCell="A12" sqref="A12"/>
      <pageMargins left="0.39370078740157483" right="0.39370078740157483" top="0.59055118110236227" bottom="0.59055118110236227" header="0.39370078740157483" footer="0.19685039370078741"/>
      <printOptions horizontalCentered="1"/>
      <pageSetup paperSize="12" scale="90" orientation="landscape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view="pageBreakPreview" showRuler="0">
      <selection activeCell="B12" sqref="B12"/>
      <pageMargins left="0.39370078740157483" right="0.39370078740157483" top="0.59055118110236227" bottom="0.59055118110236227" header="0.39370078740157483" footer="0.19685039370078741"/>
      <printOptions horizontalCentered="1"/>
      <pageSetup paperSize="12" scale="90" orientation="landscape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view="pageBreakPreview" showRuler="0">
      <pageMargins left="0.39370078740157483" right="0.39370078740157483" top="0.59055118110236227" bottom="0.59055118110236227" header="0.39370078740157483" footer="0.19685039370078741"/>
      <printOptions horizontalCentered="1"/>
      <pageSetup paperSize="12" scale="89" orientation="landscape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view="pageBreakPreview" showRuler="0">
      <pageMargins left="0.39370078740157483" right="0.39370078740157483" top="0.59055118110236227" bottom="0.59055118110236227" header="0.39370078740157483" footer="0.19685039370078741"/>
      <printOptions horizontalCentered="1"/>
      <pageSetup paperSize="12" scale="89" orientation="landscape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view="pageBreakPreview" showRuler="0">
      <pageMargins left="0.39370078740157483" right="0.39370078740157483" top="0.59055118110236227" bottom="0.59055118110236227" header="0.39370078740157483" footer="0.19685039370078741"/>
      <printOptions horizontalCentered="1"/>
      <pageSetup paperSize="12" scale="89" orientation="landscape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view="pageBreakPreview" showRuler="0" topLeftCell="A4">
      <pageMargins left="0.39370078740157483" right="0.39370078740157483" top="0.59055118110236227" bottom="0.59055118110236227" header="0.39370078740157483" footer="0.19685039370078741"/>
      <printOptions horizontalCentered="1"/>
      <pageSetup paperSize="12" scale="89" orientation="landscape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cale="60" showPageBreaks="1" view="pageBreakPreview" showRuler="0">
      <selection activeCell="C10" sqref="C10"/>
      <pageMargins left="0.39370078740157483" right="0.39370078740157483" top="0.59055118110236227" bottom="0.59055118110236227" header="0.39370078740157483" footer="0.19685039370078741"/>
      <printOptions horizontalCentered="1"/>
      <pageSetup paperSize="12" scale="89" orientation="landscape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 topLeftCell="D1">
      <selection activeCell="E1" sqref="E1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 topLeftCell="A10">
      <selection activeCell="B18" sqref="B18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 topLeftCell="E1">
      <selection activeCell="E6" sqref="E6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view="pageBreakPreview" showRuler="0">
      <pageMargins left="0.39370078740157483" right="0.39370078740157483" top="0.59055118110236227" bottom="0.59055118110236227" header="0.39370078740157483" footer="0.19685039370078741"/>
      <printOptions horizontalCentered="1"/>
      <pageSetup paperSize="12" scale="89" orientation="landscape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 topLeftCell="D4">
      <selection activeCell="B12" sqref="B12"/>
      <pageMargins left="0.39370078740157483" right="0.39370078740157483" top="0.59055118110236227" bottom="0.59055118110236227" header="0.39370078740157483" footer="0.19685039370078741"/>
      <printOptions horizontalCentered="1"/>
      <pageSetup paperSize="12" scale="90" orientation="landscape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view="pageBreakPreview" showRuler="0">
      <selection activeCell="B12" sqref="B12"/>
      <pageMargins left="0.39370078740157483" right="0.39370078740157483" top="0.59055118110236227" bottom="0.59055118110236227" header="0.39370078740157483" footer="0.19685039370078741"/>
      <printOptions horizontalCentered="1"/>
      <pageSetup paperSize="12" scale="90" orientation="landscape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16">
    <mergeCell ref="E5:G5"/>
    <mergeCell ref="B13:C13"/>
    <mergeCell ref="B8:C8"/>
    <mergeCell ref="B6:C6"/>
    <mergeCell ref="B5:C5"/>
    <mergeCell ref="B12:C12"/>
    <mergeCell ref="B7:C7"/>
    <mergeCell ref="B9:C9"/>
    <mergeCell ref="B11:C11"/>
    <mergeCell ref="B10:C10"/>
    <mergeCell ref="A1:C1"/>
    <mergeCell ref="B3:C3"/>
    <mergeCell ref="B4:C4"/>
    <mergeCell ref="E1:G1"/>
    <mergeCell ref="E3:G3"/>
    <mergeCell ref="E4:G4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T21"/>
  <sheetViews>
    <sheetView zoomScaleNormal="100" workbookViewId="0">
      <selection sqref="A1:H1"/>
    </sheetView>
  </sheetViews>
  <sheetFormatPr defaultRowHeight="13.5"/>
  <cols>
    <col min="1" max="1" width="6.77734375" style="194" customWidth="1"/>
    <col min="2" max="2" width="15" style="194" customWidth="1"/>
    <col min="3" max="3" width="7.33203125" style="193" customWidth="1"/>
    <col min="4" max="4" width="7.77734375" style="193" customWidth="1"/>
    <col min="5" max="5" width="6.21875" style="193" customWidth="1"/>
    <col min="6" max="6" width="5.77734375" style="193" customWidth="1"/>
    <col min="7" max="7" width="6.33203125" style="193" customWidth="1"/>
    <col min="8" max="8" width="7.77734375" style="193" customWidth="1"/>
    <col min="9" max="9" width="2.77734375" style="300" customWidth="1"/>
    <col min="10" max="10" width="10.109375" style="300" customWidth="1"/>
    <col min="11" max="13" width="5.77734375" style="193" customWidth="1"/>
    <col min="14" max="15" width="10.21875" style="193" customWidth="1"/>
    <col min="16" max="18" width="5.77734375" style="193" customWidth="1"/>
    <col min="19" max="19" width="8.77734375" style="193" customWidth="1"/>
    <col min="20" max="20" width="6" style="193" customWidth="1"/>
    <col min="21" max="22" width="12" style="193" customWidth="1"/>
    <col min="23" max="16384" width="8.88671875" style="193"/>
  </cols>
  <sheetData>
    <row r="1" spans="1:20" s="263" customFormat="1" ht="45" customHeight="1">
      <c r="A1" s="863" t="s">
        <v>899</v>
      </c>
      <c r="B1" s="863"/>
      <c r="C1" s="863"/>
      <c r="D1" s="863"/>
      <c r="E1" s="863"/>
      <c r="F1" s="863"/>
      <c r="G1" s="863"/>
      <c r="H1" s="863"/>
      <c r="I1" s="281"/>
      <c r="J1" s="981" t="s">
        <v>900</v>
      </c>
      <c r="K1" s="981"/>
      <c r="L1" s="981"/>
      <c r="M1" s="981"/>
      <c r="N1" s="981"/>
      <c r="O1" s="981"/>
      <c r="P1" s="981"/>
      <c r="Q1" s="981"/>
      <c r="R1" s="981"/>
      <c r="S1" s="981"/>
      <c r="T1" s="981"/>
    </row>
    <row r="2" spans="1:20" s="195" customFormat="1" ht="25.5" customHeight="1" thickBot="1">
      <c r="A2" s="226" t="s">
        <v>89</v>
      </c>
      <c r="B2" s="284"/>
      <c r="C2" s="226"/>
      <c r="D2" s="226"/>
      <c r="E2" s="226"/>
      <c r="F2" s="226"/>
      <c r="G2" s="226"/>
      <c r="H2" s="226"/>
      <c r="I2" s="283"/>
      <c r="J2" s="283"/>
      <c r="K2" s="226"/>
      <c r="L2" s="226"/>
      <c r="M2" s="226"/>
      <c r="N2" s="226"/>
      <c r="O2" s="226"/>
      <c r="P2" s="226"/>
      <c r="Q2" s="226"/>
      <c r="R2" s="226"/>
      <c r="S2" s="226"/>
      <c r="T2" s="267" t="s">
        <v>901</v>
      </c>
    </row>
    <row r="3" spans="1:20" s="195" customFormat="1" ht="16.5" customHeight="1" thickTop="1">
      <c r="A3" s="287"/>
      <c r="B3" s="979" t="s">
        <v>996</v>
      </c>
      <c r="C3" s="881" t="s">
        <v>902</v>
      </c>
      <c r="D3" s="882"/>
      <c r="E3" s="882"/>
      <c r="F3" s="882"/>
      <c r="G3" s="882"/>
      <c r="H3" s="882"/>
      <c r="I3" s="236"/>
      <c r="J3" s="882" t="s">
        <v>903</v>
      </c>
      <c r="K3" s="882"/>
      <c r="L3" s="882"/>
      <c r="M3" s="882"/>
      <c r="N3" s="882"/>
      <c r="O3" s="883"/>
      <c r="P3" s="881" t="s">
        <v>904</v>
      </c>
      <c r="Q3" s="882"/>
      <c r="R3" s="882"/>
      <c r="S3" s="882"/>
      <c r="T3" s="882"/>
    </row>
    <row r="4" spans="1:20" s="195" customFormat="1" ht="16.5" customHeight="1">
      <c r="A4" s="230" t="s">
        <v>905</v>
      </c>
      <c r="B4" s="947"/>
      <c r="C4" s="288" t="s">
        <v>906</v>
      </c>
      <c r="D4" s="948" t="s">
        <v>907</v>
      </c>
      <c r="E4" s="944"/>
      <c r="F4" s="944"/>
      <c r="G4" s="944"/>
      <c r="H4" s="944"/>
      <c r="I4" s="236"/>
      <c r="J4" s="274" t="s">
        <v>908</v>
      </c>
      <c r="K4" s="948" t="s">
        <v>907</v>
      </c>
      <c r="L4" s="944"/>
      <c r="M4" s="944"/>
      <c r="N4" s="944"/>
      <c r="O4" s="944"/>
      <c r="P4" s="948" t="s">
        <v>907</v>
      </c>
      <c r="Q4" s="944"/>
      <c r="R4" s="944"/>
      <c r="S4" s="944"/>
      <c r="T4" s="944"/>
    </row>
    <row r="5" spans="1:20" s="195" customFormat="1" ht="16.5" customHeight="1">
      <c r="A5" s="230" t="s">
        <v>909</v>
      </c>
      <c r="B5" s="947"/>
      <c r="C5" s="285"/>
      <c r="D5" s="943" t="s">
        <v>910</v>
      </c>
      <c r="E5" s="934"/>
      <c r="F5" s="935"/>
      <c r="G5" s="230" t="s">
        <v>911</v>
      </c>
      <c r="H5" s="236" t="s">
        <v>90</v>
      </c>
      <c r="I5" s="236"/>
      <c r="J5" s="230"/>
      <c r="K5" s="943" t="s">
        <v>910</v>
      </c>
      <c r="L5" s="934"/>
      <c r="M5" s="935"/>
      <c r="N5" s="230" t="s">
        <v>911</v>
      </c>
      <c r="O5" s="236" t="s">
        <v>90</v>
      </c>
      <c r="P5" s="943" t="s">
        <v>910</v>
      </c>
      <c r="Q5" s="934"/>
      <c r="R5" s="935"/>
      <c r="S5" s="288" t="s">
        <v>912</v>
      </c>
      <c r="T5" s="291" t="s">
        <v>911</v>
      </c>
    </row>
    <row r="6" spans="1:20" s="195" customFormat="1" ht="16.5" customHeight="1">
      <c r="A6" s="312"/>
      <c r="B6" s="980"/>
      <c r="C6" s="272" t="s">
        <v>915</v>
      </c>
      <c r="D6" s="272"/>
      <c r="E6" s="506" t="s">
        <v>913</v>
      </c>
      <c r="F6" s="485" t="s">
        <v>914</v>
      </c>
      <c r="G6" s="272" t="s">
        <v>91</v>
      </c>
      <c r="H6" s="273" t="s">
        <v>92</v>
      </c>
      <c r="I6" s="236"/>
      <c r="J6" s="242" t="s">
        <v>916</v>
      </c>
      <c r="K6" s="242"/>
      <c r="L6" s="506" t="s">
        <v>913</v>
      </c>
      <c r="M6" s="485" t="s">
        <v>914</v>
      </c>
      <c r="N6" s="242" t="s">
        <v>91</v>
      </c>
      <c r="O6" s="272" t="s">
        <v>92</v>
      </c>
      <c r="P6" s="242"/>
      <c r="Q6" s="506" t="s">
        <v>913</v>
      </c>
      <c r="R6" s="485" t="s">
        <v>914</v>
      </c>
      <c r="S6" s="272" t="s">
        <v>917</v>
      </c>
      <c r="T6" s="294" t="s">
        <v>91</v>
      </c>
    </row>
    <row r="7" spans="1:20" ht="99.75" customHeight="1">
      <c r="A7" s="230">
        <v>2012</v>
      </c>
      <c r="B7" s="507">
        <v>21823</v>
      </c>
      <c r="C7" s="378">
        <v>362</v>
      </c>
      <c r="D7" s="507">
        <f>SUM(G7:H7)</f>
        <v>10199</v>
      </c>
      <c r="E7" s="507"/>
      <c r="F7" s="507"/>
      <c r="G7" s="378">
        <v>2974</v>
      </c>
      <c r="H7" s="378">
        <v>7225</v>
      </c>
      <c r="I7" s="378"/>
      <c r="J7" s="378">
        <v>11</v>
      </c>
      <c r="K7" s="507">
        <f>SUM(N7:O7)</f>
        <v>3375</v>
      </c>
      <c r="L7" s="507"/>
      <c r="M7" s="507"/>
      <c r="N7" s="507">
        <v>957</v>
      </c>
      <c r="O7" s="378">
        <v>2418</v>
      </c>
      <c r="P7" s="378"/>
      <c r="Q7" s="378"/>
      <c r="R7" s="378"/>
      <c r="S7" s="378">
        <v>4227</v>
      </c>
      <c r="T7" s="378">
        <v>8249</v>
      </c>
    </row>
    <row r="8" spans="1:20" s="195" customFormat="1" ht="99.75" customHeight="1">
      <c r="A8" s="230">
        <v>2013</v>
      </c>
      <c r="B8" s="507">
        <v>21874</v>
      </c>
      <c r="C8" s="378">
        <v>400</v>
      </c>
      <c r="D8" s="507">
        <v>10539</v>
      </c>
      <c r="E8" s="507">
        <v>5097</v>
      </c>
      <c r="F8" s="507">
        <v>5442</v>
      </c>
      <c r="G8" s="378">
        <v>3106</v>
      </c>
      <c r="H8" s="378">
        <v>7433</v>
      </c>
      <c r="I8" s="378"/>
      <c r="J8" s="378">
        <v>11</v>
      </c>
      <c r="K8" s="507">
        <v>3290</v>
      </c>
      <c r="L8" s="507">
        <v>1636</v>
      </c>
      <c r="M8" s="507">
        <v>1654</v>
      </c>
      <c r="N8" s="507">
        <v>933</v>
      </c>
      <c r="O8" s="507">
        <v>2357</v>
      </c>
      <c r="P8" s="378">
        <v>8045</v>
      </c>
      <c r="Q8" s="378">
        <v>4169</v>
      </c>
      <c r="R8" s="378">
        <v>3876</v>
      </c>
      <c r="S8" s="378">
        <v>4214</v>
      </c>
      <c r="T8" s="378">
        <v>8045</v>
      </c>
    </row>
    <row r="9" spans="1:20" s="195" customFormat="1" ht="99.75" customHeight="1">
      <c r="A9" s="230">
        <v>2014</v>
      </c>
      <c r="B9" s="507">
        <v>22019</v>
      </c>
      <c r="C9" s="378">
        <v>422</v>
      </c>
      <c r="D9" s="507">
        <v>11111</v>
      </c>
      <c r="E9" s="378">
        <v>5380</v>
      </c>
      <c r="F9" s="378">
        <v>5731</v>
      </c>
      <c r="G9" s="378">
        <v>3387</v>
      </c>
      <c r="H9" s="378">
        <v>7724</v>
      </c>
      <c r="I9" s="378"/>
      <c r="J9" s="378">
        <v>11</v>
      </c>
      <c r="K9" s="507">
        <v>3161</v>
      </c>
      <c r="L9" s="507">
        <v>1572</v>
      </c>
      <c r="M9" s="507">
        <v>1589</v>
      </c>
      <c r="N9" s="507">
        <v>907</v>
      </c>
      <c r="O9" s="507">
        <v>2254</v>
      </c>
      <c r="P9" s="378">
        <v>7747</v>
      </c>
      <c r="Q9" s="378">
        <v>4030</v>
      </c>
      <c r="R9" s="378">
        <v>3717</v>
      </c>
      <c r="S9" s="378">
        <v>4171</v>
      </c>
      <c r="T9" s="378">
        <v>7747</v>
      </c>
    </row>
    <row r="10" spans="1:20" s="195" customFormat="1" ht="99.75" customHeight="1">
      <c r="A10" s="635">
        <v>2015</v>
      </c>
      <c r="B10" s="649">
        <v>21886</v>
      </c>
      <c r="C10" s="593">
        <v>470</v>
      </c>
      <c r="D10" s="649">
        <v>11207</v>
      </c>
      <c r="E10" s="593">
        <v>5378</v>
      </c>
      <c r="F10" s="593">
        <v>5829</v>
      </c>
      <c r="G10" s="593">
        <v>3451</v>
      </c>
      <c r="H10" s="593">
        <v>7756</v>
      </c>
      <c r="I10" s="593"/>
      <c r="J10" s="593">
        <v>12</v>
      </c>
      <c r="K10" s="649">
        <v>3078</v>
      </c>
      <c r="L10" s="649">
        <v>1527</v>
      </c>
      <c r="M10" s="649">
        <v>1551</v>
      </c>
      <c r="N10" s="649">
        <v>883</v>
      </c>
      <c r="O10" s="649">
        <v>2195</v>
      </c>
      <c r="P10" s="593">
        <v>7601</v>
      </c>
      <c r="Q10" s="593">
        <v>3971</v>
      </c>
      <c r="R10" s="593">
        <v>3630</v>
      </c>
      <c r="S10" s="593">
        <v>4170</v>
      </c>
      <c r="T10" s="593">
        <v>7601</v>
      </c>
    </row>
    <row r="11" spans="1:20" s="225" customFormat="1" ht="99.75" customHeight="1" thickBot="1">
      <c r="A11" s="464">
        <v>2016</v>
      </c>
      <c r="B11" s="770">
        <v>22421</v>
      </c>
      <c r="C11" s="771">
        <v>514</v>
      </c>
      <c r="D11" s="771">
        <v>11711</v>
      </c>
      <c r="E11" s="771">
        <v>5680</v>
      </c>
      <c r="F11" s="771">
        <v>6031</v>
      </c>
      <c r="G11" s="771">
        <v>3809</v>
      </c>
      <c r="H11" s="771">
        <v>7902</v>
      </c>
      <c r="I11" s="772"/>
      <c r="J11" s="771">
        <v>12</v>
      </c>
      <c r="K11" s="771">
        <v>3225</v>
      </c>
      <c r="L11" s="771">
        <v>1588</v>
      </c>
      <c r="M11" s="771">
        <v>1637</v>
      </c>
      <c r="N11" s="771">
        <v>950</v>
      </c>
      <c r="O11" s="771">
        <v>2275</v>
      </c>
      <c r="P11" s="771">
        <v>7485</v>
      </c>
      <c r="Q11" s="771">
        <v>3876</v>
      </c>
      <c r="R11" s="771">
        <v>3609</v>
      </c>
      <c r="S11" s="771">
        <v>4164</v>
      </c>
      <c r="T11" s="771">
        <v>7485</v>
      </c>
    </row>
    <row r="12" spans="1:20" ht="12" customHeight="1" thickTop="1">
      <c r="A12" s="195" t="s">
        <v>918</v>
      </c>
      <c r="B12" s="368"/>
      <c r="C12" s="368"/>
      <c r="D12" s="255"/>
      <c r="E12" s="255"/>
      <c r="F12" s="255"/>
      <c r="G12" s="277"/>
      <c r="H12" s="277"/>
      <c r="I12" s="277"/>
      <c r="J12" s="277"/>
    </row>
    <row r="13" spans="1:20" ht="12" customHeight="1">
      <c r="A13" s="252" t="s">
        <v>919</v>
      </c>
      <c r="B13" s="252"/>
      <c r="C13" s="195"/>
      <c r="D13" s="195"/>
      <c r="E13" s="195"/>
      <c r="F13" s="195"/>
    </row>
    <row r="15" spans="1:20">
      <c r="D15" s="300"/>
      <c r="E15" s="300"/>
      <c r="I15" s="193"/>
      <c r="J15" s="193"/>
    </row>
    <row r="16" spans="1:20">
      <c r="B16" s="193"/>
      <c r="I16" s="193"/>
      <c r="J16" s="193"/>
    </row>
    <row r="17" spans="2:10">
      <c r="B17" s="193"/>
      <c r="I17" s="193"/>
      <c r="J17" s="193"/>
    </row>
    <row r="18" spans="2:10">
      <c r="B18" s="193"/>
      <c r="I18" s="193"/>
      <c r="J18" s="193"/>
    </row>
    <row r="19" spans="2:10">
      <c r="B19" s="193"/>
      <c r="I19" s="193"/>
      <c r="J19" s="193"/>
    </row>
    <row r="20" spans="2:10">
      <c r="B20" s="193"/>
      <c r="I20" s="193"/>
      <c r="J20" s="193"/>
    </row>
    <row r="21" spans="2:10">
      <c r="B21" s="193"/>
      <c r="I21" s="193"/>
      <c r="J21" s="193"/>
    </row>
  </sheetData>
  <protectedRanges>
    <protectedRange sqref="G7:H8" name="범위1_1_2_1_1_1"/>
    <protectedRange sqref="N7:T7 P8:T8" name="범위1_2_1_1_1"/>
    <protectedRange sqref="N7:T7 P8:T8" name="범위1_1_1_1_1_1_1"/>
    <protectedRange sqref="G10:H10" name="범위1_1_2_1_1_1_1_1"/>
    <protectedRange sqref="S10:T10 P10" name="범위1_2_1_1_1_1_1"/>
    <protectedRange sqref="S10:T10 P10" name="범위1_1_1_1_1_1_1_1_1"/>
    <protectedRange sqref="Q10:R10" name="범위1_5_1"/>
    <protectedRange sqref="Q10:R10" name="범위1_1_3_1"/>
  </protectedRanges>
  <customSheetViews>
    <customSheetView guid="{5E0DE3FF-3353-435A-9EB0-62275E1406C9}" scale="60" showPageBreaks="1" fitToPage="1" showRuler="0">
      <pane xSplit="1" ySplit="11" topLeftCell="B12" activePane="bottomRight" state="frozen"/>
      <selection pane="bottomRight" activeCell="J20" sqref="J20"/>
      <pageMargins left="0.39370078740157483" right="0.39370078740157483" top="0.59055118110236227" bottom="0" header="0.39370078740157483" footer="0.19685039370078741"/>
      <printOptions horizontalCentered="1"/>
      <pageSetup paperSize="12" scale="99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cale="60" showPageBreaks="1" fitToPage="1" view="pageBreakPreview" showRuler="0">
      <pane xSplit="1" ySplit="11" topLeftCell="B14" activePane="bottomRight" state="frozen"/>
      <selection pane="bottomRight" activeCell="D14" sqref="D14"/>
      <pageMargins left="0.39370078740157483" right="0.39370078740157483" top="0.59055118110236227" bottom="0" header="0.39370078740157483" footer="0.19685039370078741"/>
      <printOptions horizontalCentered="1"/>
      <pageSetup paperSize="12" scale="96" orientation="landscape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cale="60" showPageBreaks="1" fitToPage="1" view="pageBreakPreview" showRuler="0">
      <pane xSplit="1" ySplit="11" topLeftCell="B14" activePane="bottomRight" state="frozen"/>
      <selection pane="bottomRight" activeCell="D14" sqref="D14"/>
      <pageMargins left="0.39370078740157483" right="0.39370078740157483" top="0.59055118110236227" bottom="0" header="0.39370078740157483" footer="0.19685039370078741"/>
      <printOptions horizontalCentered="1"/>
      <pageSetup paperSize="12" scale="96" orientation="landscape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fitToPage="1" showRuler="0">
      <pane xSplit="1" ySplit="10" topLeftCell="B13" activePane="bottomRight" state="frozen"/>
      <selection pane="bottomRight" activeCell="E14" sqref="E14"/>
      <pageMargins left="0.39370078740157483" right="0.39370078740157483" top="0.59055118110236227" bottom="0" header="0.39370078740157483" footer="0.19685039370078741"/>
      <printOptions horizontalCentered="1"/>
      <pageSetup paperSize="12" scale="80" orientation="landscape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fitToPage="1" showRuler="0">
      <pane xSplit="1" ySplit="10" topLeftCell="B13" activePane="bottomRight" state="frozen"/>
      <selection pane="bottomRight" activeCell="E14" sqref="E14"/>
      <pageMargins left="0.39370078740157483" right="0.39370078740157483" top="0.59055118110236227" bottom="0" header="0.39370078740157483" footer="0.19685039370078741"/>
      <printOptions horizontalCentered="1"/>
      <pageSetup paperSize="12" scale="96" orientation="landscape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fitToPage="1" showRuler="0">
      <pane ySplit="7" topLeftCell="A23" activePane="bottomLeft" state="frozen"/>
      <selection pane="bottomLeft" activeCell="A23" sqref="A23"/>
      <pageMargins left="0.39370078740157483" right="0.39370078740157483" top="0.59055118110236227" bottom="0" header="0.39370078740157483" footer="0.19685039370078741"/>
      <printOptions horizontalCentered="1"/>
      <pageSetup paperSize="12" scale="97" orientation="landscape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fitToPage="1" showRuler="0">
      <pane xSplit="1" ySplit="10" topLeftCell="B22" activePane="bottomRight" state="frozen"/>
      <selection pane="bottomRight" activeCell="E14" sqref="E14"/>
      <pageMargins left="0.39370078740157483" right="0.39370078740157483" top="0.59055118110236227" bottom="0" header="0.39370078740157483" footer="0.19685039370078741"/>
      <printOptions horizontalCentered="1"/>
      <pageSetup paperSize="12" scale="96" orientation="landscape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fitToPage="1" showRuler="0">
      <pane xSplit="1" ySplit="10" topLeftCell="I13" activePane="bottomRight" state="frozen"/>
      <selection pane="bottomRight" activeCell="P15" sqref="P15"/>
      <pageMargins left="0.39370078740157483" right="0.39370078740157483" top="0.59055118110236227" bottom="0" header="0.39370078740157483" footer="0.19685039370078741"/>
      <printOptions horizontalCentered="1"/>
      <pageSetup paperSize="12" scale="96" orientation="landscape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fitToPage="1" showRuler="0">
      <pane xSplit="1" ySplit="10" topLeftCell="B23" activePane="bottomRight" state="frozen"/>
      <selection pane="bottomRight" activeCell="A29" sqref="A29"/>
      <pageMargins left="0.39370078740157483" right="0.39370078740157483" top="0.59055118110236227" bottom="0" header="0.39370078740157483" footer="0.19685039370078741"/>
      <printOptions horizontalCentered="1"/>
      <pageSetup paperSize="12" scale="96" orientation="landscape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fitToPage="1" showRuler="0">
      <pane xSplit="1" ySplit="11" topLeftCell="B21" activePane="bottomRight" state="frozen"/>
      <selection pane="bottomRight" activeCell="A21" sqref="A21"/>
      <pageMargins left="0.39370078740157483" right="0.39370078740157483" top="0.59055118110236227" bottom="0" header="0.39370078740157483" footer="0.19685039370078741"/>
      <printOptions horizontalCentered="1"/>
      <pageSetup paperSize="12" scale="97" orientation="landscape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fitToPage="1" showRuler="0">
      <pane xSplit="1" ySplit="10" topLeftCell="B23" activePane="bottomRight" state="frozen"/>
      <selection pane="bottomRight" activeCell="A29" sqref="A29"/>
      <pageMargins left="0.39370078740157483" right="0.39370078740157483" top="0.59055118110236227" bottom="0" header="0.39370078740157483" footer="0.19685039370078741"/>
      <printOptions horizontalCentered="1"/>
      <pageSetup paperSize="12" scale="96" orientation="landscape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fitToPage="1" showRuler="0">
      <pane xSplit="1" ySplit="10" topLeftCell="B13" activePane="bottomRight" state="frozen"/>
      <selection pane="bottomRight" activeCell="E14" sqref="E14"/>
      <pageMargins left="0.39370078740157483" right="0.39370078740157483" top="0.59055118110236227" bottom="0" header="0.39370078740157483" footer="0.19685039370078741"/>
      <printOptions horizontalCentered="1"/>
      <pageSetup paperSize="12" scale="96" orientation="landscape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fitToPage="1" view="pageBreakPreview" showRuler="0">
      <pane xSplit="1" ySplit="11" topLeftCell="B14" activePane="bottomRight" state="frozen"/>
      <selection pane="bottomRight" activeCell="B20" sqref="B20"/>
      <pageMargins left="0.39370078740157483" right="0.39370078740157483" top="0.59055118110236227" bottom="0" header="0.39370078740157483" footer="0.19685039370078741"/>
      <printOptions horizontalCentered="1"/>
      <pageSetup paperSize="12" scale="97" orientation="landscape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cale="60" showPageBreaks="1" fitToPage="1" view="pageBreakPreview" showRuler="0">
      <pane xSplit="1" ySplit="11" topLeftCell="B14" activePane="bottomRight" state="frozen"/>
      <selection pane="bottomRight" activeCell="D14" sqref="D14"/>
      <pageMargins left="0.39370078740157483" right="0.39370078740157483" top="0.59055118110236227" bottom="0" header="0.39370078740157483" footer="0.19685039370078741"/>
      <printOptions horizontalCentered="1"/>
      <pageSetup paperSize="12" scale="97" orientation="landscape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12">
    <mergeCell ref="B3:B6"/>
    <mergeCell ref="A1:H1"/>
    <mergeCell ref="J1:T1"/>
    <mergeCell ref="C3:H3"/>
    <mergeCell ref="J3:O3"/>
    <mergeCell ref="P3:T3"/>
    <mergeCell ref="D4:H4"/>
    <mergeCell ref="K4:O4"/>
    <mergeCell ref="P4:T4"/>
    <mergeCell ref="D5:F5"/>
    <mergeCell ref="K5:M5"/>
    <mergeCell ref="P5:R5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X31"/>
  <sheetViews>
    <sheetView zoomScaleNormal="100" workbookViewId="0">
      <selection sqref="A1:F1"/>
    </sheetView>
  </sheetViews>
  <sheetFormatPr defaultRowHeight="14.25"/>
  <cols>
    <col min="1" max="1" width="9.77734375" style="194" customWidth="1"/>
    <col min="2" max="4" width="10.21875" style="298" customWidth="1"/>
    <col min="5" max="5" width="16.77734375" style="194" customWidth="1"/>
    <col min="6" max="6" width="17" style="194" customWidth="1"/>
    <col min="7" max="7" width="2.77734375" style="300" customWidth="1"/>
    <col min="8" max="8" width="18.88671875" style="194" customWidth="1"/>
    <col min="9" max="9" width="19.109375" style="194" customWidth="1"/>
    <col min="10" max="10" width="17.88671875" style="193" customWidth="1"/>
    <col min="11" max="12" width="8.88671875" style="193"/>
    <col min="13" max="15" width="8.88671875" style="193" hidden="1" customWidth="1"/>
    <col min="16" max="16384" width="8.88671875" style="193"/>
  </cols>
  <sheetData>
    <row r="1" spans="1:24" s="263" customFormat="1" ht="45" customHeight="1">
      <c r="A1" s="863" t="s">
        <v>657</v>
      </c>
      <c r="B1" s="863"/>
      <c r="C1" s="863"/>
      <c r="D1" s="863"/>
      <c r="E1" s="863"/>
      <c r="F1" s="863"/>
      <c r="G1" s="281"/>
      <c r="H1" s="863" t="s">
        <v>658</v>
      </c>
      <c r="I1" s="863"/>
      <c r="J1" s="863"/>
    </row>
    <row r="2" spans="1:24" s="195" customFormat="1" ht="25.5" customHeight="1" thickBot="1">
      <c r="A2" s="226" t="s">
        <v>659</v>
      </c>
      <c r="B2" s="226"/>
      <c r="C2" s="226"/>
      <c r="D2" s="226"/>
      <c r="E2" s="226"/>
      <c r="F2" s="226"/>
      <c r="G2" s="283"/>
      <c r="I2" s="226"/>
      <c r="J2" s="267" t="s">
        <v>660</v>
      </c>
    </row>
    <row r="3" spans="1:24" s="195" customFormat="1" ht="17.100000000000001" customHeight="1" thickTop="1">
      <c r="A3" s="236"/>
      <c r="B3" s="891" t="s">
        <v>9</v>
      </c>
      <c r="C3" s="892"/>
      <c r="D3" s="982"/>
      <c r="E3" s="881" t="s">
        <v>661</v>
      </c>
      <c r="F3" s="882"/>
      <c r="G3" s="236"/>
      <c r="H3" s="287" t="s">
        <v>662</v>
      </c>
      <c r="I3" s="230" t="s">
        <v>93</v>
      </c>
      <c r="J3" s="352" t="s">
        <v>94</v>
      </c>
    </row>
    <row r="4" spans="1:24" s="195" customFormat="1" ht="17.100000000000001" customHeight="1">
      <c r="A4" s="236" t="s">
        <v>119</v>
      </c>
      <c r="B4" s="893" t="s">
        <v>663</v>
      </c>
      <c r="C4" s="894"/>
      <c r="D4" s="983"/>
      <c r="E4" s="285" t="s">
        <v>10</v>
      </c>
      <c r="F4" s="236" t="s">
        <v>11</v>
      </c>
      <c r="G4" s="236"/>
      <c r="H4" s="230"/>
      <c r="I4" s="504"/>
      <c r="J4" s="236" t="s">
        <v>95</v>
      </c>
    </row>
    <row r="5" spans="1:24" s="195" customFormat="1" ht="17.100000000000001" customHeight="1">
      <c r="A5" s="236" t="s">
        <v>664</v>
      </c>
      <c r="B5" s="289"/>
      <c r="C5" s="25" t="s">
        <v>665</v>
      </c>
      <c r="D5" s="25" t="s">
        <v>666</v>
      </c>
      <c r="E5" s="285"/>
      <c r="F5" s="236"/>
      <c r="G5" s="236"/>
      <c r="H5" s="230" t="s">
        <v>667</v>
      </c>
      <c r="I5" s="230" t="s">
        <v>668</v>
      </c>
      <c r="J5" s="236" t="s">
        <v>96</v>
      </c>
    </row>
    <row r="6" spans="1:24" s="195" customFormat="1" ht="17.100000000000001" customHeight="1">
      <c r="A6" s="273"/>
      <c r="B6" s="294"/>
      <c r="C6" s="29" t="s">
        <v>669</v>
      </c>
      <c r="D6" s="29" t="s">
        <v>670</v>
      </c>
      <c r="E6" s="272" t="s">
        <v>97</v>
      </c>
      <c r="F6" s="273" t="s">
        <v>98</v>
      </c>
      <c r="G6" s="236"/>
      <c r="H6" s="242" t="s">
        <v>671</v>
      </c>
      <c r="I6" s="242" t="s">
        <v>672</v>
      </c>
      <c r="J6" s="273" t="s">
        <v>673</v>
      </c>
    </row>
    <row r="7" spans="1:24" s="195" customFormat="1" ht="99.75" customHeight="1">
      <c r="A7" s="247">
        <v>2012</v>
      </c>
      <c r="B7" s="498">
        <v>6507</v>
      </c>
      <c r="C7" s="593" t="s">
        <v>259</v>
      </c>
      <c r="D7" s="593" t="s">
        <v>259</v>
      </c>
      <c r="E7" s="498">
        <v>489</v>
      </c>
      <c r="F7" s="498">
        <v>2487</v>
      </c>
      <c r="H7" s="380">
        <v>3900</v>
      </c>
      <c r="I7" s="498">
        <v>24</v>
      </c>
      <c r="J7" s="498">
        <v>96</v>
      </c>
    </row>
    <row r="8" spans="1:24" s="195" customFormat="1" ht="99.75" customHeight="1">
      <c r="A8" s="247">
        <v>2013</v>
      </c>
      <c r="B8" s="498">
        <v>6571</v>
      </c>
      <c r="C8" s="593" t="s">
        <v>259</v>
      </c>
      <c r="D8" s="593" t="s">
        <v>259</v>
      </c>
      <c r="E8" s="498">
        <v>528</v>
      </c>
      <c r="F8" s="498">
        <v>2528</v>
      </c>
      <c r="G8" s="380"/>
      <c r="H8" s="380">
        <v>3904</v>
      </c>
      <c r="I8" s="498">
        <v>17</v>
      </c>
      <c r="J8" s="498">
        <v>122</v>
      </c>
    </row>
    <row r="9" spans="1:24" s="195" customFormat="1" ht="99.75" customHeight="1">
      <c r="A9" s="656">
        <v>2014</v>
      </c>
      <c r="B9" s="498">
        <v>6890</v>
      </c>
      <c r="C9" s="498">
        <v>4066</v>
      </c>
      <c r="D9" s="498">
        <v>2824</v>
      </c>
      <c r="E9" s="498">
        <v>571</v>
      </c>
      <c r="F9" s="498">
        <v>2762</v>
      </c>
      <c r="G9" s="380"/>
      <c r="H9" s="498">
        <v>3956</v>
      </c>
      <c r="I9" s="498">
        <v>25</v>
      </c>
      <c r="J9" s="498">
        <v>147</v>
      </c>
    </row>
    <row r="10" spans="1:24" s="195" customFormat="1" ht="99.75" customHeight="1">
      <c r="A10" s="656">
        <v>2015</v>
      </c>
      <c r="B10" s="653">
        <v>6859</v>
      </c>
      <c r="C10" s="498">
        <v>3943</v>
      </c>
      <c r="D10" s="498">
        <v>2916</v>
      </c>
      <c r="E10" s="498">
        <v>651</v>
      </c>
      <c r="F10" s="498">
        <v>2817</v>
      </c>
      <c r="G10" s="380"/>
      <c r="H10" s="498">
        <v>3796</v>
      </c>
      <c r="I10" s="498">
        <v>26</v>
      </c>
      <c r="J10" s="498">
        <v>220</v>
      </c>
    </row>
    <row r="11" spans="1:24" s="225" customFormat="1" ht="99.75" customHeight="1" thickBot="1">
      <c r="A11" s="222">
        <v>2016</v>
      </c>
      <c r="B11" s="765">
        <f t="shared" ref="B11" si="0">C11+D11</f>
        <v>7042</v>
      </c>
      <c r="C11" s="766">
        <v>3953</v>
      </c>
      <c r="D11" s="766">
        <v>3089</v>
      </c>
      <c r="E11" s="767">
        <v>730</v>
      </c>
      <c r="F11" s="768">
        <v>2877</v>
      </c>
      <c r="G11" s="657"/>
      <c r="H11" s="769">
        <f>2185+1666</f>
        <v>3851</v>
      </c>
      <c r="I11" s="768">
        <v>40</v>
      </c>
      <c r="J11" s="768">
        <v>274</v>
      </c>
    </row>
    <row r="12" spans="1:24" ht="12" customHeight="1" thickTop="1">
      <c r="A12" s="252" t="s">
        <v>674</v>
      </c>
      <c r="B12" s="505"/>
      <c r="C12" s="505"/>
      <c r="D12" s="505"/>
      <c r="E12" s="308"/>
      <c r="F12" s="308"/>
      <c r="I12" s="308"/>
      <c r="J12" s="309"/>
    </row>
    <row r="13" spans="1:24" ht="12" customHeight="1">
      <c r="A13" s="252" t="s">
        <v>675</v>
      </c>
      <c r="B13" s="500"/>
      <c r="C13" s="500"/>
      <c r="D13" s="500"/>
      <c r="E13" s="758"/>
      <c r="F13" s="758"/>
      <c r="G13" s="759"/>
      <c r="H13" s="725"/>
      <c r="I13" s="758"/>
      <c r="J13" s="760"/>
      <c r="K13" s="501"/>
      <c r="L13" s="501"/>
      <c r="M13" s="501"/>
      <c r="N13" s="501"/>
      <c r="O13" s="501"/>
      <c r="P13" s="501"/>
      <c r="Q13" s="501"/>
      <c r="R13" s="501"/>
      <c r="S13" s="501"/>
      <c r="T13" s="501"/>
      <c r="U13" s="501"/>
      <c r="V13" s="501"/>
      <c r="W13" s="501"/>
      <c r="X13" s="501"/>
    </row>
    <row r="14" spans="1:24">
      <c r="B14" s="505"/>
      <c r="C14" s="505"/>
      <c r="D14" s="505"/>
      <c r="E14" s="308"/>
      <c r="F14" s="308"/>
      <c r="I14" s="308"/>
      <c r="J14" s="309"/>
    </row>
    <row r="15" spans="1:24">
      <c r="B15" s="505"/>
      <c r="C15" s="505"/>
      <c r="D15" s="505"/>
      <c r="E15" s="308"/>
      <c r="F15" s="308"/>
      <c r="I15" s="308"/>
      <c r="J15" s="309"/>
    </row>
    <row r="16" spans="1:24">
      <c r="B16" s="505"/>
      <c r="C16" s="505"/>
      <c r="D16" s="505"/>
      <c r="E16" s="308"/>
      <c r="F16" s="308"/>
      <c r="I16" s="308"/>
      <c r="J16" s="309"/>
    </row>
    <row r="17" spans="2:10">
      <c r="B17" s="505"/>
      <c r="C17" s="505"/>
      <c r="D17" s="505"/>
      <c r="E17" s="308"/>
      <c r="F17" s="308"/>
      <c r="I17" s="308"/>
      <c r="J17" s="309"/>
    </row>
    <row r="18" spans="2:10">
      <c r="B18" s="505"/>
      <c r="C18" s="505"/>
      <c r="D18" s="505"/>
      <c r="E18" s="308"/>
      <c r="F18" s="308"/>
      <c r="I18" s="308"/>
      <c r="J18" s="309"/>
    </row>
    <row r="19" spans="2:10">
      <c r="B19" s="505"/>
      <c r="C19" s="505"/>
      <c r="D19" s="505"/>
      <c r="E19" s="308"/>
      <c r="F19" s="308"/>
      <c r="I19" s="308"/>
      <c r="J19" s="309"/>
    </row>
    <row r="20" spans="2:10">
      <c r="B20" s="505"/>
      <c r="C20" s="505"/>
      <c r="D20" s="505"/>
      <c r="E20" s="308"/>
      <c r="F20" s="308"/>
      <c r="I20" s="308"/>
      <c r="J20" s="309"/>
    </row>
    <row r="21" spans="2:10">
      <c r="B21" s="505"/>
      <c r="C21" s="505"/>
      <c r="D21" s="505"/>
      <c r="E21" s="308"/>
      <c r="F21" s="308"/>
      <c r="I21" s="308"/>
      <c r="J21" s="309"/>
    </row>
    <row r="22" spans="2:10">
      <c r="B22" s="505"/>
      <c r="C22" s="505"/>
      <c r="D22" s="505"/>
      <c r="E22" s="308"/>
      <c r="F22" s="308"/>
      <c r="I22" s="308"/>
      <c r="J22" s="309"/>
    </row>
    <row r="23" spans="2:10">
      <c r="B23" s="505"/>
      <c r="C23" s="505"/>
      <c r="D23" s="505"/>
      <c r="E23" s="308"/>
      <c r="F23" s="308"/>
      <c r="I23" s="308"/>
      <c r="J23" s="309"/>
    </row>
    <row r="24" spans="2:10">
      <c r="B24" s="505"/>
      <c r="C24" s="505"/>
      <c r="D24" s="505"/>
      <c r="E24" s="308"/>
      <c r="F24" s="308"/>
      <c r="I24" s="308"/>
      <c r="J24" s="309"/>
    </row>
    <row r="25" spans="2:10">
      <c r="B25" s="505"/>
      <c r="C25" s="505"/>
      <c r="D25" s="505"/>
      <c r="E25" s="308"/>
      <c r="F25" s="308"/>
      <c r="I25" s="308"/>
      <c r="J25" s="309"/>
    </row>
    <row r="26" spans="2:10">
      <c r="B26" s="505"/>
      <c r="C26" s="505"/>
      <c r="D26" s="505"/>
      <c r="E26" s="308"/>
      <c r="F26" s="308"/>
      <c r="I26" s="308"/>
      <c r="J26" s="309"/>
    </row>
    <row r="27" spans="2:10">
      <c r="B27" s="505"/>
      <c r="C27" s="505"/>
      <c r="D27" s="505"/>
      <c r="E27" s="308"/>
      <c r="F27" s="308"/>
      <c r="I27" s="308"/>
      <c r="J27" s="309"/>
    </row>
    <row r="28" spans="2:10">
      <c r="B28" s="505"/>
      <c r="C28" s="505"/>
      <c r="D28" s="505"/>
      <c r="E28" s="308"/>
      <c r="F28" s="308"/>
      <c r="I28" s="308"/>
      <c r="J28" s="309"/>
    </row>
    <row r="29" spans="2:10">
      <c r="B29" s="505"/>
      <c r="C29" s="505"/>
      <c r="D29" s="505"/>
      <c r="E29" s="308"/>
      <c r="F29" s="308"/>
      <c r="I29" s="308"/>
      <c r="J29" s="309"/>
    </row>
    <row r="30" spans="2:10">
      <c r="B30" s="505"/>
      <c r="C30" s="505"/>
      <c r="D30" s="505"/>
      <c r="E30" s="308"/>
      <c r="F30" s="308"/>
      <c r="I30" s="308"/>
      <c r="J30" s="309"/>
    </row>
    <row r="31" spans="2:10">
      <c r="B31" s="505"/>
      <c r="C31" s="505"/>
      <c r="D31" s="505"/>
      <c r="E31" s="308"/>
      <c r="F31" s="308"/>
      <c r="I31" s="308"/>
      <c r="J31" s="309"/>
    </row>
  </sheetData>
  <customSheetViews>
    <customSheetView guid="{5E0DE3FF-3353-435A-9EB0-62275E1406C9}" showPageBreaks="1" printArea="1" hiddenColumns="1" showRuler="0">
      <pane xSplit="2" ySplit="10" topLeftCell="E12" activePane="bottomRight" state="frozen"/>
      <selection pane="bottomRight" activeCell="G15" sqref="G1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printArea="1" hiddenColumns="1" view="pageBreakPreview" showRuler="0">
      <pane xSplit="2" ySplit="11" topLeftCell="G24" activePane="bottomRight" state="frozen"/>
      <selection pane="bottomRight" activeCell="C13" sqref="C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printArea="1" hiddenColumns="1" view="pageBreakPreview" showRuler="0">
      <pane xSplit="2" ySplit="11" topLeftCell="G24" activePane="bottomRight" state="frozen"/>
      <selection pane="bottomRight" activeCell="C13" sqref="C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printArea="1" hiddenColumns="1" view="pageBreakPreview" showRuler="0">
      <pane xSplit="2" ySplit="11" topLeftCell="C21" activePane="bottomRight" state="frozen"/>
      <selection pane="bottomRight" activeCell="C13" sqref="C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printArea="1" hiddenColumns="1" view="pageBreakPreview" showRuler="0">
      <pane xSplit="2" ySplit="11" topLeftCell="C12" activePane="bottomRight" state="frozen"/>
      <selection pane="bottomRight" activeCell="A13" sqref="A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printArea="1" hiddenColumns="1" view="pageBreakPreview" showRuler="0">
      <pane xSplit="2" ySplit="11" topLeftCell="C20" activePane="bottomRight" state="frozen"/>
      <selection pane="bottomRight" activeCell="C20" sqref="C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PageBreaks="1" printArea="1" hiddenColumns="1" view="pageBreakPreview" showRuler="0">
      <pane xSplit="2" ySplit="10" topLeftCell="C13" activePane="bottomRight" state="frozen"/>
      <selection pane="bottomRight" activeCell="A17" sqref="A17:IV17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PageBreaks="1" printArea="1" hiddenColumns="1" view="pageBreakPreview" showRuler="0">
      <pane xSplit="2" ySplit="11" topLeftCell="C20" activePane="bottomRight" state="frozen"/>
      <selection pane="bottomRight" activeCell="C20" sqref="C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printArea="1" hiddenColumns="1" view="pageBreakPreview" showRuler="0">
      <pane xSplit="2" ySplit="11" topLeftCell="C22" activePane="bottomRight" state="frozen"/>
      <selection pane="bottomRight" activeCell="C13" sqref="C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printArea="1" hiddenColumns="1" view="pageBreakPreview" showRuler="0">
      <pane xSplit="2" ySplit="11" topLeftCell="C15" activePane="bottomRight" state="frozen"/>
      <selection pane="bottomRight" activeCell="C19" sqref="C19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printArea="1" hiddenColumns="1" view="pageBreakPreview" showRuler="0">
      <pane xSplit="2" ySplit="11" topLeftCell="G24" activePane="bottomRight" state="frozen"/>
      <selection pane="bottomRight" activeCell="C13" sqref="C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5">
    <mergeCell ref="A1:F1"/>
    <mergeCell ref="H1:J1"/>
    <mergeCell ref="E3:F3"/>
    <mergeCell ref="B3:D3"/>
    <mergeCell ref="B4:D4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2"/>
  <headerFooter alignWithMargins="0">
    <oddHeader>&amp;L&amp;"굴림체,굵게"&amp;12보건 및 사회보장&amp;R&amp;"Times New Roman,보통"&amp;12 Health &amp;"굴림체,보통"＆&amp;"Times New Roman,보통" Social Security</oddHeader>
  </headerFooter>
  <drawing r:id="rId1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 enableFormatConditionsCalculation="0"/>
  <dimension ref="A1:AC33"/>
  <sheetViews>
    <sheetView zoomScale="90" zoomScaleNormal="90" workbookViewId="0">
      <selection sqref="A1:N1"/>
    </sheetView>
  </sheetViews>
  <sheetFormatPr defaultRowHeight="14.25"/>
  <cols>
    <col min="1" max="1" width="5.77734375" style="20" customWidth="1"/>
    <col min="2" max="2" width="7.21875" style="19" customWidth="1"/>
    <col min="3" max="3" width="12.5546875" style="19" customWidth="1"/>
    <col min="4" max="4" width="6.77734375" style="20" customWidth="1"/>
    <col min="5" max="5" width="11.109375" style="20" customWidth="1"/>
    <col min="6" max="6" width="10.77734375" style="20" customWidth="1"/>
    <col min="7" max="7" width="10.109375" style="20" customWidth="1"/>
    <col min="8" max="8" width="9.44140625" style="20" customWidth="1"/>
    <col min="9" max="9" width="10.109375" style="20" customWidth="1"/>
    <col min="10" max="10" width="6.77734375" style="20" customWidth="1"/>
    <col min="11" max="11" width="9.33203125" style="20" customWidth="1"/>
    <col min="12" max="12" width="6.77734375" style="20" customWidth="1"/>
    <col min="13" max="13" width="6.5546875" style="20" customWidth="1"/>
    <col min="14" max="14" width="3" style="20" customWidth="1"/>
    <col min="15" max="15" width="7.77734375" style="20" customWidth="1"/>
    <col min="16" max="16" width="8.77734375" style="20" customWidth="1"/>
    <col min="17" max="17" width="6.77734375" style="20" customWidth="1"/>
    <col min="18" max="18" width="9.21875" style="20" customWidth="1"/>
    <col min="19" max="20" width="6.77734375" style="20" customWidth="1"/>
    <col min="21" max="21" width="6.77734375" style="108" customWidth="1"/>
    <col min="22" max="22" width="8.33203125" style="12" customWidth="1"/>
    <col min="23" max="24" width="6.77734375" style="12" customWidth="1"/>
    <col min="25" max="26" width="8.88671875" style="12"/>
    <col min="27" max="29" width="8.88671875" style="12" hidden="1" customWidth="1"/>
    <col min="30" max="16384" width="8.88671875" style="12"/>
  </cols>
  <sheetData>
    <row r="1" spans="1:25" s="1" customFormat="1" ht="45" customHeight="1">
      <c r="A1" s="814" t="s">
        <v>676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993" t="s">
        <v>677</v>
      </c>
      <c r="P1" s="993"/>
      <c r="Q1" s="993"/>
      <c r="R1" s="993"/>
      <c r="S1" s="993"/>
      <c r="T1" s="993"/>
      <c r="U1" s="993"/>
      <c r="V1" s="993"/>
      <c r="W1" s="993"/>
      <c r="X1" s="993"/>
    </row>
    <row r="2" spans="1:25" s="5" customFormat="1" ht="25.5" customHeight="1" thickBot="1">
      <c r="A2" s="2" t="s">
        <v>678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S2" s="2"/>
      <c r="T2" s="2"/>
      <c r="U2" s="2"/>
      <c r="V2" s="2"/>
      <c r="W2" s="2"/>
      <c r="X2" s="4" t="s">
        <v>679</v>
      </c>
    </row>
    <row r="3" spans="1:25" s="5" customFormat="1" ht="17.25" customHeight="1" thickTop="1">
      <c r="A3" s="22"/>
      <c r="B3" s="820" t="s">
        <v>376</v>
      </c>
      <c r="C3" s="812"/>
      <c r="D3" s="820" t="s">
        <v>680</v>
      </c>
      <c r="E3" s="811"/>
      <c r="F3" s="811"/>
      <c r="G3" s="811"/>
      <c r="H3" s="811"/>
      <c r="I3" s="811"/>
      <c r="J3" s="811"/>
      <c r="K3" s="811"/>
      <c r="L3" s="811"/>
      <c r="M3" s="811"/>
      <c r="N3" s="220"/>
      <c r="O3" s="811" t="s">
        <v>681</v>
      </c>
      <c r="P3" s="811"/>
      <c r="Q3" s="811"/>
      <c r="R3" s="812"/>
      <c r="S3" s="994" t="s">
        <v>682</v>
      </c>
      <c r="T3" s="995"/>
      <c r="U3" s="995"/>
      <c r="V3" s="995"/>
      <c r="W3" s="995"/>
      <c r="X3" s="995"/>
    </row>
    <row r="4" spans="1:25" s="5" customFormat="1" ht="17.25" customHeight="1">
      <c r="A4" s="22"/>
      <c r="B4" s="67"/>
      <c r="C4" s="22"/>
      <c r="D4" s="988" t="s">
        <v>683</v>
      </c>
      <c r="E4" s="989"/>
      <c r="F4" s="989"/>
      <c r="G4" s="989"/>
      <c r="H4" s="989"/>
      <c r="I4" s="989"/>
      <c r="J4" s="989"/>
      <c r="K4" s="989"/>
      <c r="L4" s="990"/>
      <c r="M4" s="990"/>
      <c r="O4" s="991" t="s">
        <v>684</v>
      </c>
      <c r="P4" s="992"/>
      <c r="Q4" s="990" t="s">
        <v>685</v>
      </c>
      <c r="R4" s="985"/>
      <c r="S4" s="990" t="s">
        <v>686</v>
      </c>
      <c r="T4" s="985"/>
      <c r="U4" s="984" t="s">
        <v>687</v>
      </c>
      <c r="V4" s="985"/>
      <c r="W4" s="990" t="s">
        <v>688</v>
      </c>
      <c r="X4" s="990"/>
    </row>
    <row r="5" spans="1:25" s="5" customFormat="1" ht="25.5" customHeight="1">
      <c r="A5" s="22" t="s">
        <v>119</v>
      </c>
      <c r="B5" s="815" t="s">
        <v>451</v>
      </c>
      <c r="C5" s="816"/>
      <c r="D5" s="967" t="s">
        <v>689</v>
      </c>
      <c r="E5" s="804"/>
      <c r="F5" s="986" t="s">
        <v>690</v>
      </c>
      <c r="G5" s="987"/>
      <c r="H5" s="944" t="s">
        <v>691</v>
      </c>
      <c r="I5" s="945"/>
      <c r="J5" s="967" t="s">
        <v>929</v>
      </c>
      <c r="K5" s="803"/>
      <c r="L5" s="988" t="s">
        <v>930</v>
      </c>
      <c r="M5" s="989"/>
      <c r="O5" s="803" t="s">
        <v>692</v>
      </c>
      <c r="P5" s="804"/>
      <c r="Q5" s="803" t="s">
        <v>693</v>
      </c>
      <c r="R5" s="804"/>
      <c r="S5" s="967" t="s">
        <v>694</v>
      </c>
      <c r="T5" s="804"/>
      <c r="U5" s="967" t="s">
        <v>695</v>
      </c>
      <c r="V5" s="804"/>
      <c r="W5" s="967" t="s">
        <v>696</v>
      </c>
      <c r="X5" s="803"/>
    </row>
    <row r="6" spans="1:25" s="5" customFormat="1" ht="17.25" customHeight="1">
      <c r="A6" s="22" t="s">
        <v>244</v>
      </c>
      <c r="B6" s="25" t="s">
        <v>697</v>
      </c>
      <c r="C6" s="26" t="s">
        <v>698</v>
      </c>
      <c r="D6" s="83" t="s">
        <v>697</v>
      </c>
      <c r="E6" s="22" t="s">
        <v>698</v>
      </c>
      <c r="F6" s="285" t="s">
        <v>697</v>
      </c>
      <c r="G6" s="288" t="s">
        <v>698</v>
      </c>
      <c r="H6" s="285" t="s">
        <v>697</v>
      </c>
      <c r="I6" s="236" t="s">
        <v>698</v>
      </c>
      <c r="J6" s="83" t="s">
        <v>697</v>
      </c>
      <c r="K6" s="22" t="s">
        <v>698</v>
      </c>
      <c r="L6" s="83" t="s">
        <v>697</v>
      </c>
      <c r="M6" s="22" t="s">
        <v>698</v>
      </c>
      <c r="O6" s="26" t="s">
        <v>697</v>
      </c>
      <c r="P6" s="26" t="s">
        <v>698</v>
      </c>
      <c r="Q6" s="6" t="s">
        <v>697</v>
      </c>
      <c r="R6" s="22" t="s">
        <v>698</v>
      </c>
      <c r="S6" s="83" t="s">
        <v>697</v>
      </c>
      <c r="T6" s="22" t="s">
        <v>698</v>
      </c>
      <c r="U6" s="83" t="s">
        <v>697</v>
      </c>
      <c r="V6" s="22" t="s">
        <v>698</v>
      </c>
      <c r="W6" s="83" t="s">
        <v>697</v>
      </c>
      <c r="X6" s="27" t="s">
        <v>698</v>
      </c>
    </row>
    <row r="7" spans="1:25" s="5" customFormat="1" ht="17.25" customHeight="1">
      <c r="A7" s="22"/>
      <c r="B7" s="83" t="s">
        <v>699</v>
      </c>
      <c r="C7" s="22"/>
      <c r="D7" s="83" t="s">
        <v>699</v>
      </c>
      <c r="E7" s="22"/>
      <c r="F7" s="285" t="s">
        <v>699</v>
      </c>
      <c r="G7" s="285"/>
      <c r="H7" s="285" t="s">
        <v>699</v>
      </c>
      <c r="I7" s="236"/>
      <c r="J7" s="83" t="s">
        <v>699</v>
      </c>
      <c r="K7" s="22"/>
      <c r="L7" s="83" t="s">
        <v>699</v>
      </c>
      <c r="M7" s="22"/>
      <c r="O7" s="6" t="s">
        <v>699</v>
      </c>
      <c r="P7" s="22"/>
      <c r="Q7" s="83" t="s">
        <v>699</v>
      </c>
      <c r="R7" s="22"/>
      <c r="S7" s="83" t="s">
        <v>699</v>
      </c>
      <c r="T7" s="22"/>
      <c r="U7" s="83" t="s">
        <v>699</v>
      </c>
      <c r="V7" s="22"/>
      <c r="W7" s="83" t="s">
        <v>699</v>
      </c>
      <c r="X7" s="67"/>
    </row>
    <row r="8" spans="1:25" s="5" customFormat="1" ht="17.25" customHeight="1">
      <c r="A8" s="24"/>
      <c r="B8" s="86" t="s">
        <v>700</v>
      </c>
      <c r="C8" s="92" t="s">
        <v>701</v>
      </c>
      <c r="D8" s="86" t="s">
        <v>700</v>
      </c>
      <c r="E8" s="92" t="s">
        <v>701</v>
      </c>
      <c r="F8" s="293" t="s">
        <v>700</v>
      </c>
      <c r="G8" s="293" t="s">
        <v>701</v>
      </c>
      <c r="H8" s="293" t="s">
        <v>700</v>
      </c>
      <c r="I8" s="292" t="s">
        <v>701</v>
      </c>
      <c r="J8" s="86" t="s">
        <v>700</v>
      </c>
      <c r="K8" s="92" t="s">
        <v>701</v>
      </c>
      <c r="L8" s="86" t="s">
        <v>700</v>
      </c>
      <c r="M8" s="92" t="s">
        <v>701</v>
      </c>
      <c r="O8" s="219" t="s">
        <v>700</v>
      </c>
      <c r="P8" s="92" t="s">
        <v>701</v>
      </c>
      <c r="Q8" s="86" t="s">
        <v>700</v>
      </c>
      <c r="R8" s="92" t="s">
        <v>701</v>
      </c>
      <c r="S8" s="86" t="s">
        <v>700</v>
      </c>
      <c r="T8" s="92" t="s">
        <v>701</v>
      </c>
      <c r="U8" s="86" t="s">
        <v>700</v>
      </c>
      <c r="V8" s="92" t="s">
        <v>701</v>
      </c>
      <c r="W8" s="86" t="s">
        <v>700</v>
      </c>
      <c r="X8" s="106" t="s">
        <v>701</v>
      </c>
    </row>
    <row r="9" spans="1:25" s="5" customFormat="1" ht="93" customHeight="1">
      <c r="A9" s="70">
        <v>2012</v>
      </c>
      <c r="B9" s="213">
        <v>3617</v>
      </c>
      <c r="C9" s="213">
        <v>8450946</v>
      </c>
      <c r="D9" s="213">
        <v>2375</v>
      </c>
      <c r="E9" s="213">
        <v>4728768</v>
      </c>
      <c r="F9" s="378">
        <v>19</v>
      </c>
      <c r="G9" s="378">
        <v>173692</v>
      </c>
      <c r="H9" s="378">
        <v>366</v>
      </c>
      <c r="I9" s="378">
        <v>1332427</v>
      </c>
      <c r="J9" s="221">
        <v>148</v>
      </c>
      <c r="K9" s="213">
        <v>708923</v>
      </c>
      <c r="L9" s="221">
        <v>1</v>
      </c>
      <c r="M9" s="213">
        <v>935</v>
      </c>
      <c r="N9" s="389"/>
      <c r="O9" s="221">
        <v>49</v>
      </c>
      <c r="P9" s="213">
        <v>203434</v>
      </c>
      <c r="Q9" s="213">
        <v>597</v>
      </c>
      <c r="R9" s="213">
        <v>1099876</v>
      </c>
      <c r="S9" s="221" t="s">
        <v>702</v>
      </c>
      <c r="T9" s="213" t="s">
        <v>702</v>
      </c>
      <c r="U9" s="221">
        <v>59</v>
      </c>
      <c r="V9" s="213">
        <v>200629</v>
      </c>
      <c r="W9" s="221">
        <v>3</v>
      </c>
      <c r="X9" s="213">
        <v>2262</v>
      </c>
    </row>
    <row r="10" spans="1:25" s="5" customFormat="1" ht="93" customHeight="1">
      <c r="A10" s="70">
        <v>2013</v>
      </c>
      <c r="B10" s="213">
        <v>3766</v>
      </c>
      <c r="C10" s="213">
        <v>9530001.1500000004</v>
      </c>
      <c r="D10" s="213">
        <v>2355</v>
      </c>
      <c r="E10" s="213">
        <v>4811212.34</v>
      </c>
      <c r="F10" s="213">
        <v>21</v>
      </c>
      <c r="G10" s="213">
        <v>215635.23</v>
      </c>
      <c r="H10" s="213">
        <v>411</v>
      </c>
      <c r="I10" s="213">
        <v>1787285.41</v>
      </c>
      <c r="J10" s="221">
        <v>190</v>
      </c>
      <c r="K10" s="213">
        <v>1009701.08</v>
      </c>
      <c r="L10" s="221">
        <v>1</v>
      </c>
      <c r="M10" s="213">
        <v>959.61</v>
      </c>
      <c r="N10" s="389"/>
      <c r="O10" s="221">
        <v>46</v>
      </c>
      <c r="P10" s="213">
        <v>197574.43</v>
      </c>
      <c r="Q10" s="213">
        <v>647</v>
      </c>
      <c r="R10" s="213">
        <v>1224872.4099999999</v>
      </c>
      <c r="S10" s="221">
        <v>2</v>
      </c>
      <c r="T10" s="213">
        <v>17464.32</v>
      </c>
      <c r="U10" s="221">
        <v>80</v>
      </c>
      <c r="V10" s="213">
        <v>235189.97</v>
      </c>
      <c r="W10" s="221">
        <v>13</v>
      </c>
      <c r="X10" s="213">
        <v>30106.35</v>
      </c>
    </row>
    <row r="11" spans="1:25" s="5" customFormat="1" ht="93" customHeight="1">
      <c r="A11" s="70">
        <v>2014</v>
      </c>
      <c r="B11" s="213">
        <v>3804</v>
      </c>
      <c r="C11" s="213">
        <v>9914520</v>
      </c>
      <c r="D11" s="213">
        <v>2310</v>
      </c>
      <c r="E11" s="213">
        <v>4810432</v>
      </c>
      <c r="F11" s="213">
        <v>29</v>
      </c>
      <c r="G11" s="213">
        <v>257889</v>
      </c>
      <c r="H11" s="213">
        <v>476</v>
      </c>
      <c r="I11" s="213">
        <v>1943723</v>
      </c>
      <c r="J11" s="221">
        <v>206</v>
      </c>
      <c r="K11" s="213">
        <v>1147443</v>
      </c>
      <c r="L11" s="221">
        <v>3</v>
      </c>
      <c r="M11" s="213">
        <v>5466</v>
      </c>
      <c r="N11" s="389"/>
      <c r="O11" s="221">
        <v>42</v>
      </c>
      <c r="P11" s="213">
        <v>184354</v>
      </c>
      <c r="Q11" s="213">
        <v>676</v>
      </c>
      <c r="R11" s="213">
        <v>1305047</v>
      </c>
      <c r="S11" s="221">
        <v>1</v>
      </c>
      <c r="T11" s="213">
        <v>13487</v>
      </c>
      <c r="U11" s="221">
        <v>51</v>
      </c>
      <c r="V11" s="213">
        <v>238691</v>
      </c>
      <c r="W11" s="221">
        <v>10</v>
      </c>
      <c r="X11" s="213">
        <v>7988</v>
      </c>
    </row>
    <row r="12" spans="1:25" s="5" customFormat="1" ht="93" customHeight="1">
      <c r="A12" s="627">
        <v>2015</v>
      </c>
      <c r="B12" s="650">
        <v>4000</v>
      </c>
      <c r="C12" s="651">
        <v>10791886</v>
      </c>
      <c r="D12" s="651">
        <v>2267</v>
      </c>
      <c r="E12" s="651">
        <v>4786052</v>
      </c>
      <c r="F12" s="652">
        <v>47</v>
      </c>
      <c r="G12" s="651">
        <v>390974</v>
      </c>
      <c r="H12" s="652">
        <v>609</v>
      </c>
      <c r="I12" s="651">
        <v>2447685</v>
      </c>
      <c r="J12" s="652">
        <v>221</v>
      </c>
      <c r="K12" s="651">
        <v>1239288</v>
      </c>
      <c r="L12" s="652">
        <v>4</v>
      </c>
      <c r="M12" s="651">
        <v>6660</v>
      </c>
      <c r="N12" s="636"/>
      <c r="O12" s="652">
        <v>44</v>
      </c>
      <c r="P12" s="651">
        <v>188274</v>
      </c>
      <c r="Q12" s="652">
        <v>720</v>
      </c>
      <c r="R12" s="651">
        <v>1408975</v>
      </c>
      <c r="S12" s="652">
        <v>1</v>
      </c>
      <c r="T12" s="651">
        <v>15495</v>
      </c>
      <c r="U12" s="652">
        <v>71</v>
      </c>
      <c r="V12" s="651">
        <v>279619</v>
      </c>
      <c r="W12" s="652">
        <v>16</v>
      </c>
      <c r="X12" s="651">
        <v>28864</v>
      </c>
      <c r="Y12" s="10"/>
    </row>
    <row r="13" spans="1:25" s="10" customFormat="1" ht="93" customHeight="1" thickBot="1">
      <c r="A13" s="569">
        <v>2016</v>
      </c>
      <c r="B13" s="773">
        <v>4267</v>
      </c>
      <c r="C13" s="774">
        <v>12090209</v>
      </c>
      <c r="D13" s="774">
        <v>2223</v>
      </c>
      <c r="E13" s="774">
        <v>4741482</v>
      </c>
      <c r="F13" s="774">
        <v>89</v>
      </c>
      <c r="G13" s="774">
        <v>655610</v>
      </c>
      <c r="H13" s="774">
        <v>749</v>
      </c>
      <c r="I13" s="774">
        <v>3067750</v>
      </c>
      <c r="J13" s="774">
        <v>253</v>
      </c>
      <c r="K13" s="774">
        <v>1483415</v>
      </c>
      <c r="L13" s="774">
        <v>8</v>
      </c>
      <c r="M13" s="774">
        <v>14515</v>
      </c>
      <c r="N13" s="756"/>
      <c r="O13" s="774">
        <v>44</v>
      </c>
      <c r="P13" s="774">
        <v>202415</v>
      </c>
      <c r="Q13" s="774">
        <v>781</v>
      </c>
      <c r="R13" s="774">
        <v>1539022</v>
      </c>
      <c r="S13" s="774">
        <v>3</v>
      </c>
      <c r="T13" s="774">
        <v>43943</v>
      </c>
      <c r="U13" s="774">
        <v>84</v>
      </c>
      <c r="V13" s="774">
        <v>291988</v>
      </c>
      <c r="W13" s="774">
        <v>33</v>
      </c>
      <c r="X13" s="774">
        <v>50069</v>
      </c>
      <c r="Y13" s="12"/>
    </row>
    <row r="14" spans="1:25" ht="12" customHeight="1" thickTop="1">
      <c r="A14" s="17" t="s">
        <v>703</v>
      </c>
      <c r="B14" s="15"/>
      <c r="C14" s="41"/>
      <c r="D14" s="41"/>
      <c r="E14" s="21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</row>
    <row r="15" spans="1:25">
      <c r="B15" s="15"/>
      <c r="C15" s="15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82"/>
      <c r="O15" s="41"/>
      <c r="P15" s="41"/>
      <c r="S15" s="41"/>
      <c r="T15" s="41"/>
      <c r="U15" s="151"/>
      <c r="V15" s="82"/>
      <c r="W15" s="82"/>
      <c r="X15" s="82"/>
    </row>
    <row r="16" spans="1:25">
      <c r="B16" s="15"/>
      <c r="C16" s="15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82"/>
      <c r="O16" s="41"/>
      <c r="P16" s="41"/>
      <c r="Q16" s="12"/>
      <c r="R16" s="12"/>
      <c r="S16" s="12"/>
      <c r="T16" s="12"/>
      <c r="U16" s="12"/>
    </row>
    <row r="17" spans="2:24">
      <c r="B17" s="15"/>
      <c r="C17" s="15"/>
      <c r="D17" s="41"/>
      <c r="E17" s="41"/>
      <c r="F17" s="41"/>
      <c r="G17" s="41"/>
      <c r="H17" s="41"/>
      <c r="I17" s="41"/>
      <c r="J17" s="41"/>
      <c r="K17" s="41"/>
      <c r="L17" s="82"/>
      <c r="M17" s="41"/>
      <c r="N17" s="41"/>
      <c r="O17" s="12"/>
      <c r="P17" s="12"/>
      <c r="Q17" s="12"/>
      <c r="R17" s="12"/>
      <c r="S17" s="12"/>
      <c r="T17" s="12"/>
      <c r="U17" s="12"/>
    </row>
    <row r="18" spans="2:24">
      <c r="O18" s="12"/>
      <c r="P18" s="12"/>
      <c r="Q18" s="12"/>
      <c r="R18" s="12"/>
      <c r="S18" s="12"/>
      <c r="T18" s="12"/>
      <c r="U18" s="12"/>
    </row>
    <row r="19" spans="2:24">
      <c r="B19" s="15"/>
      <c r="C19" s="15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12"/>
      <c r="P19" s="12"/>
      <c r="Q19" s="12"/>
      <c r="R19" s="12"/>
      <c r="S19" s="12"/>
      <c r="T19" s="12"/>
      <c r="U19" s="12"/>
    </row>
    <row r="20" spans="2:24">
      <c r="B20" s="15"/>
      <c r="C20" s="15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12"/>
      <c r="P20" s="12"/>
      <c r="Q20" s="12"/>
      <c r="R20" s="12"/>
      <c r="S20" s="12"/>
      <c r="T20" s="12"/>
      <c r="U20" s="12"/>
    </row>
    <row r="21" spans="2:24">
      <c r="B21" s="15"/>
      <c r="C21" s="15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S21" s="41"/>
      <c r="T21" s="41"/>
      <c r="U21" s="151"/>
      <c r="V21" s="82"/>
      <c r="W21" s="82"/>
      <c r="X21" s="82"/>
    </row>
    <row r="22" spans="2:24">
      <c r="B22" s="15"/>
      <c r="C22" s="15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 t="s">
        <v>536</v>
      </c>
      <c r="O22" s="41"/>
      <c r="P22" s="41"/>
      <c r="S22" s="41"/>
      <c r="T22" s="41"/>
      <c r="U22" s="151"/>
      <c r="V22" s="82"/>
      <c r="W22" s="82"/>
      <c r="X22" s="82"/>
    </row>
    <row r="23" spans="2:24">
      <c r="B23" s="15"/>
      <c r="C23" s="15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S23" s="41"/>
      <c r="T23" s="41"/>
      <c r="U23" s="151"/>
      <c r="V23" s="82"/>
      <c r="W23" s="82"/>
      <c r="X23" s="82"/>
    </row>
    <row r="24" spans="2:24">
      <c r="B24" s="15"/>
      <c r="C24" s="15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S24" s="41"/>
      <c r="T24" s="41"/>
      <c r="U24" s="151"/>
      <c r="V24" s="82"/>
      <c r="W24" s="82"/>
      <c r="X24" s="82"/>
    </row>
    <row r="25" spans="2:24">
      <c r="B25" s="15"/>
      <c r="C25" s="15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S25" s="41"/>
      <c r="T25" s="41"/>
      <c r="U25" s="151"/>
      <c r="V25" s="82"/>
      <c r="W25" s="82"/>
      <c r="X25" s="82"/>
    </row>
    <row r="26" spans="2:24">
      <c r="B26" s="15"/>
      <c r="C26" s="15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S26" s="41"/>
      <c r="T26" s="41"/>
      <c r="U26" s="151"/>
      <c r="V26" s="82"/>
      <c r="W26" s="82"/>
      <c r="X26" s="82"/>
    </row>
    <row r="27" spans="2:24">
      <c r="B27" s="15"/>
      <c r="C27" s="15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S27" s="41"/>
      <c r="T27" s="41"/>
      <c r="U27" s="151"/>
      <c r="V27" s="82"/>
      <c r="W27" s="82"/>
      <c r="X27" s="82"/>
    </row>
    <row r="28" spans="2:24">
      <c r="B28" s="15"/>
      <c r="C28" s="15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S28" s="41"/>
      <c r="T28" s="41"/>
      <c r="U28" s="151"/>
      <c r="V28" s="82"/>
      <c r="W28" s="82"/>
      <c r="X28" s="82"/>
    </row>
    <row r="29" spans="2:24">
      <c r="B29" s="15"/>
      <c r="C29" s="15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S29" s="41"/>
      <c r="T29" s="41"/>
      <c r="U29" s="151"/>
      <c r="V29" s="82"/>
      <c r="W29" s="82"/>
      <c r="X29" s="82"/>
    </row>
    <row r="30" spans="2:24">
      <c r="B30" s="15"/>
      <c r="C30" s="15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S30" s="41"/>
      <c r="T30" s="41"/>
      <c r="U30" s="151"/>
      <c r="V30" s="82"/>
      <c r="W30" s="82"/>
      <c r="X30" s="82"/>
    </row>
    <row r="31" spans="2:24">
      <c r="B31" s="15"/>
      <c r="C31" s="15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S31" s="41"/>
      <c r="T31" s="41"/>
      <c r="U31" s="151"/>
      <c r="V31" s="82"/>
      <c r="W31" s="82"/>
      <c r="X31" s="82"/>
    </row>
    <row r="32" spans="2:24">
      <c r="B32" s="15"/>
      <c r="C32" s="15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S32" s="41"/>
      <c r="T32" s="41"/>
      <c r="U32" s="151"/>
      <c r="V32" s="82"/>
      <c r="W32" s="82"/>
      <c r="X32" s="82"/>
    </row>
    <row r="33" spans="2:24">
      <c r="B33" s="15"/>
      <c r="C33" s="15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S33" s="41"/>
      <c r="T33" s="41"/>
      <c r="U33" s="151"/>
      <c r="V33" s="82"/>
      <c r="W33" s="82"/>
      <c r="X33" s="82"/>
    </row>
  </sheetData>
  <mergeCells count="23">
    <mergeCell ref="A1:N1"/>
    <mergeCell ref="O1:X1"/>
    <mergeCell ref="D3:M3"/>
    <mergeCell ref="O3:R3"/>
    <mergeCell ref="S3:X3"/>
    <mergeCell ref="B3:C3"/>
    <mergeCell ref="B5:C5"/>
    <mergeCell ref="D5:E5"/>
    <mergeCell ref="J5:K5"/>
    <mergeCell ref="S5:T5"/>
    <mergeCell ref="O5:P5"/>
    <mergeCell ref="Q5:R5"/>
    <mergeCell ref="W5:X5"/>
    <mergeCell ref="U5:V5"/>
    <mergeCell ref="U4:V4"/>
    <mergeCell ref="H5:I5"/>
    <mergeCell ref="F5:G5"/>
    <mergeCell ref="L5:M5"/>
    <mergeCell ref="S4:T4"/>
    <mergeCell ref="Q4:R4"/>
    <mergeCell ref="D4:M4"/>
    <mergeCell ref="O4:P4"/>
    <mergeCell ref="W4:X4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D61"/>
  <sheetViews>
    <sheetView tabSelected="1" zoomScaleNormal="100" workbookViewId="0">
      <selection sqref="A1:M1"/>
    </sheetView>
  </sheetViews>
  <sheetFormatPr defaultRowHeight="13.5"/>
  <cols>
    <col min="1" max="1" width="10.5546875" style="20" customWidth="1"/>
    <col min="2" max="9" width="6.77734375" style="46" customWidth="1"/>
    <col min="10" max="10" width="6.77734375" style="20" customWidth="1"/>
    <col min="11" max="13" width="6.77734375" style="5" customWidth="1"/>
    <col min="14" max="14" width="2.5546875" style="5" customWidth="1"/>
    <col min="15" max="15" width="6.77734375" style="20" customWidth="1"/>
    <col min="16" max="18" width="6.77734375" style="5" customWidth="1"/>
    <col min="19" max="19" width="6.77734375" style="20" customWidth="1"/>
    <col min="20" max="28" width="6.77734375" style="47" customWidth="1"/>
    <col min="29" max="16384" width="8.88671875" style="12"/>
  </cols>
  <sheetData>
    <row r="1" spans="1:28" s="1" customFormat="1" ht="45" customHeight="1">
      <c r="A1" s="814" t="s">
        <v>154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7"/>
      <c r="O1" s="813" t="s">
        <v>155</v>
      </c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  <c r="AA1" s="813"/>
      <c r="AB1" s="813"/>
    </row>
    <row r="2" spans="1:28" s="5" customFormat="1" ht="25.5" customHeight="1" thickBot="1">
      <c r="A2" s="2" t="s">
        <v>156</v>
      </c>
      <c r="B2" s="2"/>
      <c r="C2" s="32"/>
      <c r="D2" s="32"/>
      <c r="E2" s="32"/>
      <c r="F2" s="32"/>
      <c r="G2" s="32"/>
      <c r="H2" s="32"/>
      <c r="I2" s="32"/>
      <c r="J2" s="33"/>
      <c r="K2" s="2"/>
      <c r="O2" s="33"/>
      <c r="P2" s="2"/>
      <c r="Q2" s="2"/>
      <c r="R2" s="2"/>
      <c r="S2" s="33"/>
      <c r="T2" s="32"/>
      <c r="U2" s="32"/>
      <c r="V2" s="32"/>
      <c r="W2" s="32"/>
      <c r="X2" s="32"/>
      <c r="Y2" s="32"/>
      <c r="Z2" s="32"/>
      <c r="AA2" s="32"/>
      <c r="AB2" s="4" t="s">
        <v>157</v>
      </c>
    </row>
    <row r="3" spans="1:28" s="5" customFormat="1" ht="16.5" customHeight="1" thickTop="1">
      <c r="A3" s="817" t="s">
        <v>158</v>
      </c>
      <c r="B3" s="805" t="s">
        <v>1037</v>
      </c>
      <c r="C3" s="806"/>
      <c r="D3" s="805" t="s">
        <v>48</v>
      </c>
      <c r="E3" s="806"/>
      <c r="F3" s="822" t="s">
        <v>1038</v>
      </c>
      <c r="G3" s="823"/>
      <c r="H3" s="805" t="s">
        <v>125</v>
      </c>
      <c r="I3" s="806"/>
      <c r="J3" s="805" t="s">
        <v>1039</v>
      </c>
      <c r="K3" s="806"/>
      <c r="L3" s="820" t="s">
        <v>159</v>
      </c>
      <c r="M3" s="811"/>
      <c r="N3" s="22"/>
      <c r="O3" s="811" t="s">
        <v>160</v>
      </c>
      <c r="P3" s="812"/>
      <c r="Q3" s="811" t="s">
        <v>161</v>
      </c>
      <c r="R3" s="811"/>
      <c r="S3" s="820" t="s">
        <v>162</v>
      </c>
      <c r="T3" s="812"/>
      <c r="U3" s="807" t="s">
        <v>163</v>
      </c>
      <c r="V3" s="806"/>
      <c r="W3" s="805" t="s">
        <v>164</v>
      </c>
      <c r="X3" s="806"/>
      <c r="Y3" s="49" t="s">
        <v>165</v>
      </c>
      <c r="Z3" s="49" t="s">
        <v>49</v>
      </c>
      <c r="AA3" s="49" t="s">
        <v>165</v>
      </c>
      <c r="AB3" s="51" t="s">
        <v>165</v>
      </c>
    </row>
    <row r="4" spans="1:28" s="5" customFormat="1" ht="16.5" customHeight="1">
      <c r="A4" s="818"/>
      <c r="B4" s="801" t="s">
        <v>166</v>
      </c>
      <c r="C4" s="802"/>
      <c r="D4" s="810" t="s">
        <v>167</v>
      </c>
      <c r="E4" s="802"/>
      <c r="F4" s="810" t="s">
        <v>168</v>
      </c>
      <c r="G4" s="802"/>
      <c r="H4" s="810" t="s">
        <v>169</v>
      </c>
      <c r="I4" s="802"/>
      <c r="J4" s="803" t="s">
        <v>170</v>
      </c>
      <c r="K4" s="803"/>
      <c r="L4" s="808" t="s">
        <v>171</v>
      </c>
      <c r="M4" s="809"/>
      <c r="N4" s="85"/>
      <c r="O4" s="803" t="s">
        <v>172</v>
      </c>
      <c r="P4" s="804"/>
      <c r="Q4" s="809" t="s">
        <v>173</v>
      </c>
      <c r="R4" s="809"/>
      <c r="S4" s="808" t="s">
        <v>944</v>
      </c>
      <c r="T4" s="821"/>
      <c r="U4" s="803" t="s">
        <v>174</v>
      </c>
      <c r="V4" s="804"/>
      <c r="W4" s="815" t="s">
        <v>945</v>
      </c>
      <c r="X4" s="816"/>
      <c r="Y4" s="49" t="s">
        <v>175</v>
      </c>
      <c r="Z4" s="49"/>
      <c r="AA4" s="49" t="s">
        <v>176</v>
      </c>
      <c r="AB4" s="22" t="s">
        <v>177</v>
      </c>
    </row>
    <row r="5" spans="1:28" s="5" customFormat="1" ht="16.5" customHeight="1">
      <c r="A5" s="818"/>
      <c r="B5" s="49" t="s">
        <v>51</v>
      </c>
      <c r="C5" s="49" t="s">
        <v>52</v>
      </c>
      <c r="D5" s="54" t="s">
        <v>51</v>
      </c>
      <c r="E5" s="49" t="s">
        <v>52</v>
      </c>
      <c r="F5" s="54" t="s">
        <v>51</v>
      </c>
      <c r="G5" s="49" t="s">
        <v>52</v>
      </c>
      <c r="H5" s="54" t="s">
        <v>51</v>
      </c>
      <c r="I5" s="49" t="s">
        <v>52</v>
      </c>
      <c r="J5" s="74" t="s">
        <v>51</v>
      </c>
      <c r="K5" s="48" t="s">
        <v>52</v>
      </c>
      <c r="L5" s="55" t="s">
        <v>51</v>
      </c>
      <c r="M5" s="73" t="s">
        <v>52</v>
      </c>
      <c r="N5" s="48"/>
      <c r="O5" s="74" t="s">
        <v>51</v>
      </c>
      <c r="P5" s="55" t="s">
        <v>52</v>
      </c>
      <c r="Q5" s="49" t="s">
        <v>51</v>
      </c>
      <c r="R5" s="48" t="s">
        <v>52</v>
      </c>
      <c r="S5" s="54" t="s">
        <v>51</v>
      </c>
      <c r="T5" s="49" t="s">
        <v>52</v>
      </c>
      <c r="U5" s="49" t="s">
        <v>51</v>
      </c>
      <c r="V5" s="49" t="s">
        <v>52</v>
      </c>
      <c r="W5" s="55" t="s">
        <v>178</v>
      </c>
      <c r="X5" s="74" t="s">
        <v>52</v>
      </c>
      <c r="Y5" s="83"/>
      <c r="Z5" s="83"/>
      <c r="AA5" s="49" t="s">
        <v>179</v>
      </c>
      <c r="AB5" s="56" t="s">
        <v>180</v>
      </c>
    </row>
    <row r="6" spans="1:28" s="5" customFormat="1" ht="16.5" customHeight="1">
      <c r="A6" s="818"/>
      <c r="B6" s="59" t="s">
        <v>181</v>
      </c>
      <c r="C6" s="75" t="s">
        <v>181</v>
      </c>
      <c r="D6" s="59" t="s">
        <v>181</v>
      </c>
      <c r="E6" s="75" t="s">
        <v>181</v>
      </c>
      <c r="F6" s="59" t="s">
        <v>181</v>
      </c>
      <c r="G6" s="75" t="s">
        <v>181</v>
      </c>
      <c r="H6" s="75" t="s">
        <v>181</v>
      </c>
      <c r="I6" s="75" t="s">
        <v>181</v>
      </c>
      <c r="J6" s="59" t="s">
        <v>181</v>
      </c>
      <c r="K6" s="61" t="s">
        <v>181</v>
      </c>
      <c r="L6" s="75" t="s">
        <v>181</v>
      </c>
      <c r="M6" s="61" t="s">
        <v>181</v>
      </c>
      <c r="N6" s="60"/>
      <c r="O6" s="59" t="s">
        <v>181</v>
      </c>
      <c r="P6" s="75" t="s">
        <v>181</v>
      </c>
      <c r="Q6" s="59" t="s">
        <v>181</v>
      </c>
      <c r="R6" s="61" t="s">
        <v>181</v>
      </c>
      <c r="S6" s="75" t="s">
        <v>181</v>
      </c>
      <c r="T6" s="75" t="s">
        <v>181</v>
      </c>
      <c r="U6" s="59" t="s">
        <v>181</v>
      </c>
      <c r="V6" s="75" t="s">
        <v>181</v>
      </c>
      <c r="W6" s="59" t="s">
        <v>181</v>
      </c>
      <c r="X6" s="75" t="s">
        <v>181</v>
      </c>
      <c r="Y6" s="6" t="s">
        <v>182</v>
      </c>
      <c r="Z6" s="49" t="s">
        <v>179</v>
      </c>
      <c r="AA6" s="22" t="s">
        <v>183</v>
      </c>
      <c r="AB6" s="61" t="s">
        <v>179</v>
      </c>
    </row>
    <row r="7" spans="1:28" s="5" customFormat="1" ht="16.5" customHeight="1">
      <c r="A7" s="819"/>
      <c r="B7" s="62" t="s">
        <v>184</v>
      </c>
      <c r="C7" s="77" t="s">
        <v>185</v>
      </c>
      <c r="D7" s="62" t="s">
        <v>184</v>
      </c>
      <c r="E7" s="77" t="s">
        <v>185</v>
      </c>
      <c r="F7" s="62" t="s">
        <v>184</v>
      </c>
      <c r="G7" s="77" t="s">
        <v>185</v>
      </c>
      <c r="H7" s="77" t="s">
        <v>184</v>
      </c>
      <c r="I7" s="77" t="s">
        <v>185</v>
      </c>
      <c r="J7" s="62" t="s">
        <v>184</v>
      </c>
      <c r="K7" s="76" t="s">
        <v>185</v>
      </c>
      <c r="L7" s="77" t="s">
        <v>184</v>
      </c>
      <c r="M7" s="76" t="s">
        <v>185</v>
      </c>
      <c r="N7" s="60"/>
      <c r="O7" s="62" t="s">
        <v>184</v>
      </c>
      <c r="P7" s="77" t="s">
        <v>185</v>
      </c>
      <c r="Q7" s="62" t="s">
        <v>184</v>
      </c>
      <c r="R7" s="76" t="s">
        <v>185</v>
      </c>
      <c r="S7" s="77" t="s">
        <v>184</v>
      </c>
      <c r="T7" s="77" t="s">
        <v>185</v>
      </c>
      <c r="U7" s="62" t="s">
        <v>184</v>
      </c>
      <c r="V7" s="77" t="s">
        <v>185</v>
      </c>
      <c r="W7" s="62" t="s">
        <v>184</v>
      </c>
      <c r="X7" s="77" t="s">
        <v>185</v>
      </c>
      <c r="Y7" s="62" t="s">
        <v>186</v>
      </c>
      <c r="Z7" s="62" t="s">
        <v>187</v>
      </c>
      <c r="AA7" s="62" t="s">
        <v>188</v>
      </c>
      <c r="AB7" s="76" t="s">
        <v>189</v>
      </c>
    </row>
    <row r="8" spans="1:28" s="5" customFormat="1" ht="40.5" customHeight="1">
      <c r="A8" s="383">
        <v>2012</v>
      </c>
      <c r="B8" s="522">
        <v>16</v>
      </c>
      <c r="C8" s="522">
        <v>40</v>
      </c>
      <c r="D8" s="183">
        <v>0</v>
      </c>
      <c r="E8" s="183">
        <v>0</v>
      </c>
      <c r="F8" s="183">
        <v>0</v>
      </c>
      <c r="G8" s="183">
        <v>0</v>
      </c>
      <c r="H8" s="523">
        <v>8</v>
      </c>
      <c r="I8" s="523">
        <v>40</v>
      </c>
      <c r="J8" s="183">
        <v>0</v>
      </c>
      <c r="K8" s="183">
        <v>0</v>
      </c>
      <c r="L8" s="183">
        <v>0</v>
      </c>
      <c r="M8" s="183">
        <v>0</v>
      </c>
      <c r="N8" s="523"/>
      <c r="O8" s="394">
        <v>4</v>
      </c>
      <c r="P8" s="183">
        <v>0</v>
      </c>
      <c r="Q8" s="183">
        <v>0</v>
      </c>
      <c r="R8" s="183">
        <v>0</v>
      </c>
      <c r="S8" s="394">
        <v>4</v>
      </c>
      <c r="T8" s="183">
        <v>0</v>
      </c>
      <c r="U8" s="183">
        <v>0</v>
      </c>
      <c r="V8" s="183">
        <v>0</v>
      </c>
      <c r="W8" s="183">
        <v>0</v>
      </c>
      <c r="X8" s="183">
        <v>0</v>
      </c>
      <c r="Y8" s="524">
        <v>1</v>
      </c>
      <c r="Z8" s="183">
        <v>0</v>
      </c>
      <c r="AA8" s="524">
        <v>5</v>
      </c>
      <c r="AB8" s="71">
        <v>11</v>
      </c>
    </row>
    <row r="9" spans="1:28" s="379" customFormat="1" ht="40.5" customHeight="1">
      <c r="A9" s="383">
        <v>2013</v>
      </c>
      <c r="B9" s="525">
        <v>16</v>
      </c>
      <c r="C9" s="525">
        <v>40</v>
      </c>
      <c r="D9" s="250">
        <v>0</v>
      </c>
      <c r="E9" s="250">
        <v>0</v>
      </c>
      <c r="F9" s="250">
        <v>0</v>
      </c>
      <c r="G9" s="250">
        <v>0</v>
      </c>
      <c r="H9" s="523">
        <v>8</v>
      </c>
      <c r="I9" s="523">
        <v>40</v>
      </c>
      <c r="J9" s="183">
        <v>0</v>
      </c>
      <c r="K9" s="183">
        <v>0</v>
      </c>
      <c r="L9" s="183">
        <v>0</v>
      </c>
      <c r="M9" s="183">
        <v>0</v>
      </c>
      <c r="N9" s="523"/>
      <c r="O9" s="395">
        <v>4</v>
      </c>
      <c r="P9" s="183">
        <v>0</v>
      </c>
      <c r="Q9" s="183">
        <v>0</v>
      </c>
      <c r="R9" s="183">
        <v>0</v>
      </c>
      <c r="S9" s="395">
        <v>4</v>
      </c>
      <c r="T9" s="250">
        <v>0</v>
      </c>
      <c r="U9" s="250">
        <v>0</v>
      </c>
      <c r="V9" s="250">
        <v>0</v>
      </c>
      <c r="W9" s="250">
        <v>0</v>
      </c>
      <c r="X9" s="250">
        <v>0</v>
      </c>
      <c r="Y9" s="524">
        <v>1</v>
      </c>
      <c r="Z9" s="250">
        <v>0</v>
      </c>
      <c r="AA9" s="524">
        <v>5</v>
      </c>
      <c r="AB9" s="249">
        <v>11</v>
      </c>
    </row>
    <row r="10" spans="1:28" s="379" customFormat="1" ht="40.5" customHeight="1">
      <c r="A10" s="383">
        <v>2014</v>
      </c>
      <c r="B10" s="525">
        <v>16</v>
      </c>
      <c r="C10" s="525">
        <v>40</v>
      </c>
      <c r="D10" s="250">
        <v>0</v>
      </c>
      <c r="E10" s="250">
        <v>0</v>
      </c>
      <c r="F10" s="250">
        <v>0</v>
      </c>
      <c r="G10" s="250">
        <v>0</v>
      </c>
      <c r="H10" s="525">
        <v>8</v>
      </c>
      <c r="I10" s="525">
        <v>40</v>
      </c>
      <c r="J10" s="183">
        <v>0</v>
      </c>
      <c r="K10" s="183">
        <v>0</v>
      </c>
      <c r="L10" s="183">
        <v>0</v>
      </c>
      <c r="M10" s="183">
        <v>0</v>
      </c>
      <c r="N10" s="525"/>
      <c r="O10" s="525">
        <v>4</v>
      </c>
      <c r="P10" s="183">
        <v>0</v>
      </c>
      <c r="Q10" s="183">
        <v>0</v>
      </c>
      <c r="R10" s="183">
        <v>0</v>
      </c>
      <c r="S10" s="525">
        <v>4</v>
      </c>
      <c r="T10" s="250">
        <v>0</v>
      </c>
      <c r="U10" s="250">
        <v>0</v>
      </c>
      <c r="V10" s="250">
        <v>0</v>
      </c>
      <c r="W10" s="250">
        <v>0</v>
      </c>
      <c r="X10" s="250">
        <v>0</v>
      </c>
      <c r="Y10" s="525">
        <v>1</v>
      </c>
      <c r="Z10" s="250">
        <v>0</v>
      </c>
      <c r="AA10" s="525">
        <v>5</v>
      </c>
      <c r="AB10" s="525">
        <v>11</v>
      </c>
    </row>
    <row r="11" spans="1:28" s="379" customFormat="1" ht="40.5" customHeight="1">
      <c r="A11" s="383">
        <v>2015</v>
      </c>
      <c r="B11" s="525">
        <v>16</v>
      </c>
      <c r="C11" s="525">
        <v>40</v>
      </c>
      <c r="D11" s="630">
        <v>0</v>
      </c>
      <c r="E11" s="630">
        <v>0</v>
      </c>
      <c r="F11" s="630">
        <v>0</v>
      </c>
      <c r="G11" s="630">
        <v>0</v>
      </c>
      <c r="H11" s="525">
        <v>8</v>
      </c>
      <c r="I11" s="525">
        <v>40</v>
      </c>
      <c r="J11" s="629">
        <v>0</v>
      </c>
      <c r="K11" s="629">
        <v>0</v>
      </c>
      <c r="L11" s="629">
        <v>0</v>
      </c>
      <c r="M11" s="629">
        <v>0</v>
      </c>
      <c r="N11" s="525"/>
      <c r="O11" s="525">
        <v>4</v>
      </c>
      <c r="P11" s="629">
        <v>0</v>
      </c>
      <c r="Q11" s="629">
        <v>0</v>
      </c>
      <c r="R11" s="629">
        <v>0</v>
      </c>
      <c r="S11" s="525">
        <v>4</v>
      </c>
      <c r="T11" s="630">
        <v>0</v>
      </c>
      <c r="U11" s="630">
        <v>0</v>
      </c>
      <c r="V11" s="630">
        <v>0</v>
      </c>
      <c r="W11" s="630">
        <v>0</v>
      </c>
      <c r="X11" s="630">
        <v>0</v>
      </c>
      <c r="Y11" s="525">
        <v>1</v>
      </c>
      <c r="Z11" s="630">
        <v>0</v>
      </c>
      <c r="AA11" s="525">
        <v>5</v>
      </c>
      <c r="AB11" s="525">
        <v>11</v>
      </c>
    </row>
    <row r="12" spans="1:28" s="342" customFormat="1" ht="40.5" customHeight="1">
      <c r="A12" s="341">
        <v>2016</v>
      </c>
      <c r="B12" s="526">
        <v>17</v>
      </c>
      <c r="C12" s="526">
        <v>40</v>
      </c>
      <c r="D12" s="692">
        <v>0</v>
      </c>
      <c r="E12" s="692">
        <v>0</v>
      </c>
      <c r="F12" s="692">
        <v>0</v>
      </c>
      <c r="G12" s="692">
        <v>0</v>
      </c>
      <c r="H12" s="526">
        <v>9</v>
      </c>
      <c r="I12" s="526">
        <v>40</v>
      </c>
      <c r="J12" s="692">
        <v>0</v>
      </c>
      <c r="K12" s="692">
        <v>0</v>
      </c>
      <c r="L12" s="692">
        <v>0</v>
      </c>
      <c r="M12" s="692">
        <v>0</v>
      </c>
      <c r="N12" s="526"/>
      <c r="O12" s="526">
        <v>4</v>
      </c>
      <c r="P12" s="692">
        <v>0</v>
      </c>
      <c r="Q12" s="692">
        <v>0</v>
      </c>
      <c r="R12" s="692">
        <v>0</v>
      </c>
      <c r="S12" s="526">
        <v>4</v>
      </c>
      <c r="T12" s="692">
        <v>0</v>
      </c>
      <c r="U12" s="692">
        <v>0</v>
      </c>
      <c r="V12" s="692">
        <v>0</v>
      </c>
      <c r="W12" s="692">
        <v>0</v>
      </c>
      <c r="X12" s="692">
        <v>0</v>
      </c>
      <c r="Y12" s="526">
        <v>1</v>
      </c>
      <c r="Z12" s="692">
        <v>0</v>
      </c>
      <c r="AA12" s="526">
        <v>5</v>
      </c>
      <c r="AB12" s="526">
        <v>11</v>
      </c>
    </row>
    <row r="13" spans="1:28" s="5" customFormat="1" ht="40.5" customHeight="1">
      <c r="A13" s="11" t="s">
        <v>190</v>
      </c>
      <c r="B13" s="394">
        <v>8</v>
      </c>
      <c r="C13" s="396">
        <v>8</v>
      </c>
      <c r="D13" s="692">
        <v>0</v>
      </c>
      <c r="E13" s="692">
        <v>0</v>
      </c>
      <c r="F13" s="692">
        <v>0</v>
      </c>
      <c r="G13" s="692">
        <v>0</v>
      </c>
      <c r="H13" s="394">
        <v>4</v>
      </c>
      <c r="I13" s="396">
        <v>8</v>
      </c>
      <c r="J13" s="692">
        <v>0</v>
      </c>
      <c r="K13" s="692">
        <v>0</v>
      </c>
      <c r="L13" s="692">
        <v>0</v>
      </c>
      <c r="M13" s="692">
        <v>0</v>
      </c>
      <c r="N13" s="178"/>
      <c r="O13" s="394">
        <v>2</v>
      </c>
      <c r="P13" s="692">
        <v>0</v>
      </c>
      <c r="Q13" s="692">
        <v>0</v>
      </c>
      <c r="R13" s="692">
        <v>0</v>
      </c>
      <c r="S13" s="394">
        <v>2</v>
      </c>
      <c r="T13" s="692">
        <v>0</v>
      </c>
      <c r="U13" s="692">
        <v>0</v>
      </c>
      <c r="V13" s="692">
        <v>0</v>
      </c>
      <c r="W13" s="692">
        <v>0</v>
      </c>
      <c r="X13" s="692">
        <v>0</v>
      </c>
      <c r="Y13" s="36">
        <v>1</v>
      </c>
      <c r="Z13" s="692">
        <v>0</v>
      </c>
      <c r="AA13" s="692">
        <v>0</v>
      </c>
      <c r="AB13" s="36">
        <v>1</v>
      </c>
    </row>
    <row r="14" spans="1:28" s="5" customFormat="1" ht="40.5" customHeight="1">
      <c r="A14" s="11" t="s">
        <v>191</v>
      </c>
      <c r="B14" s="394">
        <v>1</v>
      </c>
      <c r="C14" s="397">
        <v>10</v>
      </c>
      <c r="D14" s="692">
        <v>0</v>
      </c>
      <c r="E14" s="692">
        <v>0</v>
      </c>
      <c r="F14" s="692">
        <v>0</v>
      </c>
      <c r="G14" s="692">
        <v>0</v>
      </c>
      <c r="H14" s="394">
        <v>1</v>
      </c>
      <c r="I14" s="397">
        <v>10</v>
      </c>
      <c r="J14" s="692">
        <v>0</v>
      </c>
      <c r="K14" s="692">
        <v>0</v>
      </c>
      <c r="L14" s="692">
        <v>0</v>
      </c>
      <c r="M14" s="692">
        <v>0</v>
      </c>
      <c r="N14" s="178"/>
      <c r="O14" s="692">
        <v>0</v>
      </c>
      <c r="P14" s="692">
        <v>0</v>
      </c>
      <c r="Q14" s="692">
        <v>0</v>
      </c>
      <c r="R14" s="692">
        <v>0</v>
      </c>
      <c r="S14" s="692">
        <v>0</v>
      </c>
      <c r="T14" s="692">
        <v>0</v>
      </c>
      <c r="U14" s="692">
        <v>0</v>
      </c>
      <c r="V14" s="692">
        <v>0</v>
      </c>
      <c r="W14" s="692">
        <v>0</v>
      </c>
      <c r="X14" s="692">
        <v>0</v>
      </c>
      <c r="Y14" s="692">
        <v>0</v>
      </c>
      <c r="Z14" s="692">
        <v>0</v>
      </c>
      <c r="AA14" s="71">
        <v>1</v>
      </c>
      <c r="AB14" s="36">
        <v>2</v>
      </c>
    </row>
    <row r="15" spans="1:28" s="5" customFormat="1" ht="40.5" customHeight="1">
      <c r="A15" s="11" t="s">
        <v>192</v>
      </c>
      <c r="B15" s="692">
        <v>0</v>
      </c>
      <c r="C15" s="692">
        <v>0</v>
      </c>
      <c r="D15" s="692">
        <v>0</v>
      </c>
      <c r="E15" s="692">
        <v>0</v>
      </c>
      <c r="F15" s="692">
        <v>0</v>
      </c>
      <c r="G15" s="692">
        <v>0</v>
      </c>
      <c r="H15" s="692">
        <v>0</v>
      </c>
      <c r="I15" s="692">
        <v>0</v>
      </c>
      <c r="J15" s="692">
        <v>0</v>
      </c>
      <c r="K15" s="692">
        <v>0</v>
      </c>
      <c r="L15" s="692">
        <v>0</v>
      </c>
      <c r="M15" s="692">
        <v>0</v>
      </c>
      <c r="N15" s="178"/>
      <c r="O15" s="692">
        <v>0</v>
      </c>
      <c r="P15" s="692">
        <v>0</v>
      </c>
      <c r="Q15" s="692">
        <v>0</v>
      </c>
      <c r="R15" s="692">
        <v>0</v>
      </c>
      <c r="S15" s="692">
        <v>0</v>
      </c>
      <c r="T15" s="692">
        <v>0</v>
      </c>
      <c r="U15" s="692">
        <v>0</v>
      </c>
      <c r="V15" s="692">
        <v>0</v>
      </c>
      <c r="W15" s="692">
        <v>0</v>
      </c>
      <c r="X15" s="692">
        <v>0</v>
      </c>
      <c r="Y15" s="692">
        <v>0</v>
      </c>
      <c r="Z15" s="692">
        <v>0</v>
      </c>
      <c r="AA15" s="71">
        <v>1</v>
      </c>
      <c r="AB15" s="36">
        <v>2</v>
      </c>
    </row>
    <row r="16" spans="1:28" s="10" customFormat="1" ht="40.5" customHeight="1">
      <c r="A16" s="11" t="s">
        <v>193</v>
      </c>
      <c r="B16" s="394">
        <v>8</v>
      </c>
      <c r="C16" s="396">
        <v>22</v>
      </c>
      <c r="D16" s="692">
        <v>0</v>
      </c>
      <c r="E16" s="692">
        <v>0</v>
      </c>
      <c r="F16" s="692">
        <v>0</v>
      </c>
      <c r="G16" s="692">
        <v>0</v>
      </c>
      <c r="H16" s="394">
        <v>4</v>
      </c>
      <c r="I16" s="396">
        <v>22</v>
      </c>
      <c r="J16" s="692">
        <v>0</v>
      </c>
      <c r="K16" s="692">
        <v>0</v>
      </c>
      <c r="L16" s="692">
        <v>0</v>
      </c>
      <c r="M16" s="692">
        <v>0</v>
      </c>
      <c r="N16" s="178"/>
      <c r="O16" s="394">
        <v>2</v>
      </c>
      <c r="P16" s="692">
        <v>0</v>
      </c>
      <c r="Q16" s="692">
        <v>0</v>
      </c>
      <c r="R16" s="692">
        <v>0</v>
      </c>
      <c r="S16" s="178">
        <v>2</v>
      </c>
      <c r="T16" s="692">
        <v>0</v>
      </c>
      <c r="U16" s="692">
        <v>0</v>
      </c>
      <c r="V16" s="692">
        <v>0</v>
      </c>
      <c r="W16" s="692">
        <v>0</v>
      </c>
      <c r="X16" s="692">
        <v>0</v>
      </c>
      <c r="Y16" s="692">
        <v>0</v>
      </c>
      <c r="Z16" s="692">
        <v>0</v>
      </c>
      <c r="AA16" s="692">
        <v>0</v>
      </c>
      <c r="AB16" s="36">
        <v>2</v>
      </c>
    </row>
    <row r="17" spans="1:30" ht="40.5" customHeight="1">
      <c r="A17" s="11" t="s">
        <v>194</v>
      </c>
      <c r="B17" s="692">
        <v>0</v>
      </c>
      <c r="C17" s="692">
        <v>0</v>
      </c>
      <c r="D17" s="692">
        <v>0</v>
      </c>
      <c r="E17" s="692">
        <v>0</v>
      </c>
      <c r="F17" s="692">
        <v>0</v>
      </c>
      <c r="G17" s="692">
        <v>0</v>
      </c>
      <c r="H17" s="692">
        <v>0</v>
      </c>
      <c r="I17" s="692">
        <v>0</v>
      </c>
      <c r="J17" s="692">
        <v>0</v>
      </c>
      <c r="K17" s="692">
        <v>0</v>
      </c>
      <c r="L17" s="692">
        <v>0</v>
      </c>
      <c r="M17" s="692">
        <v>0</v>
      </c>
      <c r="N17" s="178"/>
      <c r="O17" s="692">
        <v>0</v>
      </c>
      <c r="P17" s="692">
        <v>0</v>
      </c>
      <c r="Q17" s="692">
        <v>0</v>
      </c>
      <c r="R17" s="692">
        <v>0</v>
      </c>
      <c r="S17" s="692">
        <v>0</v>
      </c>
      <c r="T17" s="692">
        <v>0</v>
      </c>
      <c r="U17" s="692">
        <v>0</v>
      </c>
      <c r="V17" s="692">
        <v>0</v>
      </c>
      <c r="W17" s="692">
        <v>0</v>
      </c>
      <c r="X17" s="692">
        <v>0</v>
      </c>
      <c r="Y17" s="692">
        <v>0</v>
      </c>
      <c r="Z17" s="692">
        <v>0</v>
      </c>
      <c r="AA17" s="64">
        <v>1</v>
      </c>
      <c r="AB17" s="190">
        <v>2</v>
      </c>
    </row>
    <row r="18" spans="1:30" ht="40.5" customHeight="1">
      <c r="A18" s="11" t="s">
        <v>195</v>
      </c>
      <c r="B18" s="692">
        <v>0</v>
      </c>
      <c r="C18" s="692">
        <v>0</v>
      </c>
      <c r="D18" s="692">
        <v>0</v>
      </c>
      <c r="E18" s="692">
        <v>0</v>
      </c>
      <c r="F18" s="692">
        <v>0</v>
      </c>
      <c r="G18" s="692">
        <v>0</v>
      </c>
      <c r="H18" s="692">
        <v>0</v>
      </c>
      <c r="I18" s="692">
        <v>0</v>
      </c>
      <c r="J18" s="692">
        <v>0</v>
      </c>
      <c r="K18" s="692">
        <v>0</v>
      </c>
      <c r="L18" s="692">
        <v>0</v>
      </c>
      <c r="M18" s="692">
        <v>0</v>
      </c>
      <c r="N18" s="663"/>
      <c r="O18" s="692">
        <v>0</v>
      </c>
      <c r="P18" s="692">
        <v>0</v>
      </c>
      <c r="Q18" s="692">
        <v>0</v>
      </c>
      <c r="R18" s="692">
        <v>0</v>
      </c>
      <c r="S18" s="692">
        <v>0</v>
      </c>
      <c r="T18" s="692">
        <v>0</v>
      </c>
      <c r="U18" s="692">
        <v>0</v>
      </c>
      <c r="V18" s="692">
        <v>0</v>
      </c>
      <c r="W18" s="692">
        <v>0</v>
      </c>
      <c r="X18" s="692">
        <v>0</v>
      </c>
      <c r="Y18" s="692">
        <v>0</v>
      </c>
      <c r="Z18" s="692">
        <v>0</v>
      </c>
      <c r="AA18" s="94">
        <v>1</v>
      </c>
      <c r="AB18" s="190">
        <v>1</v>
      </c>
    </row>
    <row r="19" spans="1:30" ht="40.5" customHeight="1" thickBot="1">
      <c r="A19" s="13" t="s">
        <v>196</v>
      </c>
      <c r="B19" s="582">
        <v>0</v>
      </c>
      <c r="C19" s="343">
        <v>0</v>
      </c>
      <c r="D19" s="343">
        <v>0</v>
      </c>
      <c r="E19" s="343">
        <v>0</v>
      </c>
      <c r="F19" s="343">
        <v>0</v>
      </c>
      <c r="G19" s="343">
        <v>0</v>
      </c>
      <c r="H19" s="343">
        <v>0</v>
      </c>
      <c r="I19" s="343">
        <v>0</v>
      </c>
      <c r="J19" s="343">
        <v>0</v>
      </c>
      <c r="K19" s="343">
        <v>0</v>
      </c>
      <c r="L19" s="343">
        <v>0</v>
      </c>
      <c r="M19" s="343">
        <v>0</v>
      </c>
      <c r="N19" s="663"/>
      <c r="O19" s="343">
        <v>0</v>
      </c>
      <c r="P19" s="343">
        <v>0</v>
      </c>
      <c r="Q19" s="343">
        <v>0</v>
      </c>
      <c r="R19" s="343">
        <v>0</v>
      </c>
      <c r="S19" s="343">
        <v>0</v>
      </c>
      <c r="T19" s="343">
        <v>0</v>
      </c>
      <c r="U19" s="343">
        <v>0</v>
      </c>
      <c r="V19" s="343">
        <v>0</v>
      </c>
      <c r="W19" s="343">
        <v>0</v>
      </c>
      <c r="X19" s="343">
        <v>0</v>
      </c>
      <c r="Y19" s="343">
        <v>0</v>
      </c>
      <c r="Z19" s="343">
        <v>0</v>
      </c>
      <c r="AA19" s="211">
        <v>1</v>
      </c>
      <c r="AB19" s="191">
        <v>1</v>
      </c>
    </row>
    <row r="20" spans="1:30" ht="12" customHeight="1" thickTop="1">
      <c r="A20" s="17" t="s">
        <v>197</v>
      </c>
      <c r="B20" s="37"/>
      <c r="C20" s="38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9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5"/>
      <c r="AD20" s="18"/>
    </row>
    <row r="21" spans="1:30" ht="14.25">
      <c r="A21" s="567" t="s">
        <v>1036</v>
      </c>
      <c r="B21" s="40"/>
      <c r="C21" s="40"/>
      <c r="D21" s="40"/>
      <c r="E21" s="40"/>
      <c r="F21" s="40"/>
      <c r="G21" s="40"/>
      <c r="H21" s="40"/>
      <c r="I21" s="40"/>
      <c r="J21" s="41"/>
      <c r="K21" s="34"/>
      <c r="L21" s="34"/>
      <c r="M21" s="34"/>
      <c r="N21" s="34"/>
      <c r="O21" s="41"/>
      <c r="P21" s="34"/>
      <c r="Q21" s="42"/>
      <c r="R21" s="42"/>
      <c r="S21" s="41"/>
      <c r="T21" s="43"/>
      <c r="U21" s="43"/>
      <c r="V21" s="43"/>
      <c r="W21" s="43"/>
      <c r="X21" s="43"/>
      <c r="Y21" s="43"/>
      <c r="Z21" s="43"/>
      <c r="AA21" s="43"/>
      <c r="AB21" s="43"/>
    </row>
    <row r="22" spans="1:30">
      <c r="B22" s="40"/>
      <c r="C22" s="40"/>
      <c r="D22" s="40"/>
      <c r="E22" s="40"/>
      <c r="F22" s="40"/>
      <c r="G22" s="40"/>
      <c r="H22" s="40"/>
      <c r="I22" s="40"/>
      <c r="J22" s="41"/>
      <c r="K22" s="34"/>
      <c r="L22" s="34"/>
      <c r="M22" s="34"/>
      <c r="N22" s="34"/>
      <c r="O22" s="41"/>
      <c r="P22" s="34"/>
      <c r="Q22" s="42"/>
      <c r="R22" s="42"/>
      <c r="S22" s="41"/>
      <c r="T22" s="43"/>
      <c r="U22" s="43"/>
      <c r="V22" s="43"/>
      <c r="W22" s="43"/>
      <c r="X22" s="43"/>
      <c r="Y22" s="43"/>
      <c r="Z22" s="43"/>
      <c r="AA22" s="43"/>
      <c r="AB22" s="43"/>
    </row>
    <row r="23" spans="1:30">
      <c r="B23" s="40"/>
      <c r="C23" s="40"/>
      <c r="D23" s="40"/>
      <c r="E23" s="40"/>
      <c r="F23" s="40"/>
      <c r="G23" s="40"/>
      <c r="H23" s="40"/>
      <c r="I23" s="40"/>
      <c r="J23" s="41"/>
      <c r="K23" s="34"/>
      <c r="L23" s="34"/>
      <c r="M23" s="34"/>
      <c r="N23" s="34"/>
      <c r="O23" s="41"/>
      <c r="P23" s="34"/>
      <c r="Q23" s="42"/>
      <c r="R23" s="42"/>
      <c r="S23" s="41"/>
      <c r="T23" s="43"/>
      <c r="U23" s="43"/>
      <c r="V23" s="43"/>
      <c r="W23" s="43"/>
      <c r="X23" s="43"/>
      <c r="Y23" s="43"/>
      <c r="Z23" s="43"/>
      <c r="AA23" s="43"/>
      <c r="AB23" s="43"/>
    </row>
    <row r="24" spans="1:30">
      <c r="B24" s="40"/>
      <c r="C24" s="40"/>
      <c r="D24" s="40"/>
      <c r="E24" s="40"/>
      <c r="F24" s="40"/>
      <c r="G24" s="40"/>
      <c r="H24" s="40"/>
      <c r="I24" s="40"/>
      <c r="J24" s="41"/>
      <c r="K24" s="44"/>
      <c r="L24" s="44"/>
      <c r="M24" s="44"/>
      <c r="N24" s="44"/>
      <c r="O24" s="41"/>
      <c r="P24" s="44"/>
      <c r="Q24" s="42"/>
      <c r="R24" s="42"/>
      <c r="S24" s="41"/>
      <c r="T24" s="43"/>
      <c r="U24" s="43"/>
      <c r="V24" s="43"/>
      <c r="W24" s="43"/>
      <c r="X24" s="43"/>
      <c r="Y24" s="43"/>
      <c r="Z24" s="43"/>
      <c r="AA24" s="43"/>
      <c r="AB24" s="43"/>
    </row>
    <row r="25" spans="1:30">
      <c r="B25" s="37"/>
      <c r="C25" s="37"/>
      <c r="D25" s="40"/>
      <c r="E25" s="40"/>
      <c r="F25" s="40"/>
      <c r="G25" s="40"/>
      <c r="H25" s="37"/>
      <c r="I25" s="37"/>
      <c r="J25" s="45"/>
      <c r="K25" s="44"/>
      <c r="L25" s="44"/>
      <c r="M25" s="44"/>
      <c r="N25" s="44"/>
      <c r="O25" s="45"/>
      <c r="P25" s="44"/>
      <c r="Q25" s="42"/>
      <c r="R25" s="42"/>
      <c r="S25" s="41"/>
      <c r="T25" s="43"/>
      <c r="U25" s="43"/>
      <c r="V25" s="43"/>
      <c r="W25" s="43"/>
      <c r="X25" s="43"/>
      <c r="Y25" s="43"/>
      <c r="Z25" s="43"/>
      <c r="AA25" s="43"/>
      <c r="AB25" s="43"/>
    </row>
    <row r="26" spans="1:30">
      <c r="B26" s="37"/>
      <c r="C26" s="37"/>
      <c r="D26" s="40"/>
      <c r="E26" s="40"/>
      <c r="F26" s="40"/>
      <c r="G26" s="40"/>
      <c r="H26" s="37"/>
      <c r="I26" s="37"/>
      <c r="J26" s="45"/>
      <c r="K26" s="44"/>
      <c r="L26" s="44"/>
      <c r="M26" s="44"/>
      <c r="N26" s="44"/>
      <c r="O26" s="45"/>
      <c r="P26" s="44"/>
      <c r="Q26" s="42"/>
      <c r="R26" s="42"/>
      <c r="S26" s="41"/>
      <c r="T26" s="43"/>
      <c r="U26" s="43"/>
      <c r="V26" s="43"/>
      <c r="W26" s="43"/>
      <c r="X26" s="43"/>
      <c r="Y26" s="43"/>
      <c r="Z26" s="43"/>
      <c r="AA26" s="43"/>
      <c r="AB26" s="43"/>
    </row>
    <row r="27" spans="1:30">
      <c r="B27" s="37"/>
      <c r="C27" s="37"/>
      <c r="D27" s="40"/>
      <c r="E27" s="40"/>
      <c r="F27" s="40"/>
      <c r="G27" s="40"/>
      <c r="H27" s="37"/>
      <c r="I27" s="37"/>
      <c r="J27" s="45"/>
      <c r="K27" s="44"/>
      <c r="L27" s="44"/>
      <c r="M27" s="44"/>
      <c r="N27" s="44"/>
      <c r="O27" s="45"/>
      <c r="P27" s="44"/>
      <c r="Q27" s="42"/>
      <c r="R27" s="42"/>
      <c r="S27" s="41"/>
      <c r="T27" s="43"/>
      <c r="U27" s="43"/>
      <c r="V27" s="43"/>
      <c r="W27" s="43"/>
      <c r="X27" s="43"/>
      <c r="Y27" s="43"/>
      <c r="Z27" s="43"/>
      <c r="AA27" s="43"/>
      <c r="AB27" s="43"/>
    </row>
    <row r="28" spans="1:30">
      <c r="B28" s="37"/>
      <c r="C28" s="37"/>
      <c r="D28" s="40"/>
      <c r="E28" s="40"/>
      <c r="F28" s="40"/>
      <c r="G28" s="40"/>
      <c r="H28" s="37"/>
      <c r="I28" s="37"/>
      <c r="J28" s="45"/>
      <c r="K28" s="44"/>
      <c r="L28" s="44"/>
      <c r="M28" s="44"/>
      <c r="N28" s="44"/>
      <c r="O28" s="45"/>
      <c r="P28" s="44"/>
      <c r="Q28" s="42"/>
      <c r="R28" s="42"/>
      <c r="S28" s="41"/>
      <c r="T28" s="43"/>
      <c r="U28" s="43"/>
      <c r="V28" s="43"/>
      <c r="W28" s="43"/>
      <c r="X28" s="43"/>
      <c r="Y28" s="43"/>
      <c r="Z28" s="43"/>
      <c r="AA28" s="43"/>
      <c r="AB28" s="43"/>
    </row>
    <row r="29" spans="1:30">
      <c r="B29" s="37"/>
      <c r="C29" s="37"/>
      <c r="D29" s="40"/>
      <c r="E29" s="40"/>
      <c r="F29" s="40"/>
      <c r="G29" s="40"/>
      <c r="H29" s="37"/>
      <c r="I29" s="37"/>
      <c r="J29" s="45"/>
      <c r="K29" s="44"/>
      <c r="L29" s="44"/>
      <c r="M29" s="44"/>
      <c r="N29" s="44"/>
      <c r="O29" s="45"/>
      <c r="P29" s="44"/>
      <c r="Q29" s="42"/>
      <c r="R29" s="42"/>
      <c r="S29" s="41"/>
      <c r="T29" s="43"/>
      <c r="U29" s="43"/>
      <c r="V29" s="43"/>
      <c r="W29" s="43"/>
      <c r="X29" s="43"/>
      <c r="Y29" s="43"/>
      <c r="Z29" s="43"/>
      <c r="AA29" s="43"/>
      <c r="AB29" s="43"/>
    </row>
    <row r="30" spans="1:30">
      <c r="B30" s="37"/>
      <c r="C30" s="37"/>
      <c r="D30" s="40"/>
      <c r="E30" s="40"/>
      <c r="F30" s="40"/>
      <c r="G30" s="40"/>
      <c r="H30" s="37"/>
      <c r="I30" s="37"/>
      <c r="J30" s="45"/>
      <c r="K30" s="44"/>
      <c r="L30" s="44"/>
      <c r="M30" s="44"/>
      <c r="N30" s="44"/>
      <c r="O30" s="45"/>
      <c r="P30" s="44"/>
      <c r="Q30" s="42"/>
      <c r="R30" s="42"/>
      <c r="S30" s="41"/>
      <c r="T30" s="43"/>
      <c r="U30" s="43"/>
      <c r="V30" s="43"/>
      <c r="W30" s="43"/>
      <c r="X30" s="43"/>
      <c r="Y30" s="43"/>
      <c r="Z30" s="43"/>
      <c r="AA30" s="43"/>
      <c r="AB30" s="43"/>
    </row>
    <row r="31" spans="1:30">
      <c r="B31" s="37"/>
      <c r="C31" s="37"/>
      <c r="D31" s="40"/>
      <c r="E31" s="40"/>
      <c r="F31" s="40"/>
      <c r="G31" s="40"/>
      <c r="H31" s="37"/>
      <c r="I31" s="37"/>
      <c r="J31" s="45"/>
      <c r="K31" s="44"/>
      <c r="L31" s="44"/>
      <c r="M31" s="44"/>
      <c r="N31" s="44"/>
      <c r="O31" s="45"/>
      <c r="P31" s="44"/>
      <c r="Q31" s="42"/>
      <c r="R31" s="42"/>
      <c r="S31" s="41"/>
      <c r="T31" s="43"/>
      <c r="U31" s="43"/>
      <c r="V31" s="43"/>
      <c r="W31" s="43"/>
      <c r="X31" s="43"/>
      <c r="Y31" s="43"/>
      <c r="Z31" s="43"/>
      <c r="AA31" s="43"/>
      <c r="AB31" s="43"/>
    </row>
    <row r="32" spans="1:30">
      <c r="B32" s="37"/>
      <c r="C32" s="37"/>
      <c r="D32" s="40"/>
      <c r="E32" s="40"/>
      <c r="F32" s="40"/>
      <c r="G32" s="40"/>
      <c r="H32" s="37"/>
      <c r="I32" s="37"/>
      <c r="J32" s="45"/>
      <c r="K32" s="44"/>
      <c r="L32" s="44"/>
      <c r="M32" s="44"/>
      <c r="N32" s="44"/>
      <c r="O32" s="45"/>
      <c r="P32" s="44"/>
      <c r="Q32" s="42"/>
      <c r="R32" s="42"/>
      <c r="S32" s="41"/>
      <c r="T32" s="43"/>
      <c r="U32" s="43"/>
      <c r="V32" s="43"/>
      <c r="W32" s="43"/>
      <c r="X32" s="43"/>
      <c r="Y32" s="43"/>
      <c r="Z32" s="43"/>
      <c r="AA32" s="43"/>
      <c r="AB32" s="43"/>
    </row>
    <row r="33" spans="2:28">
      <c r="B33" s="37"/>
      <c r="C33" s="37"/>
      <c r="D33" s="40"/>
      <c r="E33" s="40"/>
      <c r="F33" s="40"/>
      <c r="G33" s="40"/>
      <c r="H33" s="37"/>
      <c r="I33" s="37"/>
      <c r="J33" s="45"/>
      <c r="K33" s="44"/>
      <c r="L33" s="44"/>
      <c r="M33" s="44"/>
      <c r="N33" s="44"/>
      <c r="O33" s="45"/>
      <c r="P33" s="44"/>
      <c r="Q33" s="42"/>
      <c r="R33" s="42"/>
      <c r="S33" s="41"/>
      <c r="T33" s="43"/>
      <c r="U33" s="43"/>
      <c r="V33" s="43"/>
      <c r="W33" s="43"/>
      <c r="X33" s="43"/>
      <c r="Y33" s="43"/>
      <c r="Z33" s="43"/>
      <c r="AA33" s="43"/>
      <c r="AB33" s="43"/>
    </row>
    <row r="34" spans="2:28">
      <c r="B34" s="37"/>
      <c r="C34" s="37"/>
      <c r="D34" s="40"/>
      <c r="E34" s="40"/>
      <c r="F34" s="40"/>
      <c r="G34" s="40"/>
      <c r="H34" s="37"/>
      <c r="I34" s="37"/>
      <c r="J34" s="45"/>
      <c r="K34" s="44"/>
      <c r="L34" s="44"/>
      <c r="M34" s="44"/>
      <c r="N34" s="44"/>
      <c r="O34" s="45"/>
      <c r="P34" s="44"/>
      <c r="Q34" s="42"/>
      <c r="R34" s="42"/>
      <c r="S34" s="41"/>
      <c r="T34" s="43"/>
      <c r="U34" s="43"/>
      <c r="V34" s="43"/>
      <c r="W34" s="43"/>
      <c r="X34" s="43"/>
      <c r="Y34" s="43"/>
      <c r="Z34" s="43"/>
      <c r="AA34" s="43"/>
      <c r="AB34" s="43"/>
    </row>
    <row r="35" spans="2:28">
      <c r="B35" s="37"/>
      <c r="C35" s="37"/>
      <c r="D35" s="40"/>
      <c r="E35" s="40"/>
      <c r="F35" s="40"/>
      <c r="G35" s="40"/>
      <c r="H35" s="37"/>
      <c r="I35" s="37"/>
      <c r="J35" s="45"/>
      <c r="K35" s="44"/>
      <c r="L35" s="44"/>
      <c r="M35" s="44"/>
      <c r="N35" s="44"/>
      <c r="O35" s="45"/>
      <c r="P35" s="44"/>
      <c r="Q35" s="42"/>
      <c r="R35" s="42"/>
      <c r="S35" s="41"/>
      <c r="T35" s="43"/>
      <c r="U35" s="43"/>
      <c r="V35" s="43"/>
      <c r="W35" s="43"/>
      <c r="X35" s="43"/>
      <c r="Y35" s="43"/>
      <c r="Z35" s="43"/>
      <c r="AA35" s="43"/>
      <c r="AB35" s="43"/>
    </row>
    <row r="36" spans="2:28">
      <c r="B36" s="37"/>
      <c r="C36" s="37"/>
      <c r="D36" s="40"/>
      <c r="E36" s="40"/>
      <c r="F36" s="40"/>
      <c r="G36" s="40"/>
      <c r="H36" s="37"/>
      <c r="I36" s="37"/>
      <c r="J36" s="45"/>
      <c r="K36" s="44"/>
      <c r="L36" s="44"/>
      <c r="M36" s="44"/>
      <c r="N36" s="44"/>
      <c r="O36" s="45"/>
      <c r="P36" s="44"/>
      <c r="Q36" s="42"/>
      <c r="R36" s="42"/>
      <c r="S36" s="41"/>
      <c r="T36" s="43"/>
      <c r="U36" s="43"/>
      <c r="V36" s="43"/>
      <c r="W36" s="43"/>
      <c r="X36" s="43"/>
      <c r="Y36" s="43"/>
      <c r="Z36" s="43"/>
      <c r="AA36" s="43"/>
      <c r="AB36" s="43"/>
    </row>
    <row r="37" spans="2:28">
      <c r="D37" s="40"/>
      <c r="E37" s="40"/>
      <c r="F37" s="40"/>
      <c r="G37" s="40"/>
      <c r="Q37" s="42"/>
      <c r="R37" s="42"/>
      <c r="S37" s="41"/>
      <c r="T37" s="43"/>
      <c r="U37" s="43"/>
      <c r="V37" s="43"/>
      <c r="W37" s="43"/>
      <c r="X37" s="43"/>
      <c r="Y37" s="43"/>
      <c r="Z37" s="43"/>
      <c r="AA37" s="43"/>
      <c r="AB37" s="43"/>
    </row>
    <row r="38" spans="2:28">
      <c r="D38" s="40"/>
      <c r="E38" s="40"/>
      <c r="F38" s="40"/>
      <c r="G38" s="40"/>
      <c r="Q38" s="42"/>
      <c r="R38" s="42"/>
      <c r="S38" s="41"/>
      <c r="T38" s="43"/>
      <c r="U38" s="43"/>
      <c r="V38" s="43"/>
      <c r="W38" s="43"/>
      <c r="X38" s="43"/>
      <c r="Y38" s="43"/>
      <c r="Z38" s="43"/>
      <c r="AA38" s="43"/>
      <c r="AB38" s="43"/>
    </row>
    <row r="39" spans="2:28">
      <c r="D39" s="40"/>
      <c r="E39" s="40"/>
      <c r="F39" s="40"/>
      <c r="G39" s="40"/>
      <c r="Q39" s="42"/>
      <c r="R39" s="42"/>
      <c r="S39" s="41"/>
      <c r="T39" s="43"/>
      <c r="U39" s="43"/>
      <c r="V39" s="43"/>
      <c r="W39" s="43"/>
      <c r="X39" s="43"/>
      <c r="Y39" s="43"/>
      <c r="Z39" s="43"/>
      <c r="AA39" s="43"/>
      <c r="AB39" s="43"/>
    </row>
    <row r="40" spans="2:28">
      <c r="D40" s="40"/>
      <c r="E40" s="40"/>
      <c r="F40" s="40"/>
      <c r="G40" s="40"/>
      <c r="Q40" s="42"/>
      <c r="R40" s="42"/>
      <c r="S40" s="41"/>
      <c r="T40" s="43"/>
      <c r="U40" s="43"/>
      <c r="V40" s="43"/>
      <c r="W40" s="43"/>
      <c r="X40" s="43"/>
      <c r="Y40" s="43"/>
      <c r="Z40" s="43"/>
      <c r="AA40" s="43"/>
      <c r="AB40" s="43"/>
    </row>
    <row r="41" spans="2:28">
      <c r="D41" s="40"/>
      <c r="E41" s="40"/>
      <c r="F41" s="40"/>
      <c r="G41" s="40"/>
      <c r="Q41" s="42"/>
      <c r="R41" s="42"/>
      <c r="S41" s="41"/>
      <c r="T41" s="43"/>
      <c r="U41" s="43"/>
      <c r="V41" s="43"/>
      <c r="W41" s="43"/>
      <c r="X41" s="43"/>
      <c r="Y41" s="43"/>
      <c r="Z41" s="43"/>
      <c r="AA41" s="43"/>
      <c r="AB41" s="43"/>
    </row>
    <row r="42" spans="2:28">
      <c r="D42" s="40"/>
      <c r="E42" s="40"/>
      <c r="Q42" s="42"/>
      <c r="R42" s="42"/>
      <c r="S42" s="41"/>
      <c r="T42" s="43"/>
      <c r="U42" s="43"/>
      <c r="V42" s="43"/>
      <c r="W42" s="43"/>
      <c r="X42" s="43"/>
      <c r="Y42" s="43"/>
      <c r="Z42" s="43"/>
      <c r="AA42" s="43"/>
      <c r="AB42" s="43"/>
    </row>
    <row r="43" spans="2:28">
      <c r="D43" s="40"/>
      <c r="E43" s="40"/>
      <c r="Q43" s="42"/>
      <c r="R43" s="42"/>
      <c r="S43" s="41"/>
      <c r="T43" s="43"/>
      <c r="U43" s="43"/>
      <c r="V43" s="43"/>
      <c r="W43" s="43"/>
      <c r="X43" s="43"/>
      <c r="Y43" s="43"/>
      <c r="Z43" s="43"/>
      <c r="AA43" s="43"/>
      <c r="AB43" s="43"/>
    </row>
    <row r="44" spans="2:28">
      <c r="D44" s="40"/>
      <c r="E44" s="40"/>
      <c r="Q44" s="42"/>
      <c r="R44" s="42"/>
      <c r="S44" s="41"/>
      <c r="T44" s="43"/>
      <c r="U44" s="43"/>
      <c r="V44" s="43"/>
      <c r="W44" s="43"/>
      <c r="X44" s="43"/>
      <c r="Y44" s="43"/>
      <c r="Z44" s="43"/>
      <c r="AA44" s="43"/>
      <c r="AB44" s="43"/>
    </row>
    <row r="45" spans="2:28">
      <c r="D45" s="40"/>
      <c r="E45" s="40"/>
      <c r="Q45" s="42"/>
      <c r="R45" s="42"/>
      <c r="S45" s="41"/>
      <c r="T45" s="43"/>
      <c r="U45" s="43"/>
      <c r="V45" s="43"/>
      <c r="W45" s="43"/>
      <c r="X45" s="43"/>
      <c r="Y45" s="43"/>
      <c r="Z45" s="43"/>
      <c r="AA45" s="43"/>
      <c r="AB45" s="43"/>
    </row>
    <row r="46" spans="2:28">
      <c r="D46" s="40"/>
      <c r="E46" s="40"/>
      <c r="Q46" s="42"/>
      <c r="R46" s="42"/>
      <c r="S46" s="41"/>
      <c r="T46" s="43"/>
      <c r="U46" s="43"/>
      <c r="V46" s="43"/>
      <c r="W46" s="43"/>
      <c r="X46" s="43"/>
      <c r="Y46" s="43"/>
      <c r="Z46" s="43"/>
      <c r="AA46" s="43"/>
      <c r="AB46" s="43"/>
    </row>
    <row r="47" spans="2:28">
      <c r="D47" s="40"/>
      <c r="E47" s="40"/>
      <c r="Q47" s="42"/>
      <c r="R47" s="42"/>
      <c r="S47" s="41"/>
      <c r="T47" s="43"/>
      <c r="U47" s="43"/>
      <c r="V47" s="43"/>
      <c r="W47" s="43"/>
      <c r="X47" s="43"/>
      <c r="Y47" s="43"/>
      <c r="Z47" s="43"/>
      <c r="AA47" s="43"/>
      <c r="AB47" s="43"/>
    </row>
    <row r="48" spans="2:28">
      <c r="D48" s="40"/>
      <c r="E48" s="40"/>
      <c r="Q48" s="42"/>
      <c r="R48" s="42"/>
      <c r="S48" s="41"/>
      <c r="T48" s="43"/>
      <c r="U48" s="43"/>
      <c r="V48" s="43"/>
      <c r="W48" s="43"/>
      <c r="X48" s="43"/>
      <c r="Y48" s="43"/>
      <c r="Z48" s="43"/>
      <c r="AA48" s="43"/>
      <c r="AB48" s="43"/>
    </row>
    <row r="49" spans="4:28">
      <c r="D49" s="40"/>
      <c r="E49" s="40"/>
      <c r="Q49" s="42"/>
      <c r="R49" s="42"/>
      <c r="S49" s="41"/>
      <c r="T49" s="43"/>
      <c r="U49" s="43"/>
      <c r="V49" s="43"/>
      <c r="W49" s="43"/>
      <c r="X49" s="43"/>
      <c r="Y49" s="43"/>
      <c r="Z49" s="43"/>
      <c r="AA49" s="43"/>
      <c r="AB49" s="43"/>
    </row>
    <row r="50" spans="4:28">
      <c r="Q50" s="42"/>
      <c r="R50" s="42"/>
      <c r="S50" s="41"/>
      <c r="T50" s="43"/>
      <c r="U50" s="43"/>
      <c r="V50" s="43"/>
      <c r="W50" s="43"/>
      <c r="X50" s="43"/>
      <c r="Y50" s="43"/>
      <c r="Z50" s="43"/>
      <c r="AA50" s="43"/>
      <c r="AB50" s="43"/>
    </row>
    <row r="51" spans="4:28">
      <c r="Q51" s="42"/>
      <c r="R51" s="42"/>
      <c r="S51" s="41"/>
      <c r="T51" s="43"/>
      <c r="U51" s="43"/>
      <c r="V51" s="43"/>
      <c r="W51" s="43"/>
      <c r="X51" s="43"/>
      <c r="Y51" s="43"/>
      <c r="Z51" s="43"/>
      <c r="AA51" s="43"/>
      <c r="AB51" s="43"/>
    </row>
    <row r="52" spans="4:28">
      <c r="Q52" s="42"/>
      <c r="R52" s="42"/>
      <c r="S52" s="41"/>
      <c r="T52" s="43"/>
      <c r="U52" s="43"/>
      <c r="V52" s="43"/>
      <c r="W52" s="43"/>
      <c r="X52" s="43"/>
      <c r="Y52" s="43"/>
      <c r="Z52" s="43"/>
      <c r="AA52" s="43"/>
      <c r="AB52" s="43"/>
    </row>
    <row r="53" spans="4:28">
      <c r="Q53" s="42"/>
      <c r="R53" s="42"/>
      <c r="S53" s="41"/>
      <c r="T53" s="43"/>
      <c r="U53" s="43"/>
      <c r="V53" s="43"/>
      <c r="W53" s="43"/>
      <c r="X53" s="43"/>
      <c r="Y53" s="43"/>
      <c r="Z53" s="43"/>
      <c r="AA53" s="43"/>
      <c r="AB53" s="43"/>
    </row>
    <row r="54" spans="4:28">
      <c r="Q54" s="42"/>
      <c r="R54" s="42"/>
      <c r="S54" s="41"/>
      <c r="T54" s="43"/>
      <c r="U54" s="43"/>
      <c r="V54" s="43"/>
      <c r="W54" s="43"/>
      <c r="X54" s="43"/>
      <c r="Y54" s="43"/>
      <c r="Z54" s="43"/>
      <c r="AA54" s="43"/>
      <c r="AB54" s="43"/>
    </row>
    <row r="55" spans="4:28">
      <c r="Q55" s="42"/>
      <c r="R55" s="42"/>
      <c r="S55" s="41"/>
      <c r="T55" s="43"/>
      <c r="U55" s="43"/>
      <c r="V55" s="43"/>
      <c r="W55" s="43"/>
      <c r="X55" s="43"/>
      <c r="Y55" s="43"/>
      <c r="Z55" s="43"/>
      <c r="AA55" s="43"/>
      <c r="AB55" s="43"/>
    </row>
    <row r="56" spans="4:28">
      <c r="Q56" s="42"/>
      <c r="R56" s="42"/>
      <c r="S56" s="41"/>
      <c r="T56" s="43"/>
      <c r="U56" s="43"/>
      <c r="V56" s="43"/>
      <c r="W56" s="43"/>
      <c r="X56" s="43"/>
      <c r="Y56" s="43"/>
      <c r="Z56" s="43"/>
      <c r="AA56" s="43"/>
      <c r="AB56" s="43"/>
    </row>
    <row r="57" spans="4:28">
      <c r="Q57" s="42"/>
      <c r="R57" s="42"/>
      <c r="S57" s="41"/>
      <c r="T57" s="43"/>
      <c r="U57" s="43"/>
      <c r="V57" s="43"/>
      <c r="W57" s="43"/>
      <c r="X57" s="43"/>
      <c r="Y57" s="43"/>
      <c r="Z57" s="43"/>
      <c r="AA57" s="43"/>
      <c r="AB57" s="43"/>
    </row>
    <row r="58" spans="4:28">
      <c r="Q58" s="42"/>
      <c r="R58" s="42"/>
      <c r="S58" s="41"/>
      <c r="T58" s="43"/>
      <c r="U58" s="43"/>
      <c r="V58" s="43"/>
      <c r="W58" s="43"/>
      <c r="X58" s="43"/>
      <c r="Y58" s="43"/>
      <c r="Z58" s="43"/>
      <c r="AA58" s="43"/>
      <c r="AB58" s="43"/>
    </row>
    <row r="59" spans="4:28">
      <c r="Q59" s="42"/>
      <c r="R59" s="42"/>
      <c r="S59" s="41"/>
      <c r="T59" s="43"/>
      <c r="U59" s="43"/>
      <c r="V59" s="43"/>
      <c r="W59" s="43"/>
      <c r="X59" s="43"/>
      <c r="Y59" s="43"/>
      <c r="Z59" s="43"/>
      <c r="AA59" s="43"/>
      <c r="AB59" s="43"/>
    </row>
    <row r="60" spans="4:28">
      <c r="Q60" s="42"/>
      <c r="R60" s="42"/>
      <c r="S60" s="41"/>
      <c r="T60" s="43"/>
      <c r="U60" s="43"/>
      <c r="V60" s="43"/>
      <c r="W60" s="43"/>
      <c r="X60" s="43"/>
      <c r="Y60" s="43"/>
      <c r="Z60" s="43"/>
      <c r="AA60" s="43"/>
      <c r="AB60" s="43"/>
    </row>
    <row r="61" spans="4:28">
      <c r="Q61" s="42"/>
      <c r="R61" s="42"/>
      <c r="S61" s="41"/>
      <c r="T61" s="43"/>
      <c r="U61" s="43"/>
      <c r="V61" s="43"/>
      <c r="W61" s="43"/>
      <c r="X61" s="43"/>
      <c r="Y61" s="43"/>
      <c r="Z61" s="43"/>
      <c r="AA61" s="43"/>
      <c r="AB61" s="43"/>
    </row>
  </sheetData>
  <protectedRanges>
    <protectedRange sqref="H8:I9 Y8:Y9 AA8:AA9" name="범위1_7_1_1_2_1_1_1_1_1"/>
    <protectedRange sqref="N8:N9" name="범위1_7_1_1_2_2_1"/>
  </protectedRanges>
  <mergeCells count="25">
    <mergeCell ref="O1:AB1"/>
    <mergeCell ref="A1:M1"/>
    <mergeCell ref="Q4:R4"/>
    <mergeCell ref="J4:K4"/>
    <mergeCell ref="F4:G4"/>
    <mergeCell ref="D4:E4"/>
    <mergeCell ref="D3:E3"/>
    <mergeCell ref="W3:X3"/>
    <mergeCell ref="W4:X4"/>
    <mergeCell ref="O4:P4"/>
    <mergeCell ref="A3:A7"/>
    <mergeCell ref="S3:T3"/>
    <mergeCell ref="S4:T4"/>
    <mergeCell ref="F3:G3"/>
    <mergeCell ref="L3:M3"/>
    <mergeCell ref="B3:C3"/>
    <mergeCell ref="B4:C4"/>
    <mergeCell ref="U4:V4"/>
    <mergeCell ref="J3:K3"/>
    <mergeCell ref="U3:V3"/>
    <mergeCell ref="H3:I3"/>
    <mergeCell ref="L4:M4"/>
    <mergeCell ref="H4:I4"/>
    <mergeCell ref="O3:P3"/>
    <mergeCell ref="Q3:R3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E118"/>
  <sheetViews>
    <sheetView zoomScale="90" zoomScaleNormal="90" workbookViewId="0">
      <selection sqref="A1:H1"/>
    </sheetView>
  </sheetViews>
  <sheetFormatPr defaultRowHeight="13.5"/>
  <cols>
    <col min="1" max="1" width="14.5546875" style="20" customWidth="1"/>
    <col min="2" max="4" width="5.77734375" style="20" customWidth="1"/>
    <col min="5" max="5" width="6.77734375" style="20" customWidth="1"/>
    <col min="6" max="6" width="11.77734375" style="20" customWidth="1"/>
    <col min="7" max="7" width="16.109375" style="20" customWidth="1"/>
    <col min="8" max="8" width="16" style="20" bestFit="1" customWidth="1"/>
    <col min="9" max="9" width="2.77734375" style="12" customWidth="1"/>
    <col min="10" max="10" width="15.21875" style="20" customWidth="1"/>
    <col min="11" max="11" width="13.21875" style="20" customWidth="1"/>
    <col min="12" max="12" width="9.77734375" style="12" customWidth="1"/>
    <col min="13" max="13" width="15.77734375" style="12" customWidth="1"/>
    <col min="14" max="14" width="6.77734375" style="20" customWidth="1"/>
    <col min="15" max="15" width="12.44140625" style="20" customWidth="1"/>
    <col min="16" max="16" width="14.5546875" style="20" customWidth="1"/>
    <col min="17" max="17" width="7.77734375" style="20" customWidth="1"/>
    <col min="18" max="19" width="7.77734375" style="12" customWidth="1"/>
    <col min="20" max="20" width="16" style="12" bestFit="1" customWidth="1"/>
    <col min="21" max="21" width="16.5546875" style="12" bestFit="1" customWidth="1"/>
    <col min="22" max="22" width="14.21875" style="20" bestFit="1" customWidth="1"/>
    <col min="23" max="23" width="2.77734375" style="12" customWidth="1"/>
    <col min="24" max="24" width="9.6640625" style="20" customWidth="1"/>
    <col min="25" max="25" width="14.33203125" style="20" customWidth="1"/>
    <col min="26" max="26" width="7.44140625" style="12" customWidth="1"/>
    <col min="27" max="27" width="10.44140625" style="12" customWidth="1"/>
    <col min="28" max="28" width="8.33203125" style="12" customWidth="1"/>
    <col min="29" max="29" width="14.21875" style="12" customWidth="1"/>
    <col min="30" max="30" width="8.6640625" style="12" customWidth="1"/>
    <col min="31" max="16384" width="8.88671875" style="12"/>
  </cols>
  <sheetData>
    <row r="1" spans="1:31" s="1" customFormat="1" ht="32.25" customHeight="1">
      <c r="A1" s="814" t="s">
        <v>704</v>
      </c>
      <c r="B1" s="814"/>
      <c r="C1" s="814"/>
      <c r="D1" s="814"/>
      <c r="E1" s="814"/>
      <c r="F1" s="814"/>
      <c r="G1" s="814"/>
      <c r="H1" s="814"/>
      <c r="I1" s="91"/>
      <c r="J1" s="814" t="s">
        <v>99</v>
      </c>
      <c r="K1" s="814"/>
      <c r="L1" s="814"/>
      <c r="M1" s="814"/>
      <c r="N1" s="814"/>
      <c r="O1" s="814"/>
      <c r="P1" s="814" t="s">
        <v>705</v>
      </c>
      <c r="Q1" s="814"/>
      <c r="R1" s="814"/>
      <c r="S1" s="814"/>
      <c r="T1" s="814"/>
      <c r="U1" s="814"/>
      <c r="V1" s="814"/>
      <c r="W1" s="91"/>
      <c r="X1" s="814" t="s">
        <v>706</v>
      </c>
      <c r="Y1" s="814"/>
      <c r="Z1" s="814"/>
      <c r="AA1" s="814"/>
      <c r="AB1" s="814"/>
      <c r="AC1" s="814"/>
      <c r="AD1" s="814"/>
    </row>
    <row r="2" spans="1:31" s="5" customFormat="1" ht="25.5" customHeight="1" thickBot="1">
      <c r="A2" s="2" t="s">
        <v>120</v>
      </c>
      <c r="B2" s="2"/>
      <c r="C2" s="2"/>
      <c r="D2" s="2"/>
      <c r="E2" s="2"/>
      <c r="F2" s="2"/>
      <c r="G2" s="2"/>
      <c r="H2" s="2"/>
      <c r="J2" s="2"/>
      <c r="K2" s="2"/>
      <c r="L2" s="2"/>
      <c r="M2" s="2"/>
      <c r="N2" s="2"/>
      <c r="O2" s="4" t="s">
        <v>200</v>
      </c>
      <c r="P2" s="2" t="s">
        <v>120</v>
      </c>
      <c r="Q2" s="2"/>
      <c r="R2" s="2"/>
      <c r="S2" s="2"/>
      <c r="T2" s="2"/>
      <c r="U2" s="2"/>
      <c r="V2" s="2"/>
      <c r="X2" s="2"/>
      <c r="Y2" s="2"/>
      <c r="Z2" s="2"/>
      <c r="AA2" s="2"/>
      <c r="AB2" s="2"/>
      <c r="AD2" s="4" t="s">
        <v>200</v>
      </c>
    </row>
    <row r="3" spans="1:31" s="5" customFormat="1" ht="17.100000000000001" customHeight="1" thickTop="1">
      <c r="A3" s="817" t="s">
        <v>158</v>
      </c>
      <c r="B3" s="820" t="s">
        <v>2</v>
      </c>
      <c r="C3" s="811"/>
      <c r="D3" s="812"/>
      <c r="E3" s="994" t="s">
        <v>707</v>
      </c>
      <c r="F3" s="995"/>
      <c r="G3" s="995"/>
      <c r="H3" s="995"/>
      <c r="I3" s="22"/>
      <c r="J3" s="995" t="s">
        <v>100</v>
      </c>
      <c r="K3" s="995"/>
      <c r="L3" s="995"/>
      <c r="M3" s="996"/>
      <c r="N3" s="994" t="s">
        <v>708</v>
      </c>
      <c r="O3" s="995"/>
      <c r="P3" s="817" t="s">
        <v>158</v>
      </c>
      <c r="Q3" s="994" t="s">
        <v>709</v>
      </c>
      <c r="R3" s="995"/>
      <c r="S3" s="995"/>
      <c r="T3" s="995"/>
      <c r="U3" s="995"/>
      <c r="V3" s="995"/>
      <c r="W3" s="22"/>
      <c r="X3" s="995" t="s">
        <v>112</v>
      </c>
      <c r="Y3" s="996"/>
      <c r="Z3" s="994" t="s">
        <v>710</v>
      </c>
      <c r="AA3" s="995"/>
      <c r="AB3" s="995"/>
      <c r="AC3" s="995"/>
    </row>
    <row r="4" spans="1:31" s="5" customFormat="1" ht="16.5" customHeight="1">
      <c r="A4" s="818"/>
      <c r="B4" s="83"/>
      <c r="C4" s="25" t="s">
        <v>931</v>
      </c>
      <c r="D4" s="26" t="s">
        <v>932</v>
      </c>
      <c r="E4" s="67" t="s">
        <v>64</v>
      </c>
      <c r="F4" s="67" t="s">
        <v>101</v>
      </c>
      <c r="G4" s="486" t="s">
        <v>711</v>
      </c>
      <c r="H4" s="27" t="s">
        <v>712</v>
      </c>
      <c r="I4" s="22"/>
      <c r="J4" s="126" t="s">
        <v>713</v>
      </c>
      <c r="K4" s="149" t="s">
        <v>714</v>
      </c>
      <c r="L4" s="175" t="s">
        <v>715</v>
      </c>
      <c r="M4" s="493" t="s">
        <v>716</v>
      </c>
      <c r="N4" s="67" t="s">
        <v>64</v>
      </c>
      <c r="O4" s="176" t="s">
        <v>717</v>
      </c>
      <c r="P4" s="818"/>
      <c r="Q4" s="988" t="s">
        <v>718</v>
      </c>
      <c r="R4" s="989"/>
      <c r="S4" s="989"/>
      <c r="T4" s="25" t="s">
        <v>712</v>
      </c>
      <c r="U4" s="176" t="s">
        <v>713</v>
      </c>
      <c r="V4" s="494" t="s">
        <v>714</v>
      </c>
      <c r="W4" s="149"/>
      <c r="X4" s="495" t="s">
        <v>719</v>
      </c>
      <c r="Y4" s="175" t="s">
        <v>720</v>
      </c>
      <c r="Z4" s="83" t="s">
        <v>64</v>
      </c>
      <c r="AA4" s="495" t="s">
        <v>721</v>
      </c>
      <c r="AB4" s="25" t="s">
        <v>722</v>
      </c>
      <c r="AC4" s="176" t="s">
        <v>723</v>
      </c>
      <c r="AD4" s="125" t="s">
        <v>724</v>
      </c>
    </row>
    <row r="5" spans="1:31" s="5" customFormat="1" ht="17.100000000000001" customHeight="1">
      <c r="A5" s="818"/>
      <c r="B5" s="83"/>
      <c r="C5" s="83"/>
      <c r="D5" s="22"/>
      <c r="E5" s="67"/>
      <c r="F5" s="122"/>
      <c r="G5" s="122" t="s">
        <v>726</v>
      </c>
      <c r="H5" s="122" t="s">
        <v>727</v>
      </c>
      <c r="I5" s="85"/>
      <c r="J5" s="174" t="s">
        <v>728</v>
      </c>
      <c r="K5" s="85" t="s">
        <v>729</v>
      </c>
      <c r="L5" s="84" t="s">
        <v>730</v>
      </c>
      <c r="M5" s="85" t="s">
        <v>731</v>
      </c>
      <c r="N5" s="122"/>
      <c r="O5" s="122" t="s">
        <v>732</v>
      </c>
      <c r="P5" s="818"/>
      <c r="Q5" s="25" t="s">
        <v>12</v>
      </c>
      <c r="R5" s="22" t="s">
        <v>13</v>
      </c>
      <c r="S5" s="27" t="s">
        <v>14</v>
      </c>
      <c r="T5" s="84" t="s">
        <v>727</v>
      </c>
      <c r="U5" s="174" t="s">
        <v>728</v>
      </c>
      <c r="V5" s="324" t="s">
        <v>729</v>
      </c>
      <c r="W5" s="85"/>
      <c r="X5" s="85" t="s">
        <v>733</v>
      </c>
      <c r="Y5" s="84"/>
      <c r="Z5" s="84"/>
      <c r="AA5" s="85"/>
      <c r="AB5" s="84"/>
      <c r="AC5" s="85" t="s">
        <v>734</v>
      </c>
      <c r="AD5" s="67" t="s">
        <v>735</v>
      </c>
    </row>
    <row r="6" spans="1:31" s="5" customFormat="1" ht="17.100000000000001" customHeight="1">
      <c r="A6" s="818"/>
      <c r="B6" s="83" t="s">
        <v>102</v>
      </c>
      <c r="C6" s="83"/>
      <c r="D6" s="22"/>
      <c r="E6" s="67"/>
      <c r="F6" s="84" t="s">
        <v>725</v>
      </c>
      <c r="G6" s="85" t="s">
        <v>736</v>
      </c>
      <c r="H6" s="122" t="s">
        <v>737</v>
      </c>
      <c r="I6" s="85"/>
      <c r="J6" s="174" t="s">
        <v>738</v>
      </c>
      <c r="K6" s="85" t="s">
        <v>739</v>
      </c>
      <c r="L6" s="84" t="s">
        <v>740</v>
      </c>
      <c r="M6" s="85" t="s">
        <v>741</v>
      </c>
      <c r="N6" s="122"/>
      <c r="O6" s="122" t="s">
        <v>742</v>
      </c>
      <c r="P6" s="818"/>
      <c r="Q6" s="83"/>
      <c r="R6" s="22" t="s">
        <v>743</v>
      </c>
      <c r="S6" s="67"/>
      <c r="T6" s="84" t="s">
        <v>737</v>
      </c>
      <c r="U6" s="174" t="s">
        <v>738</v>
      </c>
      <c r="V6" s="324" t="s">
        <v>739</v>
      </c>
      <c r="W6" s="85"/>
      <c r="X6" s="85" t="s">
        <v>744</v>
      </c>
      <c r="Y6" s="84" t="s">
        <v>745</v>
      </c>
      <c r="Z6" s="84"/>
      <c r="AA6" s="85"/>
      <c r="AB6" s="84" t="s">
        <v>746</v>
      </c>
      <c r="AC6" s="85" t="s">
        <v>747</v>
      </c>
      <c r="AD6" s="67" t="s">
        <v>748</v>
      </c>
    </row>
    <row r="7" spans="1:31" s="5" customFormat="1" ht="17.100000000000001" customHeight="1">
      <c r="A7" s="819"/>
      <c r="B7" s="29" t="s">
        <v>103</v>
      </c>
      <c r="C7" s="29" t="s">
        <v>933</v>
      </c>
      <c r="D7" s="24" t="s">
        <v>934</v>
      </c>
      <c r="E7" s="31" t="s">
        <v>50</v>
      </c>
      <c r="F7" s="106" t="s">
        <v>749</v>
      </c>
      <c r="G7" s="106" t="s">
        <v>750</v>
      </c>
      <c r="H7" s="106" t="s">
        <v>751</v>
      </c>
      <c r="I7" s="85"/>
      <c r="J7" s="219" t="s">
        <v>752</v>
      </c>
      <c r="K7" s="92" t="s">
        <v>753</v>
      </c>
      <c r="L7" s="86" t="s">
        <v>754</v>
      </c>
      <c r="M7" s="92" t="s">
        <v>755</v>
      </c>
      <c r="N7" s="106" t="s">
        <v>50</v>
      </c>
      <c r="O7" s="106" t="s">
        <v>756</v>
      </c>
      <c r="P7" s="819"/>
      <c r="Q7" s="29" t="s">
        <v>104</v>
      </c>
      <c r="R7" s="24" t="s">
        <v>757</v>
      </c>
      <c r="S7" s="31" t="s">
        <v>105</v>
      </c>
      <c r="T7" s="86" t="s">
        <v>751</v>
      </c>
      <c r="U7" s="219" t="s">
        <v>752</v>
      </c>
      <c r="V7" s="496" t="s">
        <v>753</v>
      </c>
      <c r="W7" s="324"/>
      <c r="X7" s="92" t="s">
        <v>754</v>
      </c>
      <c r="Y7" s="86" t="s">
        <v>758</v>
      </c>
      <c r="Z7" s="219" t="s">
        <v>50</v>
      </c>
      <c r="AA7" s="92" t="s">
        <v>759</v>
      </c>
      <c r="AB7" s="86" t="s">
        <v>760</v>
      </c>
      <c r="AC7" s="92" t="s">
        <v>761</v>
      </c>
      <c r="AD7" s="31" t="s">
        <v>762</v>
      </c>
    </row>
    <row r="8" spans="1:31" s="195" customFormat="1" ht="40.5" customHeight="1">
      <c r="A8" s="230">
        <v>2012</v>
      </c>
      <c r="B8" s="497">
        <v>257</v>
      </c>
      <c r="C8" s="715">
        <v>0</v>
      </c>
      <c r="D8" s="715">
        <v>0</v>
      </c>
      <c r="E8" s="498">
        <v>116</v>
      </c>
      <c r="F8" s="183">
        <v>0</v>
      </c>
      <c r="G8" s="498">
        <v>90</v>
      </c>
      <c r="H8" s="498">
        <v>26</v>
      </c>
      <c r="I8" s="498"/>
      <c r="J8" s="183">
        <v>0</v>
      </c>
      <c r="K8" s="183">
        <v>0</v>
      </c>
      <c r="L8" s="183">
        <v>0</v>
      </c>
      <c r="M8" s="380" t="s">
        <v>341</v>
      </c>
      <c r="N8" s="498">
        <v>137</v>
      </c>
      <c r="O8" s="380">
        <v>3</v>
      </c>
      <c r="P8" s="230">
        <v>2012</v>
      </c>
      <c r="Q8" s="498">
        <v>72</v>
      </c>
      <c r="R8" s="498">
        <v>25</v>
      </c>
      <c r="S8" s="498">
        <v>10</v>
      </c>
      <c r="T8" s="498">
        <v>21</v>
      </c>
      <c r="U8" s="380" t="s">
        <v>341</v>
      </c>
      <c r="V8" s="380" t="s">
        <v>341</v>
      </c>
      <c r="W8" s="498"/>
      <c r="X8" s="498">
        <v>6</v>
      </c>
      <c r="Y8" s="380" t="s">
        <v>341</v>
      </c>
      <c r="Z8" s="380">
        <v>4</v>
      </c>
      <c r="AA8" s="380" t="s">
        <v>341</v>
      </c>
      <c r="AB8" s="380">
        <v>3</v>
      </c>
      <c r="AC8" s="380" t="s">
        <v>341</v>
      </c>
      <c r="AD8" s="380">
        <v>1</v>
      </c>
    </row>
    <row r="9" spans="1:31" s="195" customFormat="1" ht="40.5" customHeight="1">
      <c r="A9" s="230">
        <v>2013</v>
      </c>
      <c r="B9" s="497">
        <v>254</v>
      </c>
      <c r="C9" s="715">
        <v>0</v>
      </c>
      <c r="D9" s="715">
        <v>0</v>
      </c>
      <c r="E9" s="498">
        <v>105</v>
      </c>
      <c r="F9" s="183">
        <v>0</v>
      </c>
      <c r="G9" s="498">
        <v>81</v>
      </c>
      <c r="H9" s="498">
        <v>24</v>
      </c>
      <c r="I9" s="498"/>
      <c r="J9" s="183">
        <v>0</v>
      </c>
      <c r="K9" s="183">
        <v>0</v>
      </c>
      <c r="L9" s="183">
        <v>0</v>
      </c>
      <c r="M9" s="183">
        <v>0</v>
      </c>
      <c r="N9" s="498">
        <v>147</v>
      </c>
      <c r="O9" s="498">
        <v>4</v>
      </c>
      <c r="P9" s="230">
        <v>2013</v>
      </c>
      <c r="Q9" s="497">
        <v>72</v>
      </c>
      <c r="R9" s="498">
        <v>25</v>
      </c>
      <c r="S9" s="498">
        <v>10</v>
      </c>
      <c r="T9" s="498">
        <v>30</v>
      </c>
      <c r="U9" s="380" t="s">
        <v>341</v>
      </c>
      <c r="V9" s="380" t="s">
        <v>341</v>
      </c>
      <c r="W9" s="498"/>
      <c r="X9" s="498">
        <v>6</v>
      </c>
      <c r="Y9" s="380" t="s">
        <v>341</v>
      </c>
      <c r="Z9" s="498">
        <v>2</v>
      </c>
      <c r="AA9" s="380" t="s">
        <v>341</v>
      </c>
      <c r="AB9" s="498">
        <v>2</v>
      </c>
      <c r="AC9" s="380" t="s">
        <v>341</v>
      </c>
      <c r="AD9" s="380" t="s">
        <v>341</v>
      </c>
    </row>
    <row r="10" spans="1:31" s="195" customFormat="1" ht="40.5" customHeight="1">
      <c r="A10" s="230">
        <v>2014</v>
      </c>
      <c r="B10" s="497">
        <v>275</v>
      </c>
      <c r="C10" s="498">
        <v>144</v>
      </c>
      <c r="D10" s="498">
        <v>131</v>
      </c>
      <c r="E10" s="498">
        <v>104</v>
      </c>
      <c r="F10" s="183">
        <v>0</v>
      </c>
      <c r="G10" s="498">
        <v>82</v>
      </c>
      <c r="H10" s="498">
        <v>22</v>
      </c>
      <c r="I10" s="498"/>
      <c r="J10" s="183">
        <v>0</v>
      </c>
      <c r="K10" s="183">
        <v>0</v>
      </c>
      <c r="L10" s="183">
        <v>0</v>
      </c>
      <c r="M10" s="183">
        <v>0</v>
      </c>
      <c r="N10" s="498">
        <v>169</v>
      </c>
      <c r="O10" s="498">
        <v>4</v>
      </c>
      <c r="P10" s="230">
        <v>2014</v>
      </c>
      <c r="Q10" s="498">
        <v>82</v>
      </c>
      <c r="R10" s="498">
        <v>36</v>
      </c>
      <c r="S10" s="498">
        <v>8</v>
      </c>
      <c r="T10" s="498">
        <v>33</v>
      </c>
      <c r="U10" s="380" t="s">
        <v>259</v>
      </c>
      <c r="V10" s="380" t="s">
        <v>259</v>
      </c>
      <c r="W10" s="498"/>
      <c r="X10" s="498">
        <v>6</v>
      </c>
      <c r="Y10" s="380" t="s">
        <v>259</v>
      </c>
      <c r="Z10" s="498">
        <v>2</v>
      </c>
      <c r="AA10" s="380" t="s">
        <v>259</v>
      </c>
      <c r="AB10" s="498">
        <v>2</v>
      </c>
      <c r="AC10" s="380" t="s">
        <v>259</v>
      </c>
      <c r="AD10" s="380" t="s">
        <v>259</v>
      </c>
    </row>
    <row r="11" spans="1:31" s="195" customFormat="1" ht="40.5" customHeight="1">
      <c r="A11" s="639">
        <v>2015</v>
      </c>
      <c r="B11" s="653">
        <v>259</v>
      </c>
      <c r="C11" s="498">
        <v>144</v>
      </c>
      <c r="D11" s="498">
        <v>115</v>
      </c>
      <c r="E11" s="498">
        <v>87</v>
      </c>
      <c r="F11" s="638">
        <v>0</v>
      </c>
      <c r="G11" s="498">
        <v>67</v>
      </c>
      <c r="H11" s="498">
        <v>20</v>
      </c>
      <c r="I11" s="498"/>
      <c r="J11" s="638">
        <v>0</v>
      </c>
      <c r="K11" s="638">
        <v>0</v>
      </c>
      <c r="L11" s="638">
        <v>0</v>
      </c>
      <c r="M11" s="638">
        <v>0</v>
      </c>
      <c r="N11" s="498">
        <v>169</v>
      </c>
      <c r="O11" s="498">
        <v>6</v>
      </c>
      <c r="P11" s="639">
        <v>2015</v>
      </c>
      <c r="Q11" s="498">
        <v>82</v>
      </c>
      <c r="R11" s="498">
        <v>37</v>
      </c>
      <c r="S11" s="498">
        <v>8</v>
      </c>
      <c r="T11" s="498">
        <v>30</v>
      </c>
      <c r="U11" s="380" t="s">
        <v>144</v>
      </c>
      <c r="V11" s="380" t="s">
        <v>144</v>
      </c>
      <c r="W11" s="498"/>
      <c r="X11" s="498">
        <v>6</v>
      </c>
      <c r="Y11" s="380" t="s">
        <v>144</v>
      </c>
      <c r="Z11" s="498">
        <v>3</v>
      </c>
      <c r="AA11" s="380" t="s">
        <v>144</v>
      </c>
      <c r="AB11" s="498">
        <v>2</v>
      </c>
      <c r="AC11" s="380" t="s">
        <v>144</v>
      </c>
      <c r="AD11" s="380">
        <v>1</v>
      </c>
      <c r="AE11" s="225"/>
    </row>
    <row r="12" spans="1:31" s="225" customFormat="1" ht="40.5" customHeight="1" thickBot="1">
      <c r="A12" s="464">
        <v>2016</v>
      </c>
      <c r="B12" s="775">
        <v>284</v>
      </c>
      <c r="C12" s="186">
        <v>0</v>
      </c>
      <c r="D12" s="186">
        <v>0</v>
      </c>
      <c r="E12" s="776">
        <v>96</v>
      </c>
      <c r="F12" s="539">
        <v>0</v>
      </c>
      <c r="G12" s="776">
        <v>75</v>
      </c>
      <c r="H12" s="776">
        <v>20</v>
      </c>
      <c r="I12" s="499"/>
      <c r="J12" s="539">
        <v>0</v>
      </c>
      <c r="K12" s="539">
        <v>0</v>
      </c>
      <c r="L12" s="776">
        <v>1</v>
      </c>
      <c r="M12" s="539">
        <v>0</v>
      </c>
      <c r="N12" s="776">
        <v>184</v>
      </c>
      <c r="O12" s="776">
        <v>6</v>
      </c>
      <c r="P12" s="464">
        <v>2016</v>
      </c>
      <c r="Q12" s="777">
        <v>88</v>
      </c>
      <c r="R12" s="776">
        <v>38</v>
      </c>
      <c r="S12" s="776">
        <v>8</v>
      </c>
      <c r="T12" s="776">
        <v>38</v>
      </c>
      <c r="U12" s="539">
        <v>0</v>
      </c>
      <c r="V12" s="539">
        <v>0</v>
      </c>
      <c r="W12" s="499"/>
      <c r="X12" s="776">
        <v>6</v>
      </c>
      <c r="Y12" s="778" t="s">
        <v>144</v>
      </c>
      <c r="Z12" s="776">
        <v>4</v>
      </c>
      <c r="AA12" s="778" t="s">
        <v>144</v>
      </c>
      <c r="AB12" s="776">
        <v>2</v>
      </c>
      <c r="AC12" s="776">
        <v>1</v>
      </c>
      <c r="AD12" s="776">
        <v>1</v>
      </c>
      <c r="AE12" s="193"/>
    </row>
    <row r="13" spans="1:31" s="193" customFormat="1" ht="12" customHeight="1" thickTop="1">
      <c r="A13" s="252" t="s">
        <v>997</v>
      </c>
      <c r="B13" s="500"/>
      <c r="C13" s="500"/>
      <c r="D13" s="500"/>
      <c r="E13" s="500"/>
      <c r="F13" s="500"/>
      <c r="G13" s="500"/>
      <c r="H13" s="500"/>
      <c r="I13" s="500"/>
      <c r="J13" s="500"/>
      <c r="K13" s="500"/>
      <c r="L13" s="500"/>
      <c r="M13" s="500"/>
      <c r="N13" s="500"/>
      <c r="O13" s="501"/>
      <c r="P13" s="757" t="s">
        <v>1045</v>
      </c>
      <c r="Q13" s="501"/>
      <c r="R13" s="501"/>
      <c r="S13" s="501"/>
      <c r="T13" s="501"/>
      <c r="U13" s="501"/>
      <c r="V13" s="501"/>
      <c r="W13" s="501"/>
      <c r="X13" s="997"/>
      <c r="Y13" s="998"/>
      <c r="Z13" s="998"/>
      <c r="AA13" s="998"/>
      <c r="AB13" s="998"/>
      <c r="AC13" s="998"/>
    </row>
    <row r="14" spans="1:31" s="193" customFormat="1" ht="12" customHeight="1">
      <c r="A14" s="824"/>
      <c r="B14" s="825"/>
      <c r="C14" s="825"/>
      <c r="D14" s="825"/>
      <c r="E14" s="825"/>
      <c r="F14" s="309"/>
      <c r="G14" s="309"/>
      <c r="H14" s="309"/>
      <c r="I14" s="309"/>
      <c r="J14" s="309"/>
      <c r="K14" s="309"/>
      <c r="L14" s="309"/>
      <c r="M14" s="309"/>
      <c r="N14" s="309"/>
      <c r="O14" s="309"/>
      <c r="Q14" s="502"/>
      <c r="R14" s="309"/>
      <c r="S14" s="309"/>
      <c r="T14" s="309"/>
      <c r="U14" s="309"/>
      <c r="V14" s="309"/>
      <c r="W14" s="309"/>
      <c r="X14" s="502"/>
      <c r="Y14" s="309"/>
      <c r="Z14" s="309"/>
      <c r="AA14" s="309"/>
      <c r="AB14" s="309"/>
      <c r="AC14" s="309"/>
    </row>
    <row r="15" spans="1:31" s="193" customFormat="1"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O15" s="309"/>
      <c r="Q15" s="502"/>
      <c r="R15" s="309"/>
      <c r="S15" s="309"/>
      <c r="T15" s="309"/>
      <c r="U15" s="309"/>
      <c r="V15" s="309"/>
      <c r="W15" s="309"/>
      <c r="X15" s="502"/>
      <c r="Y15" s="309"/>
      <c r="Z15" s="309"/>
      <c r="AA15" s="309"/>
      <c r="AB15" s="309"/>
      <c r="AC15" s="309"/>
    </row>
    <row r="16" spans="1:31" s="193" customFormat="1">
      <c r="A16" s="194"/>
      <c r="B16" s="194"/>
      <c r="C16" s="194"/>
      <c r="D16" s="194"/>
      <c r="E16" s="308"/>
      <c r="F16" s="308"/>
      <c r="G16" s="308"/>
      <c r="H16" s="308"/>
      <c r="I16" s="309"/>
      <c r="J16" s="308"/>
      <c r="K16" s="308"/>
      <c r="L16" s="309"/>
      <c r="M16" s="309"/>
      <c r="N16" s="309"/>
      <c r="O16" s="309"/>
      <c r="P16" s="309"/>
      <c r="Q16" s="309"/>
      <c r="R16" s="502"/>
      <c r="S16" s="309"/>
      <c r="T16" s="309"/>
      <c r="U16" s="309"/>
      <c r="V16" s="309"/>
      <c r="W16" s="309"/>
    </row>
    <row r="17" spans="1:29" s="193" customFormat="1">
      <c r="A17" s="194"/>
    </row>
    <row r="18" spans="1:29" s="193" customFormat="1">
      <c r="A18" s="194"/>
      <c r="B18" s="194"/>
      <c r="C18" s="194"/>
      <c r="D18" s="194"/>
      <c r="E18" s="308"/>
      <c r="F18" s="308"/>
      <c r="G18" s="308"/>
      <c r="H18" s="308"/>
      <c r="I18" s="309"/>
      <c r="J18" s="308"/>
      <c r="K18" s="308"/>
      <c r="L18" s="309"/>
      <c r="M18" s="309"/>
      <c r="N18" s="309"/>
      <c r="O18" s="309"/>
      <c r="P18" s="309"/>
      <c r="Q18" s="309"/>
      <c r="R18" s="502"/>
      <c r="S18" s="309"/>
      <c r="T18" s="309"/>
      <c r="U18" s="309"/>
      <c r="V18" s="309"/>
      <c r="W18" s="309"/>
    </row>
    <row r="19" spans="1:29" s="193" customFormat="1">
      <c r="A19" s="194"/>
      <c r="B19" s="194"/>
      <c r="C19" s="194"/>
      <c r="D19" s="194"/>
      <c r="E19" s="194"/>
      <c r="F19" s="308"/>
      <c r="G19" s="308"/>
      <c r="H19" s="308"/>
      <c r="I19" s="309"/>
      <c r="J19" s="308"/>
      <c r="K19" s="308"/>
      <c r="L19" s="309"/>
      <c r="M19" s="309"/>
      <c r="N19" s="309"/>
      <c r="O19" s="309"/>
      <c r="P19" s="309"/>
      <c r="Q19" s="309"/>
      <c r="R19" s="502"/>
      <c r="S19" s="309"/>
      <c r="T19" s="309"/>
      <c r="U19" s="309"/>
      <c r="V19" s="309"/>
      <c r="W19" s="309"/>
    </row>
    <row r="20" spans="1:29" s="193" customFormat="1">
      <c r="A20" s="194"/>
      <c r="B20" s="194"/>
      <c r="C20" s="194"/>
      <c r="D20" s="194"/>
      <c r="E20" s="194"/>
      <c r="F20" s="308"/>
      <c r="G20" s="308"/>
      <c r="H20" s="308"/>
      <c r="I20" s="309"/>
      <c r="J20" s="308"/>
      <c r="K20" s="308"/>
      <c r="L20" s="309"/>
      <c r="M20" s="309"/>
      <c r="N20" s="309"/>
      <c r="O20" s="309"/>
      <c r="P20" s="309"/>
      <c r="Q20" s="309"/>
      <c r="R20" s="502"/>
      <c r="S20" s="309"/>
      <c r="T20" s="309"/>
      <c r="U20" s="309"/>
      <c r="V20" s="309"/>
      <c r="W20" s="309"/>
    </row>
    <row r="21" spans="1:29" s="193" customFormat="1">
      <c r="A21" s="194"/>
      <c r="B21" s="194"/>
      <c r="C21" s="194"/>
      <c r="D21" s="194"/>
      <c r="E21" s="194"/>
      <c r="F21" s="308"/>
      <c r="G21" s="308"/>
      <c r="H21" s="308"/>
      <c r="I21" s="309"/>
      <c r="J21" s="308"/>
      <c r="K21" s="308"/>
      <c r="L21" s="309"/>
      <c r="M21" s="309"/>
      <c r="N21" s="309"/>
      <c r="O21" s="309"/>
      <c r="P21" s="309"/>
      <c r="Q21" s="309"/>
      <c r="R21" s="502"/>
      <c r="S21" s="309"/>
      <c r="T21" s="309"/>
      <c r="U21" s="309"/>
      <c r="V21" s="309"/>
      <c r="W21" s="309"/>
    </row>
    <row r="22" spans="1:29" s="193" customFormat="1">
      <c r="A22" s="194"/>
      <c r="B22" s="194"/>
      <c r="C22" s="194"/>
      <c r="D22" s="194"/>
      <c r="E22" s="194"/>
      <c r="F22" s="308"/>
      <c r="G22" s="308"/>
      <c r="H22" s="308"/>
      <c r="I22" s="309"/>
      <c r="J22" s="308"/>
      <c r="K22" s="308"/>
      <c r="L22" s="309"/>
      <c r="M22" s="309"/>
      <c r="N22" s="309"/>
      <c r="O22" s="309"/>
      <c r="P22" s="309"/>
      <c r="Q22" s="309"/>
      <c r="R22" s="502"/>
      <c r="S22" s="309"/>
      <c r="T22" s="309"/>
      <c r="U22" s="309"/>
      <c r="V22" s="309"/>
      <c r="W22" s="309"/>
    </row>
    <row r="23" spans="1:29" s="193" customFormat="1">
      <c r="A23" s="194"/>
      <c r="B23" s="194"/>
      <c r="C23" s="194"/>
      <c r="D23" s="194"/>
      <c r="E23" s="194"/>
      <c r="F23" s="308"/>
      <c r="G23" s="308"/>
      <c r="H23" s="308"/>
      <c r="I23" s="309"/>
      <c r="J23" s="308"/>
      <c r="K23" s="308"/>
      <c r="L23" s="309"/>
      <c r="M23" s="309"/>
      <c r="N23" s="309"/>
      <c r="O23" s="309"/>
      <c r="P23" s="309"/>
      <c r="Q23" s="309"/>
      <c r="R23" s="502"/>
      <c r="S23" s="309"/>
      <c r="T23" s="309"/>
      <c r="U23" s="309"/>
      <c r="V23" s="309"/>
      <c r="W23" s="309"/>
    </row>
    <row r="24" spans="1:29" s="193" customFormat="1">
      <c r="A24" s="194"/>
      <c r="B24" s="194"/>
      <c r="C24" s="194"/>
      <c r="D24" s="194"/>
      <c r="E24" s="194"/>
      <c r="F24" s="308"/>
      <c r="G24" s="308"/>
      <c r="H24" s="308"/>
      <c r="I24" s="309"/>
      <c r="J24" s="308"/>
      <c r="K24" s="308"/>
      <c r="L24" s="309"/>
      <c r="M24" s="309"/>
      <c r="N24" s="309"/>
      <c r="O24" s="309"/>
      <c r="Q24" s="502"/>
      <c r="R24" s="309"/>
      <c r="S24" s="309"/>
      <c r="T24" s="309"/>
      <c r="U24" s="309"/>
      <c r="V24" s="309"/>
      <c r="W24" s="309"/>
      <c r="X24" s="502"/>
      <c r="Y24" s="309"/>
      <c r="Z24" s="309"/>
      <c r="AA24" s="309"/>
      <c r="AB24" s="309"/>
      <c r="AC24" s="309"/>
    </row>
    <row r="25" spans="1:29" s="193" customFormat="1">
      <c r="A25" s="194"/>
      <c r="B25" s="194"/>
      <c r="C25" s="194"/>
      <c r="D25" s="194"/>
      <c r="E25" s="194"/>
      <c r="F25" s="308"/>
      <c r="G25" s="308"/>
      <c r="H25" s="308"/>
      <c r="I25" s="309"/>
      <c r="J25" s="308"/>
      <c r="K25" s="308"/>
      <c r="L25" s="309"/>
      <c r="M25" s="309"/>
      <c r="N25" s="309"/>
      <c r="O25" s="309"/>
      <c r="Q25" s="502"/>
      <c r="R25" s="309"/>
      <c r="S25" s="309"/>
      <c r="T25" s="309"/>
      <c r="U25" s="309"/>
      <c r="V25" s="309"/>
      <c r="W25" s="309"/>
      <c r="X25" s="502"/>
      <c r="Y25" s="309"/>
      <c r="Z25" s="309"/>
      <c r="AA25" s="309"/>
      <c r="AB25" s="309"/>
      <c r="AC25" s="309"/>
    </row>
    <row r="26" spans="1:29" s="193" customFormat="1">
      <c r="A26" s="194"/>
      <c r="B26" s="194"/>
      <c r="C26" s="194"/>
      <c r="D26" s="194"/>
      <c r="E26" s="194"/>
      <c r="F26" s="308"/>
      <c r="G26" s="308"/>
      <c r="H26" s="308"/>
      <c r="I26" s="309"/>
      <c r="J26" s="308"/>
      <c r="K26" s="308"/>
      <c r="L26" s="309"/>
      <c r="M26" s="309"/>
      <c r="N26" s="309"/>
      <c r="O26" s="309"/>
      <c r="Q26" s="502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</row>
    <row r="27" spans="1:29" s="193" customFormat="1">
      <c r="A27" s="194"/>
      <c r="B27" s="194"/>
      <c r="C27" s="194"/>
      <c r="D27" s="194"/>
      <c r="E27" s="194"/>
      <c r="F27" s="308"/>
      <c r="G27" s="308"/>
      <c r="H27" s="308"/>
      <c r="I27" s="309"/>
      <c r="J27" s="308"/>
      <c r="K27" s="308"/>
      <c r="L27" s="309"/>
      <c r="M27" s="309"/>
      <c r="N27" s="309"/>
      <c r="O27" s="309"/>
      <c r="Q27" s="503"/>
    </row>
    <row r="28" spans="1:29" s="193" customFormat="1">
      <c r="A28" s="194"/>
      <c r="B28" s="194"/>
      <c r="C28" s="194"/>
      <c r="D28" s="194"/>
      <c r="E28" s="194"/>
      <c r="F28" s="308"/>
      <c r="G28" s="308"/>
      <c r="H28" s="308"/>
      <c r="I28" s="309"/>
      <c r="J28" s="308"/>
      <c r="K28" s="308"/>
      <c r="L28" s="309"/>
      <c r="M28" s="309"/>
      <c r="N28" s="309"/>
      <c r="O28" s="309"/>
      <c r="Q28" s="503"/>
    </row>
    <row r="29" spans="1:29" s="193" customFormat="1">
      <c r="A29" s="194"/>
      <c r="B29" s="194"/>
      <c r="C29" s="194"/>
      <c r="D29" s="194"/>
      <c r="E29" s="194"/>
      <c r="F29" s="308"/>
      <c r="G29" s="308"/>
      <c r="H29" s="308"/>
      <c r="I29" s="309"/>
      <c r="J29" s="308"/>
      <c r="K29" s="308"/>
      <c r="L29" s="309"/>
      <c r="M29" s="309"/>
      <c r="N29" s="309"/>
      <c r="O29" s="309"/>
      <c r="P29" s="194"/>
      <c r="Q29" s="503"/>
    </row>
    <row r="30" spans="1:29" s="193" customFormat="1">
      <c r="A30" s="194"/>
      <c r="B30" s="194"/>
      <c r="C30" s="194"/>
      <c r="D30" s="194"/>
      <c r="E30" s="194"/>
      <c r="F30" s="308"/>
      <c r="G30" s="308"/>
      <c r="H30" s="308"/>
      <c r="I30" s="309"/>
      <c r="J30" s="308"/>
      <c r="K30" s="308"/>
      <c r="L30" s="309"/>
      <c r="M30" s="309"/>
      <c r="N30" s="309"/>
      <c r="O30" s="309"/>
      <c r="P30" s="194"/>
      <c r="Q30" s="503"/>
    </row>
    <row r="31" spans="1:29" s="193" customFormat="1">
      <c r="A31" s="194"/>
      <c r="B31" s="194"/>
      <c r="C31" s="194"/>
      <c r="D31" s="194"/>
      <c r="E31" s="194"/>
      <c r="F31" s="308"/>
      <c r="G31" s="308"/>
      <c r="H31" s="308"/>
      <c r="I31" s="309"/>
      <c r="J31" s="308"/>
      <c r="K31" s="308"/>
      <c r="L31" s="309"/>
      <c r="M31" s="309"/>
      <c r="N31" s="309"/>
      <c r="O31" s="309"/>
      <c r="P31" s="194"/>
      <c r="Q31" s="503"/>
    </row>
    <row r="32" spans="1:29" s="193" customFormat="1">
      <c r="A32" s="194"/>
      <c r="B32" s="194"/>
      <c r="C32" s="194"/>
      <c r="D32" s="194"/>
      <c r="E32" s="194"/>
      <c r="F32" s="308"/>
      <c r="G32" s="308"/>
      <c r="H32" s="308"/>
      <c r="I32" s="309"/>
      <c r="J32" s="308"/>
      <c r="K32" s="308"/>
      <c r="L32" s="309"/>
      <c r="M32" s="309"/>
      <c r="N32" s="309"/>
      <c r="O32" s="309"/>
      <c r="P32" s="194"/>
      <c r="Q32" s="503"/>
    </row>
    <row r="33" spans="1:31" s="193" customFormat="1">
      <c r="A33" s="194"/>
      <c r="B33" s="194"/>
      <c r="C33" s="194"/>
      <c r="D33" s="194"/>
      <c r="E33" s="194"/>
      <c r="F33" s="308"/>
      <c r="G33" s="308"/>
      <c r="H33" s="308"/>
      <c r="I33" s="309"/>
      <c r="J33" s="308"/>
      <c r="K33" s="308"/>
      <c r="L33" s="309"/>
      <c r="M33" s="309"/>
      <c r="N33" s="309"/>
      <c r="O33" s="309"/>
      <c r="P33" s="194"/>
      <c r="Q33" s="503"/>
    </row>
    <row r="34" spans="1:31" s="193" customFormat="1">
      <c r="A34" s="194"/>
      <c r="B34" s="194"/>
      <c r="C34" s="194"/>
      <c r="D34" s="194"/>
      <c r="E34" s="194"/>
      <c r="F34" s="308"/>
      <c r="G34" s="308"/>
      <c r="H34" s="308"/>
      <c r="I34" s="309"/>
      <c r="J34" s="308"/>
      <c r="K34" s="308"/>
      <c r="L34" s="309"/>
      <c r="M34" s="309"/>
      <c r="N34" s="309"/>
      <c r="O34" s="309"/>
      <c r="P34" s="194"/>
      <c r="Q34" s="503"/>
    </row>
    <row r="35" spans="1:31" s="193" customFormat="1">
      <c r="A35" s="194"/>
      <c r="B35" s="194"/>
      <c r="C35" s="194"/>
      <c r="D35" s="194"/>
      <c r="E35" s="194"/>
      <c r="F35" s="308"/>
      <c r="G35" s="308"/>
      <c r="H35" s="308"/>
      <c r="I35" s="309"/>
      <c r="J35" s="308"/>
      <c r="K35" s="308"/>
      <c r="L35" s="309"/>
      <c r="M35" s="309"/>
      <c r="N35" s="309"/>
      <c r="O35" s="309"/>
      <c r="P35" s="194"/>
      <c r="Q35" s="503"/>
    </row>
    <row r="36" spans="1:31" s="193" customFormat="1">
      <c r="A36" s="194"/>
      <c r="B36" s="194"/>
      <c r="C36" s="194"/>
      <c r="D36" s="194"/>
      <c r="E36" s="194"/>
      <c r="F36" s="308"/>
      <c r="G36" s="308"/>
      <c r="H36" s="308"/>
      <c r="I36" s="309"/>
      <c r="J36" s="308"/>
      <c r="K36" s="308"/>
      <c r="L36" s="309"/>
      <c r="M36" s="309"/>
      <c r="N36" s="309"/>
      <c r="O36" s="309"/>
      <c r="P36" s="194"/>
      <c r="Q36" s="503"/>
    </row>
    <row r="37" spans="1:31" s="193" customFormat="1">
      <c r="A37" s="194"/>
      <c r="B37" s="194"/>
      <c r="C37" s="194"/>
      <c r="D37" s="194"/>
      <c r="E37" s="194"/>
      <c r="F37" s="308"/>
      <c r="G37" s="308"/>
      <c r="H37" s="308"/>
      <c r="I37" s="309"/>
      <c r="J37" s="308"/>
      <c r="K37" s="308"/>
      <c r="L37" s="309"/>
      <c r="M37" s="309"/>
      <c r="N37" s="309"/>
      <c r="O37" s="309"/>
      <c r="P37" s="194"/>
      <c r="Q37" s="503"/>
    </row>
    <row r="38" spans="1:31" s="193" customFormat="1">
      <c r="A38" s="194"/>
      <c r="B38" s="194"/>
      <c r="C38" s="194"/>
      <c r="D38" s="194"/>
      <c r="E38" s="194"/>
      <c r="F38" s="308"/>
      <c r="G38" s="308"/>
      <c r="H38" s="308"/>
      <c r="I38" s="309"/>
      <c r="J38" s="308"/>
      <c r="K38" s="308"/>
      <c r="L38" s="309"/>
      <c r="M38" s="309"/>
      <c r="N38" s="309"/>
      <c r="O38" s="309"/>
      <c r="P38" s="194"/>
      <c r="Q38" s="503"/>
    </row>
    <row r="39" spans="1:31" s="193" customFormat="1">
      <c r="A39" s="194"/>
      <c r="B39" s="194"/>
      <c r="C39" s="194"/>
      <c r="D39" s="194"/>
      <c r="E39" s="194"/>
      <c r="F39" s="308"/>
      <c r="G39" s="308"/>
      <c r="H39" s="308"/>
      <c r="I39" s="309"/>
      <c r="J39" s="308"/>
      <c r="K39" s="308"/>
      <c r="L39" s="309"/>
      <c r="M39" s="309"/>
      <c r="N39" s="309"/>
      <c r="O39" s="309"/>
      <c r="P39" s="194"/>
    </row>
    <row r="40" spans="1:31" s="193" customFormat="1">
      <c r="A40" s="194"/>
      <c r="B40" s="194"/>
      <c r="C40" s="194"/>
      <c r="D40" s="194"/>
      <c r="E40" s="194"/>
      <c r="F40" s="308"/>
      <c r="G40" s="308"/>
      <c r="H40" s="308"/>
      <c r="I40" s="309"/>
      <c r="J40" s="308"/>
      <c r="K40" s="308"/>
      <c r="L40" s="309"/>
      <c r="M40" s="309"/>
      <c r="N40" s="309"/>
      <c r="O40" s="309"/>
      <c r="P40" s="194"/>
    </row>
    <row r="41" spans="1:31" s="193" customFormat="1">
      <c r="A41" s="194"/>
      <c r="B41" s="194"/>
      <c r="C41" s="194"/>
      <c r="D41" s="194"/>
      <c r="E41" s="194"/>
      <c r="F41" s="308"/>
      <c r="G41" s="308"/>
      <c r="H41" s="308"/>
      <c r="I41" s="309"/>
      <c r="J41" s="308"/>
      <c r="K41" s="308"/>
      <c r="L41" s="309"/>
      <c r="M41" s="309"/>
      <c r="N41" s="309"/>
      <c r="O41" s="309"/>
      <c r="P41" s="194"/>
    </row>
    <row r="42" spans="1:31" s="193" customFormat="1">
      <c r="A42" s="194"/>
      <c r="B42" s="194"/>
      <c r="C42" s="194"/>
      <c r="D42" s="194"/>
      <c r="E42" s="194"/>
      <c r="F42" s="308"/>
      <c r="G42" s="308"/>
      <c r="H42" s="308"/>
      <c r="I42" s="309"/>
      <c r="J42" s="308"/>
      <c r="K42" s="308"/>
      <c r="L42" s="309"/>
      <c r="M42" s="309"/>
      <c r="N42" s="309"/>
      <c r="O42" s="309"/>
      <c r="P42" s="194"/>
    </row>
    <row r="43" spans="1:31" s="193" customFormat="1">
      <c r="A43" s="194"/>
      <c r="B43" s="194"/>
      <c r="C43" s="194"/>
      <c r="D43" s="194"/>
      <c r="E43" s="194"/>
      <c r="F43" s="308"/>
      <c r="G43" s="308"/>
      <c r="H43" s="308"/>
      <c r="I43" s="309"/>
      <c r="J43" s="308"/>
      <c r="K43" s="308"/>
      <c r="L43" s="309"/>
      <c r="M43" s="309"/>
      <c r="N43" s="309"/>
      <c r="O43" s="309"/>
      <c r="P43" s="194"/>
    </row>
    <row r="44" spans="1:31" s="193" customFormat="1">
      <c r="A44" s="194"/>
      <c r="B44" s="194"/>
      <c r="C44" s="194"/>
      <c r="D44" s="194"/>
      <c r="E44" s="194"/>
      <c r="F44" s="308"/>
      <c r="G44" s="308"/>
      <c r="H44" s="308"/>
      <c r="I44" s="309"/>
      <c r="J44" s="308"/>
      <c r="K44" s="308"/>
      <c r="L44" s="309"/>
      <c r="M44" s="309"/>
      <c r="N44" s="309"/>
      <c r="O44" s="309"/>
      <c r="P44" s="194"/>
      <c r="AE44" s="12"/>
    </row>
    <row r="45" spans="1:31">
      <c r="F45" s="41"/>
      <c r="G45" s="41"/>
      <c r="H45" s="41"/>
      <c r="I45" s="82"/>
      <c r="J45" s="41"/>
      <c r="K45" s="41"/>
      <c r="L45" s="82"/>
      <c r="M45" s="82"/>
      <c r="N45" s="82"/>
      <c r="O45" s="82"/>
      <c r="Q45" s="12"/>
      <c r="V45" s="12"/>
      <c r="X45" s="12"/>
      <c r="Y45" s="12"/>
    </row>
    <row r="46" spans="1:31">
      <c r="F46" s="41"/>
      <c r="G46" s="41"/>
      <c r="H46" s="41"/>
      <c r="I46" s="82"/>
      <c r="J46" s="41"/>
      <c r="K46" s="41"/>
      <c r="L46" s="82"/>
      <c r="M46" s="82"/>
      <c r="N46" s="82"/>
      <c r="O46" s="82"/>
      <c r="Q46" s="12"/>
      <c r="V46" s="12"/>
      <c r="X46" s="12"/>
      <c r="Y46" s="12"/>
    </row>
    <row r="47" spans="1:31">
      <c r="F47" s="41"/>
      <c r="G47" s="41"/>
      <c r="H47" s="41"/>
      <c r="I47" s="82"/>
      <c r="J47" s="41"/>
      <c r="K47" s="41"/>
      <c r="L47" s="82"/>
      <c r="M47" s="82"/>
      <c r="N47" s="12"/>
      <c r="O47" s="12"/>
      <c r="Q47" s="12"/>
      <c r="V47" s="12"/>
      <c r="X47" s="12"/>
      <c r="Y47" s="12"/>
    </row>
    <row r="48" spans="1:31">
      <c r="F48" s="41"/>
      <c r="G48" s="41"/>
      <c r="H48" s="41"/>
      <c r="I48" s="82"/>
      <c r="J48" s="41"/>
      <c r="K48" s="41"/>
      <c r="L48" s="82"/>
      <c r="M48" s="82"/>
      <c r="N48" s="12"/>
      <c r="O48" s="12"/>
      <c r="Q48" s="12"/>
      <c r="V48" s="12"/>
      <c r="X48" s="12"/>
      <c r="Y48" s="12"/>
    </row>
    <row r="49" spans="6:25">
      <c r="F49" s="41"/>
      <c r="G49" s="41"/>
      <c r="H49" s="41"/>
      <c r="I49" s="82"/>
      <c r="J49" s="41"/>
      <c r="K49" s="41"/>
      <c r="L49" s="82"/>
      <c r="M49" s="82"/>
      <c r="N49" s="12"/>
      <c r="O49" s="12"/>
      <c r="Q49" s="12"/>
      <c r="V49" s="12"/>
      <c r="X49" s="12"/>
      <c r="Y49" s="12"/>
    </row>
    <row r="50" spans="6:25">
      <c r="F50" s="41"/>
      <c r="G50" s="41"/>
      <c r="H50" s="41"/>
      <c r="I50" s="82"/>
      <c r="J50" s="41"/>
      <c r="K50" s="41"/>
      <c r="L50" s="82"/>
      <c r="M50" s="82"/>
      <c r="N50" s="12"/>
      <c r="O50" s="12"/>
      <c r="Q50" s="12"/>
      <c r="V50" s="12"/>
      <c r="X50" s="12"/>
      <c r="Y50" s="12"/>
    </row>
    <row r="51" spans="6:25">
      <c r="F51" s="41"/>
      <c r="G51" s="41"/>
      <c r="H51" s="41"/>
      <c r="I51" s="82"/>
      <c r="J51" s="41"/>
      <c r="K51" s="41"/>
      <c r="L51" s="82"/>
      <c r="M51" s="82"/>
      <c r="N51" s="12"/>
      <c r="O51" s="12"/>
      <c r="Q51" s="12"/>
      <c r="V51" s="12"/>
      <c r="X51" s="12"/>
      <c r="Y51" s="12"/>
    </row>
    <row r="52" spans="6:25">
      <c r="F52" s="41"/>
      <c r="G52" s="41"/>
      <c r="H52" s="41"/>
      <c r="I52" s="82"/>
      <c r="J52" s="41"/>
      <c r="K52" s="41"/>
      <c r="L52" s="82"/>
      <c r="M52" s="82"/>
      <c r="N52" s="12"/>
      <c r="O52" s="12"/>
      <c r="Q52" s="12"/>
      <c r="V52" s="12"/>
      <c r="X52" s="12"/>
      <c r="Y52" s="12"/>
    </row>
    <row r="53" spans="6:25">
      <c r="F53" s="41"/>
      <c r="G53" s="41"/>
      <c r="H53" s="41"/>
      <c r="I53" s="82"/>
      <c r="J53" s="41"/>
      <c r="K53" s="41"/>
      <c r="L53" s="82"/>
      <c r="M53" s="82"/>
      <c r="N53" s="12"/>
      <c r="O53" s="12"/>
      <c r="Q53" s="12"/>
      <c r="V53" s="12"/>
      <c r="X53" s="12"/>
      <c r="Y53" s="12"/>
    </row>
    <row r="54" spans="6:25">
      <c r="F54" s="41"/>
      <c r="G54" s="41"/>
      <c r="H54" s="41"/>
      <c r="I54" s="82"/>
      <c r="J54" s="41"/>
      <c r="K54" s="41"/>
      <c r="L54" s="82"/>
      <c r="M54" s="82"/>
      <c r="N54" s="12"/>
      <c r="O54" s="12"/>
      <c r="Q54" s="12"/>
      <c r="V54" s="12"/>
      <c r="X54" s="12"/>
      <c r="Y54" s="12"/>
    </row>
    <row r="55" spans="6:25">
      <c r="F55" s="41"/>
      <c r="G55" s="41"/>
      <c r="H55" s="41"/>
      <c r="I55" s="82"/>
      <c r="J55" s="41"/>
      <c r="K55" s="41"/>
      <c r="L55" s="82"/>
      <c r="M55" s="82"/>
      <c r="N55" s="12"/>
      <c r="O55" s="12"/>
      <c r="Q55" s="12"/>
      <c r="V55" s="12"/>
      <c r="X55" s="12"/>
      <c r="Y55" s="12"/>
    </row>
    <row r="56" spans="6:25">
      <c r="F56" s="41"/>
      <c r="G56" s="41"/>
      <c r="H56" s="41"/>
      <c r="I56" s="82"/>
      <c r="J56" s="41"/>
      <c r="K56" s="41"/>
      <c r="L56" s="82"/>
      <c r="M56" s="82"/>
      <c r="N56" s="12"/>
      <c r="O56" s="12"/>
      <c r="Q56" s="12"/>
      <c r="V56" s="12"/>
      <c r="X56" s="12"/>
      <c r="Y56" s="12"/>
    </row>
    <row r="57" spans="6:25">
      <c r="F57" s="41"/>
      <c r="G57" s="41"/>
      <c r="H57" s="41"/>
      <c r="I57" s="82"/>
      <c r="J57" s="41"/>
      <c r="K57" s="41"/>
      <c r="L57" s="82"/>
      <c r="M57" s="82"/>
      <c r="N57" s="12"/>
      <c r="O57" s="12"/>
      <c r="Q57" s="12"/>
      <c r="V57" s="12"/>
      <c r="X57" s="12"/>
      <c r="Y57" s="12"/>
    </row>
    <row r="58" spans="6:25">
      <c r="F58" s="41"/>
      <c r="G58" s="41"/>
      <c r="H58" s="41"/>
      <c r="I58" s="82"/>
      <c r="J58" s="41"/>
      <c r="K58" s="41"/>
      <c r="L58" s="82"/>
      <c r="M58" s="82"/>
      <c r="N58" s="12"/>
      <c r="O58" s="12"/>
      <c r="Q58" s="12"/>
      <c r="V58" s="12"/>
      <c r="X58" s="12"/>
      <c r="Y58" s="12"/>
    </row>
    <row r="59" spans="6:25">
      <c r="F59" s="41"/>
      <c r="G59" s="41"/>
      <c r="H59" s="41"/>
      <c r="I59" s="82"/>
      <c r="J59" s="41"/>
      <c r="K59" s="41"/>
      <c r="L59" s="82"/>
      <c r="M59" s="82"/>
      <c r="N59" s="12"/>
      <c r="O59" s="12"/>
      <c r="Q59" s="12"/>
      <c r="V59" s="12"/>
      <c r="X59" s="12"/>
      <c r="Y59" s="12"/>
    </row>
    <row r="60" spans="6:25">
      <c r="F60" s="41"/>
      <c r="G60" s="41"/>
      <c r="H60" s="41"/>
      <c r="I60" s="82"/>
      <c r="J60" s="41"/>
      <c r="K60" s="41"/>
      <c r="L60" s="82"/>
      <c r="M60" s="82"/>
      <c r="N60" s="12"/>
      <c r="O60" s="12"/>
      <c r="Q60" s="12"/>
      <c r="V60" s="12"/>
      <c r="X60" s="12"/>
      <c r="Y60" s="12"/>
    </row>
    <row r="61" spans="6:25">
      <c r="F61" s="41"/>
      <c r="G61" s="41"/>
      <c r="H61" s="41"/>
      <c r="I61" s="82"/>
      <c r="J61" s="41"/>
      <c r="K61" s="41"/>
      <c r="L61" s="82"/>
      <c r="M61" s="82"/>
      <c r="N61" s="12"/>
      <c r="O61" s="12"/>
      <c r="Q61" s="12"/>
      <c r="V61" s="12"/>
      <c r="X61" s="12"/>
      <c r="Y61" s="12"/>
    </row>
    <row r="62" spans="6:25">
      <c r="F62" s="41"/>
      <c r="G62" s="41"/>
      <c r="H62" s="41"/>
      <c r="I62" s="82"/>
      <c r="J62" s="41"/>
      <c r="K62" s="41"/>
      <c r="L62" s="82"/>
      <c r="M62" s="82"/>
      <c r="N62" s="12"/>
      <c r="O62" s="12"/>
      <c r="Q62" s="12"/>
      <c r="V62" s="12"/>
      <c r="X62" s="12"/>
      <c r="Y62" s="12"/>
    </row>
    <row r="63" spans="6:25">
      <c r="N63" s="12"/>
      <c r="O63" s="12"/>
      <c r="Q63" s="12"/>
      <c r="V63" s="12"/>
      <c r="X63" s="12"/>
      <c r="Y63" s="12"/>
    </row>
    <row r="64" spans="6:25">
      <c r="N64" s="12"/>
      <c r="O64" s="12"/>
      <c r="Q64" s="12"/>
      <c r="V64" s="12"/>
      <c r="X64" s="12"/>
      <c r="Y64" s="12"/>
    </row>
    <row r="65" spans="14:25">
      <c r="N65" s="12"/>
      <c r="O65" s="12"/>
      <c r="Q65" s="12"/>
      <c r="V65" s="12"/>
      <c r="X65" s="12"/>
      <c r="Y65" s="12"/>
    </row>
    <row r="66" spans="14:25">
      <c r="N66" s="12"/>
      <c r="O66" s="12"/>
      <c r="Q66" s="12"/>
      <c r="V66" s="12"/>
      <c r="X66" s="12"/>
      <c r="Y66" s="12"/>
    </row>
    <row r="67" spans="14:25">
      <c r="N67" s="12"/>
      <c r="O67" s="12"/>
      <c r="Q67" s="12"/>
      <c r="V67" s="12"/>
      <c r="X67" s="12"/>
      <c r="Y67" s="12"/>
    </row>
    <row r="68" spans="14:25">
      <c r="N68" s="12"/>
      <c r="O68" s="12"/>
      <c r="Q68" s="12"/>
      <c r="V68" s="12"/>
      <c r="X68" s="12"/>
      <c r="Y68" s="12"/>
    </row>
    <row r="69" spans="14:25">
      <c r="N69" s="12"/>
      <c r="O69" s="12"/>
      <c r="Q69" s="12"/>
      <c r="V69" s="12"/>
      <c r="X69" s="12"/>
      <c r="Y69" s="12"/>
    </row>
    <row r="70" spans="14:25">
      <c r="N70" s="12"/>
      <c r="O70" s="12"/>
      <c r="Q70" s="12"/>
      <c r="V70" s="12"/>
      <c r="X70" s="12"/>
      <c r="Y70" s="12"/>
    </row>
    <row r="71" spans="14:25">
      <c r="N71" s="12"/>
      <c r="O71" s="12"/>
      <c r="Q71" s="12"/>
      <c r="V71" s="12"/>
      <c r="X71" s="12"/>
      <c r="Y71" s="12"/>
    </row>
    <row r="72" spans="14:25">
      <c r="N72" s="12"/>
      <c r="O72" s="12"/>
      <c r="Q72" s="12"/>
      <c r="V72" s="12"/>
      <c r="X72" s="12"/>
      <c r="Y72" s="12"/>
    </row>
    <row r="73" spans="14:25">
      <c r="N73" s="12"/>
      <c r="O73" s="12"/>
      <c r="Q73" s="12"/>
      <c r="V73" s="12"/>
      <c r="X73" s="12"/>
      <c r="Y73" s="12"/>
    </row>
    <row r="74" spans="14:25">
      <c r="N74" s="12"/>
      <c r="O74" s="12"/>
      <c r="Q74" s="12"/>
      <c r="V74" s="12"/>
      <c r="X74" s="12"/>
      <c r="Y74" s="12"/>
    </row>
    <row r="75" spans="14:25">
      <c r="N75" s="12"/>
      <c r="O75" s="12"/>
      <c r="Q75" s="12"/>
      <c r="V75" s="12"/>
      <c r="X75" s="12"/>
      <c r="Y75" s="12"/>
    </row>
    <row r="76" spans="14:25">
      <c r="N76" s="12"/>
      <c r="O76" s="12"/>
      <c r="Q76" s="12"/>
      <c r="V76" s="12"/>
      <c r="X76" s="12"/>
      <c r="Y76" s="12"/>
    </row>
    <row r="77" spans="14:25">
      <c r="N77" s="12"/>
      <c r="O77" s="12"/>
      <c r="Q77" s="12"/>
      <c r="V77" s="12"/>
      <c r="X77" s="12"/>
      <c r="Y77" s="12"/>
    </row>
    <row r="78" spans="14:25">
      <c r="N78" s="12"/>
      <c r="O78" s="12"/>
      <c r="Q78" s="12"/>
      <c r="V78" s="12"/>
      <c r="X78" s="12"/>
      <c r="Y78" s="12"/>
    </row>
    <row r="79" spans="14:25">
      <c r="N79" s="12"/>
      <c r="O79" s="12"/>
      <c r="Q79" s="12"/>
      <c r="V79" s="12"/>
      <c r="X79" s="12"/>
      <c r="Y79" s="12"/>
    </row>
    <row r="80" spans="14:25">
      <c r="N80" s="12"/>
      <c r="O80" s="12"/>
      <c r="Q80" s="12"/>
      <c r="V80" s="12"/>
      <c r="X80" s="12"/>
      <c r="Y80" s="12"/>
    </row>
    <row r="81" spans="14:25">
      <c r="N81" s="12"/>
      <c r="O81" s="12"/>
      <c r="Q81" s="12"/>
      <c r="V81" s="12"/>
      <c r="X81" s="12"/>
      <c r="Y81" s="12"/>
    </row>
    <row r="82" spans="14:25">
      <c r="N82" s="12"/>
      <c r="O82" s="12"/>
      <c r="Q82" s="12"/>
      <c r="V82" s="12"/>
      <c r="X82" s="12"/>
      <c r="Y82" s="12"/>
    </row>
    <row r="83" spans="14:25">
      <c r="N83" s="12"/>
      <c r="O83" s="12"/>
      <c r="Q83" s="12"/>
      <c r="V83" s="12"/>
      <c r="X83" s="12"/>
      <c r="Y83" s="12"/>
    </row>
    <row r="84" spans="14:25">
      <c r="N84" s="12"/>
      <c r="O84" s="12"/>
      <c r="Q84" s="12"/>
      <c r="V84" s="12"/>
      <c r="X84" s="12"/>
      <c r="Y84" s="12"/>
    </row>
    <row r="85" spans="14:25">
      <c r="N85" s="12"/>
      <c r="O85" s="12"/>
      <c r="Q85" s="12"/>
      <c r="V85" s="12"/>
      <c r="X85" s="12"/>
      <c r="Y85" s="12"/>
    </row>
    <row r="86" spans="14:25">
      <c r="N86" s="12"/>
      <c r="O86" s="12"/>
      <c r="Q86" s="12"/>
      <c r="V86" s="12"/>
      <c r="X86" s="12"/>
      <c r="Y86" s="12"/>
    </row>
    <row r="87" spans="14:25">
      <c r="N87" s="12"/>
      <c r="O87" s="12"/>
      <c r="Q87" s="12"/>
      <c r="V87" s="12"/>
      <c r="X87" s="12"/>
      <c r="Y87" s="12"/>
    </row>
    <row r="88" spans="14:25">
      <c r="N88" s="12"/>
      <c r="O88" s="12"/>
      <c r="Q88" s="12"/>
      <c r="V88" s="12"/>
      <c r="X88" s="12"/>
      <c r="Y88" s="12"/>
    </row>
    <row r="89" spans="14:25">
      <c r="N89" s="12"/>
      <c r="O89" s="12"/>
      <c r="Q89" s="12"/>
      <c r="V89" s="12"/>
      <c r="X89" s="12"/>
      <c r="Y89" s="12"/>
    </row>
    <row r="90" spans="14:25">
      <c r="N90" s="12"/>
      <c r="O90" s="12"/>
      <c r="Q90" s="12"/>
      <c r="V90" s="12"/>
      <c r="X90" s="12"/>
      <c r="Y90" s="12"/>
    </row>
    <row r="91" spans="14:25">
      <c r="N91" s="12"/>
      <c r="O91" s="12"/>
      <c r="Q91" s="12"/>
      <c r="V91" s="12"/>
      <c r="X91" s="12"/>
      <c r="Y91" s="12"/>
    </row>
    <row r="92" spans="14:25">
      <c r="N92" s="12"/>
      <c r="O92" s="12"/>
      <c r="Q92" s="12"/>
      <c r="V92" s="12"/>
      <c r="X92" s="12"/>
      <c r="Y92" s="12"/>
    </row>
    <row r="93" spans="14:25">
      <c r="N93" s="12"/>
      <c r="O93" s="12"/>
      <c r="Q93" s="12"/>
      <c r="V93" s="12"/>
      <c r="X93" s="12"/>
      <c r="Y93" s="12"/>
    </row>
    <row r="94" spans="14:25">
      <c r="N94" s="12"/>
      <c r="O94" s="12"/>
      <c r="Q94" s="12"/>
      <c r="V94" s="12"/>
      <c r="X94" s="12"/>
      <c r="Y94" s="12"/>
    </row>
    <row r="95" spans="14:25">
      <c r="N95" s="12"/>
      <c r="O95" s="12"/>
      <c r="Q95" s="12"/>
      <c r="V95" s="12"/>
      <c r="X95" s="12"/>
      <c r="Y95" s="12"/>
    </row>
    <row r="96" spans="14:25">
      <c r="N96" s="12"/>
      <c r="O96" s="12"/>
      <c r="Q96" s="12"/>
      <c r="V96" s="12"/>
      <c r="X96" s="12"/>
      <c r="Y96" s="12"/>
    </row>
    <row r="97" spans="14:25">
      <c r="N97" s="12"/>
      <c r="O97" s="12"/>
      <c r="Q97" s="12"/>
      <c r="V97" s="12"/>
      <c r="X97" s="12"/>
      <c r="Y97" s="12"/>
    </row>
    <row r="98" spans="14:25">
      <c r="N98" s="12"/>
      <c r="O98" s="12"/>
      <c r="Q98" s="12"/>
      <c r="V98" s="12"/>
      <c r="X98" s="12"/>
      <c r="Y98" s="12"/>
    </row>
    <row r="99" spans="14:25">
      <c r="N99" s="12"/>
      <c r="O99" s="12"/>
      <c r="Q99" s="12"/>
      <c r="V99" s="12"/>
      <c r="X99" s="12"/>
      <c r="Y99" s="12"/>
    </row>
    <row r="100" spans="14:25">
      <c r="N100" s="12"/>
      <c r="O100" s="12"/>
      <c r="Q100" s="12"/>
      <c r="V100" s="12"/>
      <c r="X100" s="12"/>
      <c r="Y100" s="12"/>
    </row>
    <row r="101" spans="14:25">
      <c r="N101" s="12"/>
      <c r="O101" s="12"/>
      <c r="Q101" s="12"/>
      <c r="V101" s="12"/>
      <c r="X101" s="12"/>
      <c r="Y101" s="12"/>
    </row>
    <row r="102" spans="14:25">
      <c r="N102" s="12"/>
      <c r="O102" s="12"/>
      <c r="Q102" s="12"/>
      <c r="V102" s="12"/>
      <c r="X102" s="12"/>
      <c r="Y102" s="12"/>
    </row>
    <row r="103" spans="14:25">
      <c r="N103" s="12"/>
      <c r="O103" s="12"/>
      <c r="Q103" s="12"/>
      <c r="V103" s="12"/>
      <c r="X103" s="12"/>
      <c r="Y103" s="12"/>
    </row>
    <row r="104" spans="14:25">
      <c r="N104" s="12"/>
      <c r="O104" s="12"/>
      <c r="Q104" s="12"/>
      <c r="V104" s="12"/>
      <c r="X104" s="12"/>
      <c r="Y104" s="12"/>
    </row>
    <row r="105" spans="14:25">
      <c r="N105" s="12"/>
      <c r="O105" s="12"/>
      <c r="Q105" s="12"/>
      <c r="V105" s="12"/>
      <c r="X105" s="12"/>
      <c r="Y105" s="12"/>
    </row>
    <row r="106" spans="14:25">
      <c r="N106" s="12"/>
      <c r="O106" s="12"/>
      <c r="Q106" s="12"/>
      <c r="V106" s="12"/>
      <c r="X106" s="12"/>
      <c r="Y106" s="12"/>
    </row>
    <row r="107" spans="14:25">
      <c r="N107" s="12"/>
      <c r="O107" s="12"/>
      <c r="Q107" s="12"/>
      <c r="V107" s="12"/>
      <c r="X107" s="12"/>
      <c r="Y107" s="12"/>
    </row>
    <row r="108" spans="14:25">
      <c r="N108" s="12"/>
      <c r="O108" s="12"/>
      <c r="Q108" s="12"/>
      <c r="V108" s="12"/>
      <c r="X108" s="12"/>
      <c r="Y108" s="12"/>
    </row>
    <row r="109" spans="14:25">
      <c r="N109" s="12"/>
      <c r="O109" s="12"/>
      <c r="Q109" s="12"/>
      <c r="V109" s="12"/>
      <c r="X109" s="12"/>
      <c r="Y109" s="12"/>
    </row>
    <row r="110" spans="14:25">
      <c r="N110" s="12"/>
      <c r="O110" s="12"/>
      <c r="Q110" s="12"/>
      <c r="V110" s="12"/>
      <c r="X110" s="12"/>
      <c r="Y110" s="12"/>
    </row>
    <row r="111" spans="14:25">
      <c r="N111" s="12"/>
      <c r="O111" s="12"/>
      <c r="Q111" s="12"/>
      <c r="V111" s="12"/>
      <c r="X111" s="12"/>
      <c r="Y111" s="12"/>
    </row>
    <row r="112" spans="14:25">
      <c r="N112" s="12"/>
      <c r="O112" s="12"/>
      <c r="Q112" s="12"/>
      <c r="V112" s="12"/>
      <c r="X112" s="12"/>
      <c r="Y112" s="12"/>
    </row>
    <row r="113" spans="14:25">
      <c r="N113" s="12"/>
      <c r="O113" s="12"/>
      <c r="Q113" s="12"/>
      <c r="V113" s="12"/>
      <c r="X113" s="12"/>
      <c r="Y113" s="12"/>
    </row>
    <row r="114" spans="14:25">
      <c r="N114" s="12"/>
      <c r="O114" s="12"/>
      <c r="Q114" s="12"/>
      <c r="V114" s="12"/>
      <c r="X114" s="12"/>
      <c r="Y114" s="12"/>
    </row>
    <row r="115" spans="14:25">
      <c r="N115" s="12"/>
      <c r="O115" s="12"/>
      <c r="Q115" s="12"/>
      <c r="V115" s="12"/>
      <c r="X115" s="12"/>
      <c r="Y115" s="12"/>
    </row>
    <row r="116" spans="14:25">
      <c r="N116" s="12"/>
      <c r="O116" s="12"/>
      <c r="Q116" s="12"/>
      <c r="V116" s="12"/>
      <c r="X116" s="12"/>
      <c r="Y116" s="12"/>
    </row>
    <row r="117" spans="14:25">
      <c r="N117" s="12"/>
      <c r="O117" s="12"/>
      <c r="Q117" s="12"/>
      <c r="V117" s="12"/>
      <c r="X117" s="12"/>
      <c r="Y117" s="12"/>
    </row>
    <row r="118" spans="14:25">
      <c r="N118" s="12"/>
      <c r="O118" s="12"/>
      <c r="Q118" s="12"/>
      <c r="V118" s="12"/>
      <c r="X118" s="12"/>
      <c r="Y118" s="12"/>
    </row>
  </sheetData>
  <customSheetViews>
    <customSheetView guid="{5E0DE3FF-3353-435A-9EB0-62275E1406C9}" showPageBreaks="1" showRuler="0" topLeftCell="A2">
      <pane xSplit="3" ySplit="12" topLeftCell="Y14" activePane="bottomRight" state="frozen"/>
      <selection pane="bottomRight" activeCell="AB25" sqref="AB25:AB31"/>
      <colBreaks count="2" manualBreakCount="2">
        <brk id="14" max="1048575" man="1"/>
        <brk id="29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showRuler="0" topLeftCell="A2">
      <pane xSplit="3" ySplit="12" topLeftCell="D14" activePane="bottomRight" state="frozen"/>
      <selection pane="bottomRight" activeCell="A14" sqref="A14"/>
      <colBreaks count="2" manualBreakCount="2">
        <brk id="14" max="1048575" man="1"/>
        <brk id="29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cale="70" showPageBreaks="1" view="pageBreakPreview" showRuler="0" topLeftCell="A2">
      <pane xSplit="3" ySplit="12" topLeftCell="P14" activePane="bottomRight" state="frozen"/>
      <selection pane="bottomRight" activeCell="Y23" sqref="Y23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fitToPage="1" view="pageBreakPreview" showRuler="0" topLeftCell="A2">
      <pane xSplit="3" ySplit="14" topLeftCell="X19" activePane="bottomRight" state="frozen"/>
      <selection pane="bottomRight" activeCell="AA16" sqref="AA16:AB23"/>
      <colBreaks count="2" manualBreakCount="2">
        <brk id="14" max="1048575" man="1"/>
        <brk id="15" max="33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69" fitToWidth="2" orientation="landscape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fitToPage="1" view="pageBreakPreview" showRuler="0" topLeftCell="A2">
      <pane xSplit="1" topLeftCell="B1" activePane="topRight" state="frozen"/>
      <selection pane="topRight" activeCell="B18" sqref="B18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fitToPage="1" view="pageBreakPreview" showRuler="0">
      <pane ySplit="7" topLeftCell="A17" activePane="bottomLeft" state="frozen"/>
      <selection pane="bottomLeft" activeCell="A20" sqref="A20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fitToPage="1" view="pageBreakPreview" showRuler="0" topLeftCell="A2">
      <pane xSplit="3" ySplit="14" topLeftCell="N22" activePane="bottomRight" state="frozen"/>
      <selection pane="bottomRight" activeCell="S23" sqref="S23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fitToPage="1" view="pageBreakPreview" showRuler="0">
      <selection activeCell="A13" sqref="A13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fitToPage="1" view="pageBreakPreview" showRuler="0">
      <selection activeCell="A25" sqref="A25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PageBreaks="1" fitToPage="1" view="pageBreakPreview" showRuler="0" topLeftCell="A2">
      <pane xSplit="3" ySplit="12" topLeftCell="U14" activePane="bottomRight" state="frozen"/>
      <selection pane="bottomRight" activeCell="D15" sqref="D15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66" fitToWidth="2" orientation="landscape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PageBreaks="1" fitToPage="1" view="pageBreakPreview" showRuler="0" topLeftCell="G1">
      <selection activeCell="K6" sqref="K6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fitToPage="1" view="pageBreakPreview" showRuler="0" topLeftCell="A2">
      <pane xSplit="3" ySplit="14" topLeftCell="X19" activePane="bottomRight" state="frozen"/>
      <selection pane="bottomRight" activeCell="AA16" sqref="AA16:AB23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fitToPage="1" view="pageBreakPreview" showRuler="0" topLeftCell="A2">
      <pane xSplit="3" ySplit="11" topLeftCell="X23" activePane="bottomRight" state="frozen"/>
      <selection pane="bottomRight" activeCell="AB28" sqref="AB28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cale="70" showPageBreaks="1" view="pageBreakPreview" showRuler="0" topLeftCell="A2">
      <pane xSplit="3" ySplit="12" topLeftCell="P14" activePane="bottomRight" state="frozen"/>
      <selection pane="bottomRight" activeCell="Y23" sqref="Y23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16">
    <mergeCell ref="X13:AC13"/>
    <mergeCell ref="P1:V1"/>
    <mergeCell ref="Z3:AC3"/>
    <mergeCell ref="X3:Y3"/>
    <mergeCell ref="Q3:V3"/>
    <mergeCell ref="Q4:S4"/>
    <mergeCell ref="P3:P7"/>
    <mergeCell ref="X1:AD1"/>
    <mergeCell ref="A14:E14"/>
    <mergeCell ref="E3:H3"/>
    <mergeCell ref="J3:M3"/>
    <mergeCell ref="A1:H1"/>
    <mergeCell ref="J1:O1"/>
    <mergeCell ref="N3:O3"/>
    <mergeCell ref="A3:A7"/>
    <mergeCell ref="B3:D3"/>
  </mergeCells>
  <phoneticPr fontId="12" type="noConversion"/>
  <printOptions horizontalCentered="1"/>
  <pageMargins left="0.39370078740157483" right="0.39370078740157483" top="0.59055118110236227" bottom="0.39370078740157483" header="0.39370078740157483" footer="0.19685039370078741"/>
  <pageSetup paperSize="9" scale="75" fitToWidth="2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  <colBreaks count="1" manualBreakCount="1">
    <brk id="1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22"/>
  <sheetViews>
    <sheetView zoomScale="90" zoomScaleNormal="90" workbookViewId="0">
      <selection sqref="A1:G1"/>
    </sheetView>
  </sheetViews>
  <sheetFormatPr defaultRowHeight="13.5"/>
  <cols>
    <col min="1" max="1" width="14.5546875" style="20" customWidth="1"/>
    <col min="2" max="7" width="11.109375" style="20" customWidth="1"/>
    <col min="8" max="8" width="2.77734375" style="21" customWidth="1"/>
    <col min="9" max="14" width="12" style="12" customWidth="1"/>
    <col min="15" max="16384" width="8.88671875" style="12"/>
  </cols>
  <sheetData>
    <row r="1" spans="1:14" s="1" customFormat="1" ht="45" customHeight="1">
      <c r="A1" s="814" t="s">
        <v>763</v>
      </c>
      <c r="B1" s="814"/>
      <c r="C1" s="814"/>
      <c r="D1" s="814"/>
      <c r="E1" s="814"/>
      <c r="F1" s="814"/>
      <c r="G1" s="814"/>
      <c r="H1" s="91"/>
      <c r="I1" s="999" t="s">
        <v>764</v>
      </c>
      <c r="J1" s="813"/>
      <c r="K1" s="813"/>
      <c r="L1" s="813"/>
      <c r="M1" s="813"/>
      <c r="N1" s="813"/>
    </row>
    <row r="2" spans="1:14" s="5" customFormat="1" ht="25.5" customHeight="1" thickBot="1">
      <c r="A2" s="2" t="s">
        <v>120</v>
      </c>
      <c r="B2" s="2"/>
      <c r="C2" s="2"/>
      <c r="D2" s="2"/>
      <c r="E2" s="2"/>
      <c r="F2" s="2"/>
      <c r="G2" s="2"/>
      <c r="H2" s="3"/>
      <c r="I2" s="2"/>
      <c r="J2" s="2"/>
      <c r="K2" s="2"/>
      <c r="L2" s="2"/>
      <c r="N2" s="4" t="s">
        <v>200</v>
      </c>
    </row>
    <row r="3" spans="1:14" s="5" customFormat="1" ht="17.100000000000001" customHeight="1" thickTop="1">
      <c r="A3" s="6" t="s">
        <v>201</v>
      </c>
      <c r="B3" s="994" t="s">
        <v>765</v>
      </c>
      <c r="C3" s="995"/>
      <c r="D3" s="996"/>
      <c r="E3" s="994" t="s">
        <v>15</v>
      </c>
      <c r="F3" s="995"/>
      <c r="G3" s="995"/>
      <c r="H3" s="22"/>
      <c r="I3" s="995" t="s">
        <v>16</v>
      </c>
      <c r="J3" s="995"/>
      <c r="K3" s="996"/>
      <c r="L3" s="994" t="s">
        <v>17</v>
      </c>
      <c r="M3" s="995"/>
      <c r="N3" s="995"/>
    </row>
    <row r="4" spans="1:14" s="5" customFormat="1" ht="17.100000000000001" customHeight="1">
      <c r="A4" s="6" t="s">
        <v>205</v>
      </c>
      <c r="B4" s="25" t="s">
        <v>382</v>
      </c>
      <c r="C4" s="25" t="s">
        <v>84</v>
      </c>
      <c r="D4" s="25" t="s">
        <v>85</v>
      </c>
      <c r="E4" s="25" t="s">
        <v>64</v>
      </c>
      <c r="F4" s="25" t="s">
        <v>84</v>
      </c>
      <c r="G4" s="27" t="s">
        <v>85</v>
      </c>
      <c r="H4" s="22"/>
      <c r="I4" s="26" t="s">
        <v>64</v>
      </c>
      <c r="J4" s="25" t="s">
        <v>84</v>
      </c>
      <c r="K4" s="25" t="s">
        <v>85</v>
      </c>
      <c r="L4" s="25" t="s">
        <v>64</v>
      </c>
      <c r="M4" s="27" t="s">
        <v>84</v>
      </c>
      <c r="N4" s="27" t="s">
        <v>85</v>
      </c>
    </row>
    <row r="5" spans="1:14" s="5" customFormat="1" ht="17.100000000000001" customHeight="1">
      <c r="A5" s="6" t="s">
        <v>206</v>
      </c>
      <c r="B5" s="83"/>
      <c r="C5" s="83"/>
      <c r="D5" s="83"/>
      <c r="E5" s="83"/>
      <c r="F5" s="83"/>
      <c r="G5" s="67"/>
      <c r="H5" s="22"/>
      <c r="I5" s="6"/>
      <c r="J5" s="83"/>
      <c r="K5" s="83"/>
      <c r="L5" s="83"/>
      <c r="M5" s="67"/>
      <c r="N5" s="67"/>
    </row>
    <row r="6" spans="1:14" s="5" customFormat="1" ht="17.100000000000001" customHeight="1">
      <c r="A6" s="28" t="s">
        <v>124</v>
      </c>
      <c r="B6" s="29" t="s">
        <v>50</v>
      </c>
      <c r="C6" s="29" t="s">
        <v>86</v>
      </c>
      <c r="D6" s="29" t="s">
        <v>87</v>
      </c>
      <c r="E6" s="29" t="s">
        <v>50</v>
      </c>
      <c r="F6" s="29" t="s">
        <v>86</v>
      </c>
      <c r="G6" s="31" t="s">
        <v>87</v>
      </c>
      <c r="H6" s="22"/>
      <c r="I6" s="23" t="s">
        <v>50</v>
      </c>
      <c r="J6" s="29" t="s">
        <v>86</v>
      </c>
      <c r="K6" s="29" t="s">
        <v>87</v>
      </c>
      <c r="L6" s="29" t="s">
        <v>50</v>
      </c>
      <c r="M6" s="31" t="s">
        <v>86</v>
      </c>
      <c r="N6" s="31" t="s">
        <v>87</v>
      </c>
    </row>
    <row r="7" spans="1:14" s="5" customFormat="1" ht="41.25" customHeight="1">
      <c r="A7" s="230">
        <v>2012</v>
      </c>
      <c r="B7" s="248">
        <v>114</v>
      </c>
      <c r="C7" s="248">
        <v>97</v>
      </c>
      <c r="D7" s="248">
        <v>17</v>
      </c>
      <c r="E7" s="248">
        <v>2</v>
      </c>
      <c r="F7" s="248">
        <v>2</v>
      </c>
      <c r="G7" s="248" t="s">
        <v>341</v>
      </c>
      <c r="H7" s="248"/>
      <c r="I7" s="248">
        <v>100</v>
      </c>
      <c r="J7" s="248">
        <v>85</v>
      </c>
      <c r="K7" s="248">
        <v>15</v>
      </c>
      <c r="L7" s="248">
        <v>12</v>
      </c>
      <c r="M7" s="248">
        <v>10</v>
      </c>
      <c r="N7" s="248">
        <v>2</v>
      </c>
    </row>
    <row r="8" spans="1:14" s="195" customFormat="1" ht="41.25" customHeight="1">
      <c r="A8" s="230">
        <v>2013</v>
      </c>
      <c r="B8" s="248">
        <v>97</v>
      </c>
      <c r="C8" s="248">
        <v>84</v>
      </c>
      <c r="D8" s="248">
        <v>13</v>
      </c>
      <c r="E8" s="248">
        <v>1</v>
      </c>
      <c r="F8" s="248">
        <v>1</v>
      </c>
      <c r="G8" s="183">
        <v>0</v>
      </c>
      <c r="H8" s="248"/>
      <c r="I8" s="248">
        <v>88</v>
      </c>
      <c r="J8" s="248">
        <v>77</v>
      </c>
      <c r="K8" s="248">
        <v>11</v>
      </c>
      <c r="L8" s="248">
        <v>8</v>
      </c>
      <c r="M8" s="248">
        <v>6</v>
      </c>
      <c r="N8" s="248">
        <v>2</v>
      </c>
    </row>
    <row r="9" spans="1:14" s="195" customFormat="1" ht="41.25" customHeight="1">
      <c r="A9" s="230">
        <v>2014</v>
      </c>
      <c r="B9" s="248">
        <v>101</v>
      </c>
      <c r="C9" s="248">
        <v>84</v>
      </c>
      <c r="D9" s="248">
        <v>17</v>
      </c>
      <c r="E9" s="248">
        <v>3</v>
      </c>
      <c r="F9" s="248">
        <v>3</v>
      </c>
      <c r="G9" s="183">
        <v>0</v>
      </c>
      <c r="H9" s="248"/>
      <c r="I9" s="248">
        <v>87</v>
      </c>
      <c r="J9" s="248">
        <v>72</v>
      </c>
      <c r="K9" s="248">
        <v>15</v>
      </c>
      <c r="L9" s="248">
        <v>11</v>
      </c>
      <c r="M9" s="248">
        <v>9</v>
      </c>
      <c r="N9" s="248">
        <v>2</v>
      </c>
    </row>
    <row r="10" spans="1:14" s="195" customFormat="1" ht="41.25" customHeight="1">
      <c r="A10" s="639">
        <v>2015</v>
      </c>
      <c r="B10" s="248">
        <v>108</v>
      </c>
      <c r="C10" s="248">
        <v>88</v>
      </c>
      <c r="D10" s="248">
        <v>20</v>
      </c>
      <c r="E10" s="248">
        <v>3</v>
      </c>
      <c r="F10" s="248">
        <v>3</v>
      </c>
      <c r="G10" s="638">
        <v>0</v>
      </c>
      <c r="H10" s="248"/>
      <c r="I10" s="248">
        <v>95</v>
      </c>
      <c r="J10" s="248">
        <v>76</v>
      </c>
      <c r="K10" s="248">
        <v>19</v>
      </c>
      <c r="L10" s="248">
        <v>10</v>
      </c>
      <c r="M10" s="248">
        <v>9</v>
      </c>
      <c r="N10" s="248">
        <v>1</v>
      </c>
    </row>
    <row r="11" spans="1:14" s="195" customFormat="1" ht="41.25" customHeight="1" thickBot="1">
      <c r="A11" s="464">
        <v>2016</v>
      </c>
      <c r="B11" s="761">
        <v>112</v>
      </c>
      <c r="C11" s="762">
        <v>90</v>
      </c>
      <c r="D11" s="762">
        <v>22</v>
      </c>
      <c r="E11" s="762">
        <v>3</v>
      </c>
      <c r="F11" s="763">
        <v>3</v>
      </c>
      <c r="G11" s="186">
        <v>0</v>
      </c>
      <c r="H11" s="687"/>
      <c r="I11" s="764">
        <v>99</v>
      </c>
      <c r="J11" s="763">
        <v>78</v>
      </c>
      <c r="K11" s="763">
        <v>21</v>
      </c>
      <c r="L11" s="764">
        <v>10</v>
      </c>
      <c r="M11" s="763">
        <v>9</v>
      </c>
      <c r="N11" s="763">
        <v>1</v>
      </c>
    </row>
    <row r="12" spans="1:14" ht="12" customHeight="1" thickTop="1">
      <c r="A12" s="5" t="s">
        <v>997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4">
      <c r="A13" s="12"/>
      <c r="B13" s="12"/>
      <c r="C13" s="12"/>
      <c r="D13" s="12"/>
      <c r="E13" s="12"/>
      <c r="F13" s="12"/>
      <c r="G13" s="12"/>
    </row>
    <row r="14" spans="1:14">
      <c r="A14" s="12"/>
      <c r="B14" s="12"/>
      <c r="C14" s="12"/>
      <c r="D14" s="12"/>
      <c r="E14" s="12"/>
      <c r="F14" s="12"/>
      <c r="G14" s="12"/>
    </row>
    <row r="15" spans="1:14">
      <c r="A15" s="12"/>
      <c r="B15" s="12"/>
      <c r="C15" s="12"/>
      <c r="D15" s="12"/>
      <c r="E15" s="12"/>
      <c r="F15" s="12"/>
      <c r="G15" s="12"/>
    </row>
    <row r="16" spans="1:14">
      <c r="A16" s="12"/>
      <c r="B16" s="12"/>
      <c r="C16" s="12"/>
      <c r="D16" s="12"/>
      <c r="E16" s="12"/>
      <c r="F16" s="12"/>
      <c r="G16" s="12"/>
    </row>
    <row r="17" spans="1:7">
      <c r="A17" s="12"/>
      <c r="B17" s="12"/>
      <c r="C17" s="12"/>
      <c r="D17" s="12"/>
      <c r="E17" s="12"/>
      <c r="F17" s="12"/>
      <c r="G17" s="12"/>
    </row>
    <row r="18" spans="1:7">
      <c r="A18" s="12"/>
    </row>
    <row r="19" spans="1:7">
      <c r="A19" s="12"/>
      <c r="B19" s="12"/>
      <c r="C19" s="12"/>
      <c r="D19" s="12"/>
      <c r="E19" s="12"/>
      <c r="F19" s="12"/>
      <c r="G19" s="12"/>
    </row>
    <row r="20" spans="1:7">
      <c r="A20" s="12"/>
      <c r="B20" s="12"/>
      <c r="C20" s="12"/>
      <c r="D20" s="12"/>
      <c r="E20" s="12"/>
      <c r="F20" s="12"/>
      <c r="G20" s="12"/>
    </row>
    <row r="21" spans="1:7">
      <c r="A21" s="12"/>
      <c r="B21" s="12"/>
      <c r="C21" s="12"/>
      <c r="D21" s="12"/>
      <c r="E21" s="12"/>
      <c r="F21" s="12"/>
      <c r="G21" s="12"/>
    </row>
    <row r="22" spans="1:7">
      <c r="A22" s="12"/>
      <c r="B22" s="12"/>
      <c r="C22" s="12"/>
      <c r="D22" s="12"/>
      <c r="E22" s="12"/>
      <c r="F22" s="12"/>
      <c r="G22" s="12"/>
    </row>
  </sheetData>
  <customSheetViews>
    <customSheetView guid="{5E0DE3FF-3353-435A-9EB0-62275E1406C9}" showPageBreaks="1" fitToPage="1" showRuler="0">
      <pane xSplit="1" ySplit="6" topLeftCell="B22" activePane="bottomRight" state="frozen"/>
      <selection pane="bottomRight" activeCell="J28" sqref="J28"/>
      <pageMargins left="0.39370078740157483" right="0.39370078740157483" top="0.59055118110236227" bottom="0.39370078740157483" header="0.39370078740157483" footer="0.19685039370078741"/>
      <printOptions horizontalCentered="1"/>
      <pageSetup paperSize="12" scale="93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fitToPage="1" showRuler="0">
      <pane xSplit="1" ySplit="6" topLeftCell="B7" activePane="bottomRight" state="frozen"/>
      <selection pane="bottomRight" activeCell="B14" sqref="B14"/>
      <pageMargins left="0.39370078740157483" right="0.39370078740157483" top="0.59055118110236227" bottom="0.39370078740157483" header="0.39370078740157483" footer="0.19685039370078741"/>
      <printOptions horizontalCentered="1"/>
      <pageSetup paperSize="12" scale="92" orientation="landscape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cale="60" showPageBreaks="1" fitToPage="1" view="pageBreakPreview" showRuler="0">
      <pane xSplit="1" ySplit="6" topLeftCell="B7" activePane="bottomRight" state="frozen"/>
      <selection pane="bottomRight" activeCell="L12" sqref="L12"/>
      <pageMargins left="0.39370078740157483" right="0.39370078740157483" top="0.59055118110236227" bottom="0.39370078740157483" header="0.39370078740157483" footer="0.19685039370078741"/>
      <printOptions horizontalCentered="1"/>
      <pageSetup paperSize="12" scale="92" orientation="landscape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fitToPage="1" showRuler="0">
      <pane xSplit="1" ySplit="6" topLeftCell="B7" activePane="bottomRight" state="frozen"/>
      <selection pane="bottomRight" activeCell="A15" sqref="A15"/>
      <pageMargins left="0.39370078740157483" right="0.39370078740157483" top="0.59055118110236227" bottom="0.39370078740157483" header="0.39370078740157483" footer="0.19685039370078741"/>
      <printOptions horizontalCentered="1"/>
      <pageSetup paperSize="12" scale="74" orientation="landscape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fitToPage="1" showRuler="0">
      <pane xSplit="1" ySplit="6" topLeftCell="B7" activePane="bottomRight" state="frozen"/>
      <selection pane="bottomRight" activeCell="O17" sqref="O17"/>
      <pageMargins left="0.39370078740157483" right="0.39370078740157483" top="0.59055118110236227" bottom="0.39370078740157483" header="0.39370078740157483" footer="0.19685039370078741"/>
      <printOptions horizontalCentered="1"/>
      <pageSetup paperSize="12" scale="91" orientation="landscape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fitToPage="1" showRuler="0">
      <pane ySplit="6" topLeftCell="A19" activePane="bottomLeft" state="frozen"/>
      <selection pane="bottomLeft" activeCell="A19" sqref="A19"/>
      <pageMargins left="0.39370078740157483" right="0.39370078740157483" top="0.59055118110236227" bottom="0.39370078740157483" header="0.39370078740157483" footer="0.19685039370078741"/>
      <printOptions horizontalCentered="1"/>
      <pageSetup paperSize="12" scale="92" orientation="landscape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fitToPage="1" showRuler="0">
      <pane xSplit="1" ySplit="6" topLeftCell="B13" activePane="bottomRight" state="frozen"/>
      <selection pane="bottomRight" activeCell="U22" sqref="U22"/>
      <pageMargins left="0.39370078740157483" right="0.39370078740157483" top="0.59055118110236227" bottom="0.39370078740157483" header="0.39370078740157483" footer="0.19685039370078741"/>
      <printOptions horizontalCentered="1"/>
      <pageSetup paperSize="12" scale="91" orientation="landscape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fitToPage="1" showRuler="0">
      <pane xSplit="1" ySplit="6" topLeftCell="B13" activePane="bottomRight" state="frozen"/>
      <selection pane="bottomRight" activeCell="F14" sqref="F14"/>
      <pageMargins left="0.39370078740157483" right="0.39370078740157483" top="0.59055118110236227" bottom="0.39370078740157483" header="0.39370078740157483" footer="0.19685039370078741"/>
      <printOptions horizontalCentered="1"/>
      <pageSetup paperSize="12" scale="91" orientation="landscape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fitToPage="1" showRuler="0">
      <pane xSplit="1" ySplit="6" topLeftCell="B24" activePane="bottomRight" state="frozen"/>
      <selection pane="bottomRight" activeCell="D27" sqref="D27"/>
      <pageMargins left="0.39370078740157483" right="0.39370078740157483" top="0.59055118110236227" bottom="0.39370078740157483" header="0.39370078740157483" footer="0.19685039370078741"/>
      <printOptions horizontalCentered="1"/>
      <pageSetup paperSize="12" scale="92" orientation="landscape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fitToPage="1" showRuler="0">
      <pane xSplit="1" ySplit="6" topLeftCell="B19" activePane="bottomRight" state="frozen"/>
      <selection pane="bottomRight" activeCell="A27" sqref="A27"/>
      <pageMargins left="0.39370078740157483" right="0.39370078740157483" top="0.59055118110236227" bottom="0.39370078740157483" header="0.39370078740157483" footer="0.19685039370078741"/>
      <printOptions horizontalCentered="1"/>
      <pageSetup paperSize="12" scale="97" orientation="landscape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fitToPage="1" showRuler="0">
      <pane xSplit="1" ySplit="6" topLeftCell="B24" activePane="bottomRight" state="frozen"/>
      <selection pane="bottomRight" activeCell="D27" sqref="D27"/>
      <pageMargins left="0.39370078740157483" right="0.39370078740157483" top="0.59055118110236227" bottom="0.39370078740157483" header="0.39370078740157483" footer="0.19685039370078741"/>
      <printOptions horizontalCentered="1"/>
      <pageSetup paperSize="12" scale="92" orientation="landscape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fitToPage="1" showRuler="0">
      <pane xSplit="1" ySplit="6" topLeftCell="B7" activePane="bottomRight" state="frozen"/>
      <selection pane="bottomRight" activeCell="A15" sqref="A15"/>
      <pageMargins left="0.39370078740157483" right="0.39370078740157483" top="0.59055118110236227" bottom="0.39370078740157483" header="0.39370078740157483" footer="0.19685039370078741"/>
      <printOptions horizontalCentered="1"/>
      <pageSetup paperSize="12" scale="91" orientation="landscape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fitToPage="1" view="pageBreakPreview" showRuler="0">
      <pane xSplit="1" ySplit="6" topLeftCell="I21" activePane="bottomRight" state="frozen"/>
      <selection pane="bottomRight" activeCell="Z27" sqref="Z27"/>
      <pageMargins left="0.39370078740157483" right="0.39370078740157483" top="0.59055118110236227" bottom="0.39370078740157483" header="0.39370078740157483" footer="0.19685039370078741"/>
      <printOptions horizontalCentered="1"/>
      <pageSetup paperSize="12" scale="92" orientation="landscape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cale="60" showPageBreaks="1" fitToPage="1" view="pageBreakPreview" showRuler="0">
      <pane xSplit="1" ySplit="6" topLeftCell="B7" activePane="bottomRight" state="frozen"/>
      <selection pane="bottomRight" activeCell="L12" sqref="L12"/>
      <pageMargins left="0.39370078740157483" right="0.39370078740157483" top="0.59055118110236227" bottom="0.39370078740157483" header="0.39370078740157483" footer="0.19685039370078741"/>
      <printOptions horizontalCentered="1"/>
      <pageSetup paperSize="12" scale="92" orientation="landscape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6">
    <mergeCell ref="L3:N3"/>
    <mergeCell ref="A1:G1"/>
    <mergeCell ref="B3:D3"/>
    <mergeCell ref="E3:G3"/>
    <mergeCell ref="I3:K3"/>
    <mergeCell ref="I1:N1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T21"/>
  <sheetViews>
    <sheetView zoomScaleNormal="100" workbookViewId="0">
      <selection sqref="A1:K1"/>
    </sheetView>
  </sheetViews>
  <sheetFormatPr defaultRowHeight="14.25"/>
  <cols>
    <col min="1" max="1" width="14.5546875" style="20" customWidth="1"/>
    <col min="2" max="4" width="4.88671875" style="12" customWidth="1"/>
    <col min="5" max="9" width="8.6640625" style="12" customWidth="1"/>
    <col min="10" max="10" width="8.6640625" style="20" customWidth="1"/>
    <col min="11" max="11" width="8.6640625" style="12" customWidth="1"/>
    <col min="12" max="12" width="2.77734375" style="21" customWidth="1"/>
    <col min="13" max="16" width="8.21875" style="12" customWidth="1"/>
    <col min="17" max="20" width="8.21875" style="16" customWidth="1"/>
    <col min="21" max="16384" width="8.88671875" style="12"/>
  </cols>
  <sheetData>
    <row r="1" spans="1:20" ht="45" customHeight="1">
      <c r="A1" s="814" t="s">
        <v>766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M1" s="1000" t="s">
        <v>767</v>
      </c>
      <c r="N1" s="1000"/>
      <c r="O1" s="1000"/>
      <c r="P1" s="1000"/>
      <c r="Q1" s="1000"/>
      <c r="R1" s="1000"/>
      <c r="S1" s="1000"/>
      <c r="T1" s="1000"/>
    </row>
    <row r="2" spans="1:20" s="5" customFormat="1" ht="25.5" customHeight="1" thickBot="1">
      <c r="A2" s="2" t="s">
        <v>120</v>
      </c>
      <c r="B2" s="2"/>
      <c r="C2" s="2"/>
      <c r="D2" s="2"/>
      <c r="E2" s="2"/>
      <c r="F2" s="2"/>
      <c r="G2" s="2"/>
      <c r="H2" s="2"/>
      <c r="I2" s="2"/>
      <c r="J2" s="33"/>
      <c r="K2" s="2"/>
      <c r="L2" s="3"/>
      <c r="M2" s="2"/>
      <c r="N2" s="2"/>
      <c r="O2" s="2"/>
      <c r="P2" s="2"/>
      <c r="Q2" s="2"/>
      <c r="R2" s="2"/>
      <c r="S2" s="2"/>
      <c r="T2" s="4" t="s">
        <v>200</v>
      </c>
    </row>
    <row r="3" spans="1:20" s="5" customFormat="1" ht="17.100000000000001" customHeight="1" thickTop="1">
      <c r="A3" s="236"/>
      <c r="B3" s="994" t="s">
        <v>18</v>
      </c>
      <c r="C3" s="995"/>
      <c r="D3" s="995"/>
      <c r="E3" s="995"/>
      <c r="F3" s="995"/>
      <c r="G3" s="996"/>
      <c r="H3" s="994" t="s">
        <v>19</v>
      </c>
      <c r="I3" s="995"/>
      <c r="J3" s="995"/>
      <c r="K3" s="995"/>
      <c r="L3" s="22"/>
      <c r="M3" s="995" t="s">
        <v>768</v>
      </c>
      <c r="N3" s="995"/>
      <c r="O3" s="995"/>
      <c r="P3" s="996"/>
      <c r="Q3" s="994" t="s">
        <v>769</v>
      </c>
      <c r="R3" s="995"/>
      <c r="S3" s="995"/>
      <c r="T3" s="995"/>
    </row>
    <row r="4" spans="1:20" s="5" customFormat="1" ht="17.100000000000001" customHeight="1">
      <c r="A4" s="236" t="s">
        <v>119</v>
      </c>
      <c r="B4" s="984" t="s">
        <v>656</v>
      </c>
      <c r="C4" s="990"/>
      <c r="D4" s="985"/>
      <c r="E4" s="25" t="s">
        <v>106</v>
      </c>
      <c r="F4" s="25" t="s">
        <v>20</v>
      </c>
      <c r="G4" s="25" t="s">
        <v>770</v>
      </c>
      <c r="H4" s="25" t="s">
        <v>64</v>
      </c>
      <c r="I4" s="25" t="s">
        <v>106</v>
      </c>
      <c r="J4" s="25" t="s">
        <v>20</v>
      </c>
      <c r="K4" s="27" t="s">
        <v>770</v>
      </c>
      <c r="L4" s="22"/>
      <c r="M4" s="26" t="s">
        <v>64</v>
      </c>
      <c r="N4" s="25" t="s">
        <v>106</v>
      </c>
      <c r="O4" s="25" t="s">
        <v>20</v>
      </c>
      <c r="P4" s="25" t="s">
        <v>770</v>
      </c>
      <c r="Q4" s="25" t="s">
        <v>64</v>
      </c>
      <c r="R4" s="25" t="s">
        <v>106</v>
      </c>
      <c r="S4" s="25" t="s">
        <v>20</v>
      </c>
      <c r="T4" s="27" t="s">
        <v>771</v>
      </c>
    </row>
    <row r="5" spans="1:20" s="5" customFormat="1" ht="17.100000000000001" customHeight="1">
      <c r="A5" s="236" t="s">
        <v>244</v>
      </c>
      <c r="B5" s="83"/>
      <c r="C5" s="25" t="s">
        <v>554</v>
      </c>
      <c r="D5" s="25" t="s">
        <v>555</v>
      </c>
      <c r="E5" s="83" t="s">
        <v>107</v>
      </c>
      <c r="F5" s="83" t="s">
        <v>772</v>
      </c>
      <c r="G5" s="83" t="s">
        <v>773</v>
      </c>
      <c r="H5" s="83"/>
      <c r="I5" s="83" t="s">
        <v>107</v>
      </c>
      <c r="J5" s="83" t="s">
        <v>772</v>
      </c>
      <c r="K5" s="67" t="s">
        <v>773</v>
      </c>
      <c r="L5" s="22"/>
      <c r="M5" s="6"/>
      <c r="N5" s="83" t="s">
        <v>107</v>
      </c>
      <c r="O5" s="83" t="s">
        <v>108</v>
      </c>
      <c r="P5" s="83" t="s">
        <v>773</v>
      </c>
      <c r="Q5" s="83"/>
      <c r="R5" s="83" t="s">
        <v>107</v>
      </c>
      <c r="S5" s="83" t="s">
        <v>108</v>
      </c>
      <c r="T5" s="67" t="s">
        <v>773</v>
      </c>
    </row>
    <row r="6" spans="1:20" s="5" customFormat="1" ht="17.100000000000001" customHeight="1">
      <c r="A6" s="273"/>
      <c r="B6" s="29"/>
      <c r="C6" s="29" t="s">
        <v>774</v>
      </c>
      <c r="D6" s="29" t="s">
        <v>775</v>
      </c>
      <c r="E6" s="29" t="s">
        <v>109</v>
      </c>
      <c r="F6" s="29" t="s">
        <v>109</v>
      </c>
      <c r="G6" s="29" t="s">
        <v>110</v>
      </c>
      <c r="H6" s="29" t="s">
        <v>50</v>
      </c>
      <c r="I6" s="29" t="s">
        <v>109</v>
      </c>
      <c r="J6" s="29" t="s">
        <v>109</v>
      </c>
      <c r="K6" s="31" t="s">
        <v>110</v>
      </c>
      <c r="L6" s="22"/>
      <c r="M6" s="23" t="s">
        <v>50</v>
      </c>
      <c r="N6" s="29" t="s">
        <v>109</v>
      </c>
      <c r="O6" s="29" t="s">
        <v>109</v>
      </c>
      <c r="P6" s="29" t="s">
        <v>110</v>
      </c>
      <c r="Q6" s="29" t="s">
        <v>50</v>
      </c>
      <c r="R6" s="29" t="s">
        <v>109</v>
      </c>
      <c r="S6" s="29" t="s">
        <v>109</v>
      </c>
      <c r="T6" s="31" t="s">
        <v>110</v>
      </c>
    </row>
    <row r="7" spans="1:20" s="489" customFormat="1" ht="64.7" customHeight="1">
      <c r="A7" s="230">
        <v>2012</v>
      </c>
      <c r="B7" s="248">
        <v>3</v>
      </c>
      <c r="C7" s="248" t="s">
        <v>1043</v>
      </c>
      <c r="D7" s="248" t="s">
        <v>1043</v>
      </c>
      <c r="E7" s="248" t="s">
        <v>341</v>
      </c>
      <c r="F7" s="248">
        <v>2</v>
      </c>
      <c r="G7" s="248">
        <v>1</v>
      </c>
      <c r="H7" s="248" t="s">
        <v>341</v>
      </c>
      <c r="I7" s="248" t="s">
        <v>341</v>
      </c>
      <c r="J7" s="248" t="s">
        <v>341</v>
      </c>
      <c r="K7" s="248" t="s">
        <v>341</v>
      </c>
      <c r="L7" s="248"/>
      <c r="M7" s="248" t="s">
        <v>341</v>
      </c>
      <c r="N7" s="248" t="s">
        <v>341</v>
      </c>
      <c r="O7" s="248" t="s">
        <v>341</v>
      </c>
      <c r="P7" s="248" t="s">
        <v>341</v>
      </c>
      <c r="Q7" s="248">
        <v>3</v>
      </c>
      <c r="R7" s="248" t="s">
        <v>341</v>
      </c>
      <c r="S7" s="248">
        <v>2</v>
      </c>
      <c r="T7" s="248">
        <v>1</v>
      </c>
    </row>
    <row r="8" spans="1:20" s="490" customFormat="1" ht="64.7" customHeight="1">
      <c r="A8" s="230">
        <v>2013</v>
      </c>
      <c r="B8" s="248">
        <v>5</v>
      </c>
      <c r="C8" s="248">
        <v>4</v>
      </c>
      <c r="D8" s="248">
        <v>1</v>
      </c>
      <c r="E8" s="248">
        <v>1</v>
      </c>
      <c r="F8" s="248">
        <v>2</v>
      </c>
      <c r="G8" s="248">
        <v>2</v>
      </c>
      <c r="H8" s="248" t="s">
        <v>341</v>
      </c>
      <c r="I8" s="248" t="s">
        <v>341</v>
      </c>
      <c r="J8" s="248" t="s">
        <v>341</v>
      </c>
      <c r="K8" s="248" t="s">
        <v>341</v>
      </c>
      <c r="L8" s="248"/>
      <c r="M8" s="248" t="s">
        <v>341</v>
      </c>
      <c r="N8" s="248" t="s">
        <v>341</v>
      </c>
      <c r="O8" s="248" t="s">
        <v>341</v>
      </c>
      <c r="P8" s="248" t="s">
        <v>341</v>
      </c>
      <c r="Q8" s="248">
        <v>5</v>
      </c>
      <c r="R8" s="248">
        <v>1</v>
      </c>
      <c r="S8" s="248">
        <v>2</v>
      </c>
      <c r="T8" s="248">
        <v>2</v>
      </c>
    </row>
    <row r="9" spans="1:20" s="491" customFormat="1" ht="64.7" customHeight="1">
      <c r="A9" s="230">
        <v>2014</v>
      </c>
      <c r="B9" s="248">
        <v>5</v>
      </c>
      <c r="C9" s="248">
        <v>5</v>
      </c>
      <c r="D9" s="248" t="s">
        <v>259</v>
      </c>
      <c r="E9" s="248">
        <v>1</v>
      </c>
      <c r="F9" s="248">
        <v>1</v>
      </c>
      <c r="G9" s="248">
        <v>3</v>
      </c>
      <c r="H9" s="248" t="s">
        <v>259</v>
      </c>
      <c r="I9" s="248" t="s">
        <v>259</v>
      </c>
      <c r="J9" s="248" t="s">
        <v>259</v>
      </c>
      <c r="K9" s="248" t="s">
        <v>259</v>
      </c>
      <c r="L9" s="248"/>
      <c r="M9" s="248" t="s">
        <v>259</v>
      </c>
      <c r="N9" s="248" t="s">
        <v>259</v>
      </c>
      <c r="O9" s="248" t="s">
        <v>259</v>
      </c>
      <c r="P9" s="248" t="s">
        <v>259</v>
      </c>
      <c r="Q9" s="248">
        <v>5</v>
      </c>
      <c r="R9" s="248">
        <v>1</v>
      </c>
      <c r="S9" s="248">
        <v>1</v>
      </c>
      <c r="T9" s="248">
        <v>3</v>
      </c>
    </row>
    <row r="10" spans="1:20" s="491" customFormat="1" ht="64.7" customHeight="1">
      <c r="A10" s="639">
        <v>2015</v>
      </c>
      <c r="B10" s="248">
        <v>3</v>
      </c>
      <c r="C10" s="248">
        <v>2</v>
      </c>
      <c r="D10" s="248">
        <v>1</v>
      </c>
      <c r="E10" s="248" t="s">
        <v>144</v>
      </c>
      <c r="F10" s="248">
        <v>3</v>
      </c>
      <c r="G10" s="248" t="s">
        <v>144</v>
      </c>
      <c r="H10" s="248" t="s">
        <v>144</v>
      </c>
      <c r="I10" s="248" t="s">
        <v>144</v>
      </c>
      <c r="J10" s="248" t="s">
        <v>144</v>
      </c>
      <c r="K10" s="248" t="s">
        <v>144</v>
      </c>
      <c r="L10" s="248"/>
      <c r="M10" s="248" t="s">
        <v>144</v>
      </c>
      <c r="N10" s="248" t="s">
        <v>144</v>
      </c>
      <c r="O10" s="248" t="s">
        <v>144</v>
      </c>
      <c r="P10" s="248" t="s">
        <v>144</v>
      </c>
      <c r="Q10" s="248">
        <v>3</v>
      </c>
      <c r="R10" s="248" t="s">
        <v>144</v>
      </c>
      <c r="S10" s="248">
        <v>3</v>
      </c>
      <c r="T10" s="248" t="s">
        <v>144</v>
      </c>
    </row>
    <row r="11" spans="1:20" s="492" customFormat="1" ht="64.7" customHeight="1" thickBot="1">
      <c r="A11" s="464">
        <v>2016</v>
      </c>
      <c r="B11" s="780">
        <v>2</v>
      </c>
      <c r="C11" s="779" t="s">
        <v>144</v>
      </c>
      <c r="D11" s="779" t="s">
        <v>144</v>
      </c>
      <c r="E11" s="781">
        <v>1</v>
      </c>
      <c r="F11" s="781">
        <v>1</v>
      </c>
      <c r="G11" s="779" t="s">
        <v>144</v>
      </c>
      <c r="H11" s="779" t="s">
        <v>144</v>
      </c>
      <c r="I11" s="779" t="s">
        <v>144</v>
      </c>
      <c r="J11" s="779" t="s">
        <v>144</v>
      </c>
      <c r="K11" s="779" t="s">
        <v>144</v>
      </c>
      <c r="L11" s="344"/>
      <c r="M11" s="779" t="s">
        <v>144</v>
      </c>
      <c r="N11" s="779" t="s">
        <v>144</v>
      </c>
      <c r="O11" s="779" t="s">
        <v>144</v>
      </c>
      <c r="P11" s="779" t="s">
        <v>144</v>
      </c>
      <c r="Q11" s="781">
        <v>2</v>
      </c>
      <c r="R11" s="781">
        <v>1</v>
      </c>
      <c r="S11" s="781">
        <v>1</v>
      </c>
      <c r="T11" s="779" t="s">
        <v>144</v>
      </c>
    </row>
    <row r="12" spans="1:20" ht="12" customHeight="1" thickTop="1">
      <c r="A12" s="5" t="s">
        <v>997</v>
      </c>
      <c r="I12" s="21"/>
      <c r="J12" s="12"/>
      <c r="L12" s="12"/>
      <c r="M12" s="105"/>
      <c r="P12" s="20"/>
      <c r="Q12" s="12"/>
      <c r="R12" s="12"/>
      <c r="S12" s="12"/>
      <c r="T12" s="12"/>
    </row>
    <row r="13" spans="1:20">
      <c r="A13" s="12"/>
    </row>
    <row r="14" spans="1:20">
      <c r="A14" s="12"/>
    </row>
    <row r="15" spans="1:20">
      <c r="A15" s="12"/>
    </row>
    <row r="16" spans="1:20">
      <c r="A16" s="12"/>
    </row>
    <row r="17" spans="1:1">
      <c r="A17" s="12"/>
    </row>
    <row r="18" spans="1:1">
      <c r="A18" s="12"/>
    </row>
    <row r="19" spans="1:1">
      <c r="A19" s="12"/>
    </row>
    <row r="20" spans="1:1">
      <c r="A20" s="12"/>
    </row>
    <row r="21" spans="1:1">
      <c r="A21" s="12"/>
    </row>
  </sheetData>
  <customSheetViews>
    <customSheetView guid="{5E0DE3FF-3353-435A-9EB0-62275E1406C9}" showPageBreaks="1" fitToPage="1" showRuler="0">
      <pane xSplit="1" ySplit="7" topLeftCell="B8" activePane="bottomRight" state="frozen"/>
      <selection pane="bottomRight" activeCell="AF16" sqref="AF16"/>
      <pageMargins left="0.39370078740157483" right="0.39370078740157483" top="0.59055118110236227" bottom="0.59055118110236227" header="0.39370078740157483" footer="0.19685039370078741"/>
      <printOptions horizontalCentered="1"/>
      <pageSetup paperSize="12" scale="88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fitToPage="1" showRuler="0">
      <pane xSplit="1" ySplit="7" topLeftCell="M8" activePane="bottomRight" state="frozen"/>
      <selection pane="bottomRight" activeCell="AI14" sqref="AI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1" orientation="landscape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cale="60" showPageBreaks="1" fitToPage="1" view="pageBreakPreview" showRuler="0">
      <pane xSplit="1" ySplit="7" topLeftCell="B14" activePane="bottomRight" state="frozen"/>
      <selection pane="bottomRight" activeCell="P14" sqref="P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1" orientation="landscape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fitToPage="1" showRuler="0">
      <pane xSplit="1" ySplit="7" topLeftCell="B11" activePane="bottomRight" state="frozen"/>
      <selection pane="bottomRight" activeCell="A16" sqref="A16"/>
      <pageMargins left="0.39370078740157483" right="0.39370078740157483" top="0.59055118110236227" bottom="0.59055118110236227" header="0.39370078740157483" footer="0.19685039370078741"/>
      <printOptions horizontalCentered="1"/>
      <pageSetup paperSize="12" scale="71" orientation="landscape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fitToPage="1" showRuler="0">
      <pane xSplit="1" ySplit="7" topLeftCell="B11" activePane="bottomRight" state="frozen"/>
      <selection pane="bottomRight" activeCell="A16" sqref="A16"/>
      <pageMargins left="0.39370078740157483" right="0.39370078740157483" top="0.59055118110236227" bottom="0.59055118110236227" header="0.39370078740157483" footer="0.19685039370078741"/>
      <printOptions horizontalCentered="1"/>
      <pageSetup paperSize="12" scale="91" orientation="landscape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fitToPage="1" showRuler="0">
      <pane ySplit="7" topLeftCell="A20" activePane="bottomLeft" state="frozen"/>
      <selection pane="bottomLeft" activeCell="A8" sqref="A8"/>
      <pageMargins left="0.39370078740157483" right="0.39370078740157483" top="0.59055118110236227" bottom="0.59055118110236227" header="0.39370078740157483" footer="0.19685039370078741"/>
      <printOptions horizontalCentered="1"/>
      <pageSetup paperSize="12" scale="91" orientation="landscape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fitToPage="1" showRuler="0">
      <pane xSplit="1" ySplit="7" topLeftCell="O14" activePane="bottomRight" state="frozen"/>
      <selection pane="bottomRight" activeCell="AA23" sqref="AA23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fitToPage="1" showRuler="0">
      <pane xSplit="1" ySplit="7" topLeftCell="M8" activePane="bottomRight" state="frozen"/>
      <selection pane="bottomRight" activeCell="AI15" sqref="AI15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fitToPage="1" showRuler="0">
      <pane xSplit="1" ySplit="7" topLeftCell="B8" activePane="bottomRight" state="frozen"/>
      <selection pane="bottomRight" sqref="A1:Q2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fitToPage="1" showRuler="0">
      <pane xSplit="1" ySplit="7" topLeftCell="B21" activePane="bottomRight" state="frozen"/>
      <selection pane="bottomRight" activeCell="P14" sqref="P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fitToPage="1" showRuler="0">
      <pane xSplit="1" ySplit="7" topLeftCell="L8" activePane="bottomRight" state="frozen"/>
      <selection pane="bottomRight" activeCell="W3" sqref="W3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fitToPage="1" showRuler="0">
      <pane xSplit="1" ySplit="7" topLeftCell="B11" activePane="bottomRight" state="frozen"/>
      <selection pane="bottomRight" activeCell="A16" sqref="A16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fitToPage="1" view="pageBreakPreview" showRuler="0">
      <pane xSplit="1" ySplit="7" topLeftCell="M20" activePane="bottomRight" state="frozen"/>
      <selection pane="bottomRight" activeCell="AI28" sqref="AI28"/>
      <pageMargins left="0.39370078740157483" right="0.39370078740157483" top="0.59055118110236227" bottom="0.59055118110236227" header="0.39370078740157483" footer="0.19685039370078741"/>
      <printOptions horizontalCentered="1"/>
      <pageSetup paperSize="12" scale="91" orientation="landscape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cale="60" showPageBreaks="1" fitToPage="1" view="pageBreakPreview" showRuler="0">
      <pane xSplit="1" ySplit="7" topLeftCell="B14" activePane="bottomRight" state="frozen"/>
      <selection pane="bottomRight" activeCell="P14" sqref="P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1" orientation="landscape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7">
    <mergeCell ref="B4:D4"/>
    <mergeCell ref="A1:K1"/>
    <mergeCell ref="M1:T1"/>
    <mergeCell ref="B3:G3"/>
    <mergeCell ref="H3:K3"/>
    <mergeCell ref="M3:P3"/>
    <mergeCell ref="Q3:T3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Q55"/>
  <sheetViews>
    <sheetView zoomScale="90" zoomScaleNormal="90" workbookViewId="0">
      <selection sqref="A1:F1"/>
    </sheetView>
  </sheetViews>
  <sheetFormatPr defaultRowHeight="13.5"/>
  <cols>
    <col min="1" max="1" width="14.5546875" style="194" customWidth="1"/>
    <col min="2" max="6" width="14.77734375" style="194" customWidth="1"/>
    <col min="7" max="7" width="2.77734375" style="194" customWidth="1"/>
    <col min="8" max="9" width="35" style="194" customWidth="1"/>
    <col min="10" max="16384" width="8.88671875" style="193"/>
  </cols>
  <sheetData>
    <row r="1" spans="1:17" s="263" customFormat="1" ht="45" customHeight="1">
      <c r="A1" s="863" t="s">
        <v>1127</v>
      </c>
      <c r="B1" s="863"/>
      <c r="C1" s="863"/>
      <c r="D1" s="863"/>
      <c r="E1" s="863"/>
      <c r="F1" s="863"/>
      <c r="G1" s="262"/>
      <c r="H1" s="1001" t="s">
        <v>779</v>
      </c>
      <c r="I1" s="1001"/>
      <c r="J1" s="209"/>
      <c r="K1" s="209"/>
      <c r="L1" s="209"/>
      <c r="M1" s="209"/>
    </row>
    <row r="2" spans="1:17" s="195" customFormat="1" ht="25.5" customHeight="1" thickBot="1">
      <c r="A2" s="226" t="s">
        <v>21</v>
      </c>
      <c r="B2" s="226"/>
      <c r="C2" s="226"/>
      <c r="D2" s="226"/>
      <c r="E2" s="226"/>
      <c r="F2" s="226"/>
      <c r="H2" s="226"/>
      <c r="I2" s="267" t="s">
        <v>776</v>
      </c>
    </row>
    <row r="3" spans="1:17" s="195" customFormat="1" ht="16.5" customHeight="1" thickTop="1">
      <c r="A3" s="230" t="s">
        <v>201</v>
      </c>
      <c r="B3" s="311" t="s">
        <v>495</v>
      </c>
      <c r="C3" s="893" t="s">
        <v>948</v>
      </c>
      <c r="D3" s="894"/>
      <c r="E3" s="894"/>
      <c r="F3" s="894"/>
      <c r="G3" s="236"/>
      <c r="H3" s="287" t="s">
        <v>780</v>
      </c>
      <c r="I3" s="236" t="s">
        <v>781</v>
      </c>
    </row>
    <row r="4" spans="1:17" s="195" customFormat="1" ht="16.5" customHeight="1">
      <c r="A4" s="230" t="s">
        <v>205</v>
      </c>
      <c r="B4" s="272" t="s">
        <v>451</v>
      </c>
      <c r="C4" s="888" t="s">
        <v>947</v>
      </c>
      <c r="D4" s="889"/>
      <c r="E4" s="889"/>
      <c r="F4" s="889"/>
      <c r="G4" s="236"/>
      <c r="H4" s="242" t="s">
        <v>949</v>
      </c>
      <c r="I4" s="273" t="s">
        <v>782</v>
      </c>
    </row>
    <row r="5" spans="1:17" s="195" customFormat="1" ht="16.5" customHeight="1">
      <c r="A5" s="230" t="s">
        <v>206</v>
      </c>
      <c r="B5" s="274" t="s">
        <v>783</v>
      </c>
      <c r="C5" s="230" t="s">
        <v>783</v>
      </c>
      <c r="D5" s="943" t="s">
        <v>784</v>
      </c>
      <c r="E5" s="934"/>
      <c r="F5" s="934"/>
      <c r="G5" s="236"/>
      <c r="H5" s="230" t="s">
        <v>783</v>
      </c>
      <c r="I5" s="236" t="s">
        <v>783</v>
      </c>
    </row>
    <row r="6" spans="1:17" s="195" customFormat="1" ht="16.5" customHeight="1">
      <c r="A6" s="312" t="s">
        <v>124</v>
      </c>
      <c r="B6" s="242" t="s">
        <v>777</v>
      </c>
      <c r="C6" s="242" t="s">
        <v>777</v>
      </c>
      <c r="D6" s="272" t="s">
        <v>785</v>
      </c>
      <c r="E6" s="506" t="s">
        <v>935</v>
      </c>
      <c r="F6" s="568" t="s">
        <v>936</v>
      </c>
      <c r="G6" s="236"/>
      <c r="H6" s="242" t="s">
        <v>786</v>
      </c>
      <c r="I6" s="273" t="s">
        <v>786</v>
      </c>
    </row>
    <row r="7" spans="1:17" ht="41.25" customHeight="1">
      <c r="A7" s="230">
        <v>2012</v>
      </c>
      <c r="B7" s="315">
        <v>274</v>
      </c>
      <c r="C7" s="314">
        <v>1</v>
      </c>
      <c r="D7" s="315">
        <v>6</v>
      </c>
      <c r="E7" s="314" t="s">
        <v>1029</v>
      </c>
      <c r="F7" s="314" t="s">
        <v>1029</v>
      </c>
      <c r="G7" s="315"/>
      <c r="H7" s="315">
        <v>273</v>
      </c>
      <c r="I7" s="314" t="s">
        <v>259</v>
      </c>
      <c r="J7" s="317"/>
      <c r="K7" s="317"/>
      <c r="L7" s="317"/>
      <c r="M7" s="317"/>
      <c r="N7" s="317"/>
      <c r="O7" s="317"/>
      <c r="P7" s="317"/>
      <c r="Q7" s="317"/>
    </row>
    <row r="8" spans="1:17" ht="41.25" customHeight="1">
      <c r="A8" s="230">
        <v>2013</v>
      </c>
      <c r="B8" s="315">
        <v>274</v>
      </c>
      <c r="C8" s="314">
        <v>1</v>
      </c>
      <c r="D8" s="315">
        <v>5</v>
      </c>
      <c r="E8" s="314" t="s">
        <v>1029</v>
      </c>
      <c r="F8" s="314" t="s">
        <v>1029</v>
      </c>
      <c r="G8" s="315"/>
      <c r="H8" s="315">
        <v>273</v>
      </c>
      <c r="I8" s="314" t="s">
        <v>259</v>
      </c>
      <c r="J8" s="317"/>
      <c r="K8" s="317"/>
      <c r="L8" s="317"/>
      <c r="M8" s="317"/>
      <c r="N8" s="317"/>
      <c r="O8" s="317"/>
      <c r="P8" s="317"/>
      <c r="Q8" s="317"/>
    </row>
    <row r="9" spans="1:17" ht="41.25" customHeight="1">
      <c r="A9" s="230">
        <v>2014</v>
      </c>
      <c r="B9" s="315">
        <v>274</v>
      </c>
      <c r="C9" s="315">
        <v>1</v>
      </c>
      <c r="D9" s="315">
        <v>5</v>
      </c>
      <c r="E9" s="314">
        <v>1</v>
      </c>
      <c r="F9" s="314">
        <v>4</v>
      </c>
      <c r="G9" s="315"/>
      <c r="H9" s="314">
        <v>273</v>
      </c>
      <c r="I9" s="314" t="s">
        <v>987</v>
      </c>
      <c r="J9" s="317"/>
      <c r="K9" s="317"/>
      <c r="L9" s="317"/>
      <c r="M9" s="317"/>
      <c r="N9" s="317"/>
      <c r="O9" s="317"/>
      <c r="P9" s="317"/>
      <c r="Q9" s="317"/>
    </row>
    <row r="10" spans="1:17" ht="41.25" customHeight="1">
      <c r="A10" s="639">
        <v>2015</v>
      </c>
      <c r="B10" s="315">
        <v>274</v>
      </c>
      <c r="C10" s="315">
        <v>1</v>
      </c>
      <c r="D10" s="315">
        <v>5</v>
      </c>
      <c r="E10" s="314">
        <v>2</v>
      </c>
      <c r="F10" s="314">
        <v>3</v>
      </c>
      <c r="G10" s="315"/>
      <c r="H10" s="314">
        <v>273</v>
      </c>
      <c r="I10" s="314" t="s">
        <v>259</v>
      </c>
      <c r="J10" s="317"/>
      <c r="K10" s="317"/>
      <c r="L10" s="317"/>
      <c r="M10" s="317"/>
      <c r="N10" s="317"/>
      <c r="O10" s="317"/>
      <c r="P10" s="317"/>
      <c r="Q10" s="317"/>
    </row>
    <row r="11" spans="1:17" s="321" customFormat="1" ht="41.25" customHeight="1">
      <c r="A11" s="257">
        <v>2016</v>
      </c>
      <c r="B11" s="318">
        <v>274</v>
      </c>
      <c r="C11" s="318">
        <v>1</v>
      </c>
      <c r="D11" s="318">
        <v>5</v>
      </c>
      <c r="E11" s="319">
        <v>2</v>
      </c>
      <c r="F11" s="319">
        <v>3</v>
      </c>
      <c r="G11" s="318"/>
      <c r="H11" s="723">
        <v>273</v>
      </c>
      <c r="I11" s="314" t="s">
        <v>259</v>
      </c>
      <c r="J11" s="320"/>
      <c r="K11" s="320"/>
      <c r="L11" s="320"/>
      <c r="M11" s="320"/>
      <c r="N11" s="320"/>
      <c r="O11" s="320"/>
      <c r="P11" s="320"/>
      <c r="Q11" s="320"/>
    </row>
    <row r="12" spans="1:17" ht="41.25" customHeight="1">
      <c r="A12" s="192" t="s">
        <v>306</v>
      </c>
      <c r="B12" s="314">
        <v>57</v>
      </c>
      <c r="C12" s="313">
        <v>1</v>
      </c>
      <c r="D12" s="313">
        <v>5</v>
      </c>
      <c r="E12" s="314">
        <v>2</v>
      </c>
      <c r="F12" s="314">
        <v>3</v>
      </c>
      <c r="G12" s="315"/>
      <c r="H12" s="314">
        <v>56</v>
      </c>
      <c r="I12" s="314" t="s">
        <v>144</v>
      </c>
      <c r="J12" s="317"/>
      <c r="K12" s="317"/>
      <c r="L12" s="317"/>
      <c r="M12" s="317"/>
      <c r="N12" s="317"/>
      <c r="O12" s="317"/>
      <c r="P12" s="317"/>
      <c r="Q12" s="317"/>
    </row>
    <row r="13" spans="1:17" ht="41.25" customHeight="1">
      <c r="A13" s="192" t="s">
        <v>307</v>
      </c>
      <c r="B13" s="314">
        <v>44</v>
      </c>
      <c r="C13" s="314" t="s">
        <v>144</v>
      </c>
      <c r="D13" s="314" t="s">
        <v>144</v>
      </c>
      <c r="E13" s="314" t="s">
        <v>144</v>
      </c>
      <c r="F13" s="314" t="s">
        <v>144</v>
      </c>
      <c r="G13" s="314"/>
      <c r="H13" s="314">
        <v>44</v>
      </c>
      <c r="I13" s="314" t="s">
        <v>259</v>
      </c>
      <c r="J13" s="317"/>
      <c r="K13" s="317"/>
      <c r="L13" s="317"/>
      <c r="M13" s="317"/>
      <c r="N13" s="317"/>
      <c r="O13" s="317"/>
      <c r="P13" s="317"/>
      <c r="Q13" s="317"/>
    </row>
    <row r="14" spans="1:17" ht="41.25" customHeight="1">
      <c r="A14" s="192" t="s">
        <v>308</v>
      </c>
      <c r="B14" s="314">
        <v>37</v>
      </c>
      <c r="C14" s="314" t="s">
        <v>144</v>
      </c>
      <c r="D14" s="314" t="s">
        <v>144</v>
      </c>
      <c r="E14" s="314" t="s">
        <v>144</v>
      </c>
      <c r="F14" s="314" t="s">
        <v>144</v>
      </c>
      <c r="G14" s="315"/>
      <c r="H14" s="314">
        <v>37</v>
      </c>
      <c r="I14" s="314" t="s">
        <v>144</v>
      </c>
      <c r="J14" s="317"/>
      <c r="K14" s="317"/>
      <c r="L14" s="317"/>
      <c r="M14" s="317"/>
      <c r="N14" s="317"/>
      <c r="O14" s="317"/>
      <c r="P14" s="317"/>
      <c r="Q14" s="317"/>
    </row>
    <row r="15" spans="1:17" s="195" customFormat="1" ht="41.25" customHeight="1">
      <c r="A15" s="192" t="s">
        <v>309</v>
      </c>
      <c r="B15" s="314">
        <v>45</v>
      </c>
      <c r="C15" s="314" t="s">
        <v>144</v>
      </c>
      <c r="D15" s="314" t="s">
        <v>144</v>
      </c>
      <c r="E15" s="314" t="s">
        <v>144</v>
      </c>
      <c r="F15" s="314" t="s">
        <v>144</v>
      </c>
      <c r="G15" s="315"/>
      <c r="H15" s="314">
        <v>45</v>
      </c>
      <c r="I15" s="314" t="s">
        <v>144</v>
      </c>
      <c r="J15" s="317"/>
      <c r="K15" s="317"/>
      <c r="L15" s="317"/>
      <c r="M15" s="317"/>
      <c r="N15" s="317"/>
      <c r="O15" s="317"/>
      <c r="P15" s="317"/>
      <c r="Q15" s="317"/>
    </row>
    <row r="16" spans="1:17" ht="41.25" customHeight="1">
      <c r="A16" s="192" t="s">
        <v>310</v>
      </c>
      <c r="B16" s="314">
        <v>33</v>
      </c>
      <c r="C16" s="314" t="s">
        <v>144</v>
      </c>
      <c r="D16" s="314" t="s">
        <v>144</v>
      </c>
      <c r="E16" s="314" t="s">
        <v>144</v>
      </c>
      <c r="F16" s="314" t="s">
        <v>144</v>
      </c>
      <c r="G16" s="315"/>
      <c r="H16" s="314">
        <v>33</v>
      </c>
      <c r="I16" s="314" t="s">
        <v>144</v>
      </c>
      <c r="J16" s="317"/>
      <c r="K16" s="317"/>
      <c r="L16" s="317"/>
      <c r="M16" s="317"/>
      <c r="N16" s="317"/>
      <c r="O16" s="317"/>
      <c r="P16" s="317"/>
      <c r="Q16" s="317"/>
    </row>
    <row r="17" spans="1:17" ht="41.25" customHeight="1">
      <c r="A17" s="192" t="s">
        <v>311</v>
      </c>
      <c r="B17" s="314">
        <v>31</v>
      </c>
      <c r="C17" s="314" t="s">
        <v>144</v>
      </c>
      <c r="D17" s="314" t="s">
        <v>144</v>
      </c>
      <c r="E17" s="314" t="s">
        <v>144</v>
      </c>
      <c r="F17" s="314" t="s">
        <v>144</v>
      </c>
      <c r="G17" s="315"/>
      <c r="H17" s="314">
        <v>31</v>
      </c>
      <c r="I17" s="314" t="s">
        <v>144</v>
      </c>
      <c r="J17" s="317"/>
      <c r="K17" s="317"/>
      <c r="L17" s="317"/>
      <c r="M17" s="317"/>
      <c r="N17" s="317"/>
      <c r="O17" s="317"/>
      <c r="P17" s="317"/>
      <c r="Q17" s="317"/>
    </row>
    <row r="18" spans="1:17" ht="41.25" customHeight="1" thickBot="1">
      <c r="A18" s="261" t="s">
        <v>312</v>
      </c>
      <c r="B18" s="646">
        <v>27</v>
      </c>
      <c r="C18" s="465" t="s">
        <v>144</v>
      </c>
      <c r="D18" s="465" t="s">
        <v>144</v>
      </c>
      <c r="E18" s="465" t="s">
        <v>144</v>
      </c>
      <c r="F18" s="465" t="s">
        <v>144</v>
      </c>
      <c r="G18" s="724"/>
      <c r="H18" s="465">
        <v>27</v>
      </c>
      <c r="I18" s="465" t="s">
        <v>144</v>
      </c>
      <c r="J18" s="324"/>
      <c r="K18" s="324"/>
      <c r="L18" s="324"/>
      <c r="M18" s="324"/>
      <c r="N18" s="324"/>
      <c r="O18" s="324"/>
      <c r="P18" s="324"/>
      <c r="Q18" s="324"/>
    </row>
    <row r="19" spans="1:17" ht="12" customHeight="1" thickTop="1">
      <c r="A19" s="466" t="s">
        <v>787</v>
      </c>
      <c r="B19" s="252"/>
      <c r="C19" s="252"/>
      <c r="D19" s="252"/>
      <c r="E19" s="252"/>
      <c r="F19" s="252"/>
      <c r="G19" s="252"/>
      <c r="I19" s="308"/>
    </row>
    <row r="20" spans="1:17" ht="15.75" customHeight="1">
      <c r="A20" s="252"/>
      <c r="B20" s="252"/>
      <c r="C20" s="252"/>
      <c r="D20" s="252"/>
      <c r="E20" s="252"/>
      <c r="F20" s="252"/>
      <c r="G20" s="252"/>
      <c r="I20" s="308"/>
    </row>
    <row r="21" spans="1:17">
      <c r="B21" s="193"/>
      <c r="C21" s="193"/>
      <c r="D21" s="193"/>
      <c r="E21" s="193"/>
      <c r="F21" s="193"/>
      <c r="G21" s="193"/>
      <c r="H21" s="193"/>
      <c r="I21" s="193"/>
    </row>
    <row r="22" spans="1:17">
      <c r="B22" s="193"/>
      <c r="C22" s="193"/>
      <c r="D22" s="193"/>
      <c r="E22" s="193"/>
      <c r="F22" s="193"/>
      <c r="G22" s="193"/>
      <c r="H22" s="193"/>
      <c r="I22" s="193"/>
    </row>
    <row r="23" spans="1:17">
      <c r="B23" s="193"/>
      <c r="C23" s="193"/>
      <c r="D23" s="193"/>
      <c r="E23" s="193"/>
      <c r="F23" s="193"/>
      <c r="G23" s="193"/>
      <c r="H23" s="193"/>
      <c r="I23" s="193"/>
    </row>
    <row r="24" spans="1:17">
      <c r="I24" s="308"/>
    </row>
    <row r="25" spans="1:17">
      <c r="I25" s="308"/>
    </row>
    <row r="26" spans="1:17">
      <c r="I26" s="308"/>
    </row>
    <row r="27" spans="1:17">
      <c r="I27" s="308"/>
    </row>
    <row r="28" spans="1:17">
      <c r="I28" s="308"/>
    </row>
    <row r="29" spans="1:17">
      <c r="I29" s="308"/>
    </row>
    <row r="30" spans="1:17">
      <c r="I30" s="308"/>
    </row>
    <row r="31" spans="1:17">
      <c r="I31" s="308"/>
    </row>
    <row r="32" spans="1:17">
      <c r="I32" s="308"/>
    </row>
    <row r="33" spans="9:9">
      <c r="I33" s="308"/>
    </row>
    <row r="34" spans="9:9">
      <c r="I34" s="308"/>
    </row>
    <row r="35" spans="9:9">
      <c r="I35" s="308"/>
    </row>
    <row r="36" spans="9:9">
      <c r="I36" s="308"/>
    </row>
    <row r="37" spans="9:9">
      <c r="I37" s="308"/>
    </row>
    <row r="38" spans="9:9">
      <c r="I38" s="308"/>
    </row>
    <row r="39" spans="9:9">
      <c r="I39" s="308"/>
    </row>
    <row r="40" spans="9:9">
      <c r="I40" s="308"/>
    </row>
    <row r="41" spans="9:9">
      <c r="I41" s="308"/>
    </row>
    <row r="42" spans="9:9">
      <c r="I42" s="308"/>
    </row>
    <row r="43" spans="9:9">
      <c r="I43" s="308"/>
    </row>
    <row r="44" spans="9:9">
      <c r="I44" s="308"/>
    </row>
    <row r="45" spans="9:9">
      <c r="I45" s="308"/>
    </row>
    <row r="46" spans="9:9">
      <c r="I46" s="308"/>
    </row>
    <row r="47" spans="9:9">
      <c r="I47" s="308"/>
    </row>
    <row r="48" spans="9:9">
      <c r="I48" s="308"/>
    </row>
    <row r="49" spans="9:9">
      <c r="I49" s="308"/>
    </row>
    <row r="50" spans="9:9">
      <c r="I50" s="308"/>
    </row>
    <row r="51" spans="9:9">
      <c r="I51" s="308"/>
    </row>
    <row r="52" spans="9:9">
      <c r="I52" s="308"/>
    </row>
    <row r="53" spans="9:9">
      <c r="I53" s="308"/>
    </row>
    <row r="54" spans="9:9">
      <c r="I54" s="308"/>
    </row>
    <row r="55" spans="9:9">
      <c r="I55" s="308"/>
    </row>
  </sheetData>
  <customSheetViews>
    <customSheetView guid="{5E0DE3FF-3353-435A-9EB0-62275E1406C9}" showPageBreaks="1" showRuler="0">
      <pane xSplit="1" ySplit="6" topLeftCell="F7" activePane="bottomRight" state="frozen"/>
      <selection pane="bottomRight" activeCell="I20" sqref="I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showRuler="0">
      <pane xSplit="1" ySplit="6" topLeftCell="B19" activePane="bottomRight" state="frozen"/>
      <selection pane="bottomRight" activeCell="A26" sqref="A26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cale="55" showPageBreaks="1" view="pageBreakPreview" showRuler="0">
      <pane xSplit="1" ySplit="6" topLeftCell="B7" activePane="bottomRight" state="frozen"/>
      <selection pane="bottomRight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view="pageBreakPreview" showRuler="0">
      <pane xSplit="1" ySplit="6" topLeftCell="D11" activePane="bottomRight" state="frozen"/>
      <selection pane="bottomRight" activeCell="D19" sqref="D19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view="pageBreakPreview" showRuler="0">
      <pane xSplit="1" ySplit="6" topLeftCell="B11" activePane="bottomRight" state="frozen"/>
      <selection pane="bottomRight" activeCell="D20" sqref="D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view="pageBreakPreview" showRuler="0">
      <pane ySplit="6" topLeftCell="A22" activePane="bottomLeft" state="frozen"/>
      <selection pane="bottomLeft" activeCell="B22" sqref="B22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view="pageBreakPreview" showRuler="0">
      <pane xSplit="1" ySplit="6" topLeftCell="B15" activePane="bottomRight" state="frozen"/>
      <selection pane="bottomRight" activeCell="D25" sqref="D25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cale="60" showPageBreaks="1" view="pageBreakPreview" showRuler="0">
      <pane xSplit="1" ySplit="6" topLeftCell="B20" activePane="bottomRight" state="frozen"/>
      <selection pane="bottomRight" activeCell="D22" sqref="D22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1" ySplit="6" topLeftCell="B10" activePane="bottomRight" state="frozen"/>
      <selection pane="bottomRight" activeCell="B12" sqref="B12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1" ySplit="6" topLeftCell="B10" activePane="bottomRight" state="frozen"/>
      <selection pane="bottomRight" activeCell="B12" sqref="B12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1" ySplit="6" topLeftCell="B10" activePane="bottomRight" state="frozen"/>
      <selection pane="bottomRight" activeCell="B12" sqref="B12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view="pageBreakPreview" showRuler="0">
      <pane xSplit="1" ySplit="6" topLeftCell="B11" activePane="bottomRight" state="frozen"/>
      <selection pane="bottomRight" activeCell="D20" sqref="D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1" ySplit="6" topLeftCell="B16" activePane="bottomRight" state="frozen"/>
      <selection pane="bottomRight" activeCell="E19" sqref="E19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cale="55" showPageBreaks="1" view="pageBreakPreview" showRuler="0">
      <pane xSplit="1" ySplit="6" topLeftCell="B7" activePane="bottomRight" state="frozen"/>
      <selection pane="bottomRight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5">
    <mergeCell ref="D5:F5"/>
    <mergeCell ref="H1:I1"/>
    <mergeCell ref="C3:F3"/>
    <mergeCell ref="C4:F4"/>
    <mergeCell ref="A1:F1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H47"/>
  <sheetViews>
    <sheetView zoomScale="85" zoomScaleNormal="85" workbookViewId="0">
      <selection sqref="A1:Q1"/>
    </sheetView>
  </sheetViews>
  <sheetFormatPr defaultRowHeight="13.5"/>
  <cols>
    <col min="1" max="1" width="13.33203125" style="20" customWidth="1"/>
    <col min="2" max="2" width="5.77734375" style="20" customWidth="1"/>
    <col min="3" max="3" width="7.77734375" style="20" customWidth="1"/>
    <col min="4" max="9" width="3.77734375" style="20" customWidth="1"/>
    <col min="10" max="10" width="5.77734375" style="20" customWidth="1"/>
    <col min="11" max="11" width="7.77734375" style="20" customWidth="1"/>
    <col min="12" max="17" width="3.77734375" style="20" customWidth="1"/>
    <col min="18" max="18" width="2.77734375" style="12" customWidth="1"/>
    <col min="19" max="19" width="5.77734375" style="12" customWidth="1"/>
    <col min="20" max="20" width="7.77734375" style="12" customWidth="1"/>
    <col min="21" max="26" width="3.77734375" style="12" customWidth="1"/>
    <col min="27" max="27" width="5.77734375" style="12" customWidth="1"/>
    <col min="28" max="28" width="7.77734375" style="12" customWidth="1"/>
    <col min="29" max="34" width="3.77734375" style="12" customWidth="1"/>
    <col min="35" max="16384" width="8.88671875" style="12"/>
  </cols>
  <sheetData>
    <row r="1" spans="1:34" s="1" customFormat="1" ht="45" customHeight="1">
      <c r="A1" s="814" t="s">
        <v>1128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4"/>
      <c r="R1" s="91"/>
      <c r="S1" s="1001" t="s">
        <v>788</v>
      </c>
      <c r="T1" s="1001"/>
      <c r="U1" s="1001"/>
      <c r="V1" s="1001"/>
      <c r="W1" s="1001"/>
      <c r="X1" s="1001"/>
      <c r="Y1" s="1001"/>
      <c r="Z1" s="1001"/>
      <c r="AA1" s="1001"/>
      <c r="AB1" s="1001"/>
      <c r="AC1" s="1001"/>
      <c r="AD1" s="1001"/>
      <c r="AE1" s="1001"/>
      <c r="AF1" s="1001"/>
      <c r="AG1" s="1001"/>
      <c r="AH1" s="1001"/>
    </row>
    <row r="2" spans="1:34" s="5" customFormat="1" ht="25.5" customHeight="1" thickBot="1">
      <c r="A2" s="2" t="s">
        <v>47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4"/>
      <c r="AG2" s="4"/>
      <c r="AH2" s="4" t="s">
        <v>776</v>
      </c>
    </row>
    <row r="3" spans="1:34" s="108" customFormat="1" ht="16.5" customHeight="1" thickTop="1">
      <c r="A3" s="1029" t="s">
        <v>789</v>
      </c>
      <c r="B3" s="1028" t="s">
        <v>113</v>
      </c>
      <c r="C3" s="1019"/>
      <c r="D3" s="1019"/>
      <c r="E3" s="1019"/>
      <c r="F3" s="1019"/>
      <c r="G3" s="1019"/>
      <c r="H3" s="1019"/>
      <c r="I3" s="1029"/>
      <c r="J3" s="1010" t="s">
        <v>790</v>
      </c>
      <c r="K3" s="1011"/>
      <c r="L3" s="1011"/>
      <c r="M3" s="1011"/>
      <c r="N3" s="1011"/>
      <c r="O3" s="1011"/>
      <c r="P3" s="149"/>
      <c r="Q3" s="149"/>
      <c r="R3" s="149"/>
      <c r="S3" s="1011" t="s">
        <v>791</v>
      </c>
      <c r="T3" s="1011"/>
      <c r="U3" s="1011"/>
      <c r="V3" s="1011"/>
      <c r="W3" s="1011"/>
      <c r="X3" s="1011"/>
      <c r="Y3" s="1011"/>
      <c r="Z3" s="1025"/>
      <c r="AA3" s="1018" t="s">
        <v>792</v>
      </c>
      <c r="AB3" s="1019"/>
      <c r="AC3" s="1019"/>
      <c r="AD3" s="1019"/>
      <c r="AE3" s="1019"/>
      <c r="AF3" s="1019"/>
      <c r="AG3" s="1019"/>
      <c r="AH3" s="1019"/>
    </row>
    <row r="4" spans="1:34" s="108" customFormat="1" ht="16.5" customHeight="1">
      <c r="A4" s="1033"/>
      <c r="B4" s="1030" t="s">
        <v>451</v>
      </c>
      <c r="C4" s="1031"/>
      <c r="D4" s="1031"/>
      <c r="E4" s="1031"/>
      <c r="F4" s="1031"/>
      <c r="G4" s="1031"/>
      <c r="H4" s="1031"/>
      <c r="I4" s="1032"/>
      <c r="J4" s="1022" t="s">
        <v>793</v>
      </c>
      <c r="K4" s="1002"/>
      <c r="L4" s="1002"/>
      <c r="M4" s="1002"/>
      <c r="N4" s="1002"/>
      <c r="O4" s="1002"/>
      <c r="P4" s="475"/>
      <c r="Q4" s="475"/>
      <c r="R4" s="149"/>
      <c r="S4" s="1002" t="s">
        <v>794</v>
      </c>
      <c r="T4" s="1002"/>
      <c r="U4" s="1002"/>
      <c r="V4" s="1002"/>
      <c r="W4" s="1002"/>
      <c r="X4" s="1002"/>
      <c r="Y4" s="1002"/>
      <c r="Z4" s="1003"/>
      <c r="AA4" s="1020" t="s">
        <v>795</v>
      </c>
      <c r="AB4" s="1021"/>
      <c r="AC4" s="1021"/>
      <c r="AD4" s="1021"/>
      <c r="AE4" s="1021"/>
      <c r="AF4" s="1021"/>
      <c r="AG4" s="1021"/>
      <c r="AH4" s="1021"/>
    </row>
    <row r="5" spans="1:34" s="108" customFormat="1" ht="16.5" customHeight="1">
      <c r="A5" s="1033"/>
      <c r="B5" s="476" t="s">
        <v>111</v>
      </c>
      <c r="C5" s="1015" t="s">
        <v>114</v>
      </c>
      <c r="D5" s="1016"/>
      <c r="E5" s="1016"/>
      <c r="F5" s="1017"/>
      <c r="G5" s="1034" t="s">
        <v>784</v>
      </c>
      <c r="H5" s="1013"/>
      <c r="I5" s="1014"/>
      <c r="J5" s="476" t="s">
        <v>111</v>
      </c>
      <c r="K5" s="1015" t="s">
        <v>114</v>
      </c>
      <c r="L5" s="1016"/>
      <c r="M5" s="1016"/>
      <c r="N5" s="1027"/>
      <c r="O5" s="1012" t="s">
        <v>784</v>
      </c>
      <c r="P5" s="1013"/>
      <c r="Q5" s="1013"/>
      <c r="R5" s="149"/>
      <c r="S5" s="477" t="s">
        <v>111</v>
      </c>
      <c r="T5" s="1015" t="s">
        <v>114</v>
      </c>
      <c r="U5" s="1016"/>
      <c r="V5" s="1016"/>
      <c r="W5" s="1027"/>
      <c r="X5" s="1012" t="s">
        <v>784</v>
      </c>
      <c r="Y5" s="1013"/>
      <c r="Z5" s="1014"/>
      <c r="AA5" s="115" t="s">
        <v>111</v>
      </c>
      <c r="AB5" s="1036" t="s">
        <v>114</v>
      </c>
      <c r="AC5" s="1037"/>
      <c r="AD5" s="1037"/>
      <c r="AE5" s="1038"/>
      <c r="AF5" s="1023" t="s">
        <v>784</v>
      </c>
      <c r="AG5" s="1024"/>
      <c r="AH5" s="1024"/>
    </row>
    <row r="6" spans="1:34" s="108" customFormat="1" ht="16.5" customHeight="1">
      <c r="A6" s="1033"/>
      <c r="B6" s="115" t="s">
        <v>796</v>
      </c>
      <c r="C6" s="1009" t="s">
        <v>115</v>
      </c>
      <c r="D6" s="809"/>
      <c r="E6" s="809"/>
      <c r="F6" s="821"/>
      <c r="G6" s="1023" t="s">
        <v>797</v>
      </c>
      <c r="H6" s="1024"/>
      <c r="I6" s="1035"/>
      <c r="J6" s="115" t="s">
        <v>796</v>
      </c>
      <c r="K6" s="1009" t="s">
        <v>115</v>
      </c>
      <c r="L6" s="809"/>
      <c r="M6" s="809"/>
      <c r="N6" s="821"/>
      <c r="O6" s="1023" t="s">
        <v>797</v>
      </c>
      <c r="P6" s="1024"/>
      <c r="Q6" s="1024"/>
      <c r="R6" s="149"/>
      <c r="S6" s="116" t="s">
        <v>796</v>
      </c>
      <c r="T6" s="1009" t="s">
        <v>115</v>
      </c>
      <c r="U6" s="809"/>
      <c r="V6" s="809"/>
      <c r="W6" s="821"/>
      <c r="X6" s="1023" t="s">
        <v>797</v>
      </c>
      <c r="Y6" s="1024"/>
      <c r="Z6" s="1035"/>
      <c r="AA6" s="115" t="s">
        <v>796</v>
      </c>
      <c r="AB6" s="1009" t="s">
        <v>115</v>
      </c>
      <c r="AC6" s="809"/>
      <c r="AD6" s="809"/>
      <c r="AE6" s="821"/>
      <c r="AF6" s="1023" t="s">
        <v>797</v>
      </c>
      <c r="AG6" s="1024"/>
      <c r="AH6" s="1024"/>
    </row>
    <row r="7" spans="1:34" s="108" customFormat="1" ht="16.5" customHeight="1">
      <c r="A7" s="1033"/>
      <c r="B7" s="115" t="s">
        <v>798</v>
      </c>
      <c r="C7" s="115" t="s">
        <v>116</v>
      </c>
      <c r="D7" s="1006" t="s">
        <v>799</v>
      </c>
      <c r="E7" s="1007"/>
      <c r="F7" s="1008"/>
      <c r="G7" s="324"/>
      <c r="H7" s="1004" t="s">
        <v>554</v>
      </c>
      <c r="I7" s="1004" t="s">
        <v>555</v>
      </c>
      <c r="J7" s="115" t="s">
        <v>798</v>
      </c>
      <c r="K7" s="115" t="s">
        <v>116</v>
      </c>
      <c r="L7" s="1006" t="s">
        <v>799</v>
      </c>
      <c r="M7" s="1007"/>
      <c r="N7" s="1008"/>
      <c r="O7" s="324"/>
      <c r="P7" s="1004" t="s">
        <v>554</v>
      </c>
      <c r="Q7" s="1006" t="s">
        <v>555</v>
      </c>
      <c r="R7" s="149"/>
      <c r="S7" s="116" t="s">
        <v>798</v>
      </c>
      <c r="T7" s="115" t="s">
        <v>116</v>
      </c>
      <c r="U7" s="1006" t="s">
        <v>799</v>
      </c>
      <c r="V7" s="1007"/>
      <c r="W7" s="1008"/>
      <c r="X7" s="324"/>
      <c r="Y7" s="1004" t="s">
        <v>554</v>
      </c>
      <c r="Z7" s="1004" t="s">
        <v>555</v>
      </c>
      <c r="AA7" s="115" t="s">
        <v>798</v>
      </c>
      <c r="AB7" s="115" t="s">
        <v>116</v>
      </c>
      <c r="AC7" s="1006" t="s">
        <v>799</v>
      </c>
      <c r="AD7" s="1007"/>
      <c r="AE7" s="1008"/>
      <c r="AF7" s="324"/>
      <c r="AG7" s="1004" t="s">
        <v>554</v>
      </c>
      <c r="AH7" s="1006" t="s">
        <v>555</v>
      </c>
    </row>
    <row r="8" spans="1:34" s="108" customFormat="1" ht="16.5" customHeight="1">
      <c r="A8" s="1032"/>
      <c r="B8" s="117" t="s">
        <v>800</v>
      </c>
      <c r="C8" s="117" t="s">
        <v>117</v>
      </c>
      <c r="D8" s="327"/>
      <c r="E8" s="473" t="s">
        <v>554</v>
      </c>
      <c r="F8" s="474" t="s">
        <v>555</v>
      </c>
      <c r="G8" s="328"/>
      <c r="H8" s="1005"/>
      <c r="I8" s="1005"/>
      <c r="J8" s="117" t="s">
        <v>800</v>
      </c>
      <c r="K8" s="117" t="s">
        <v>117</v>
      </c>
      <c r="L8" s="327"/>
      <c r="M8" s="473" t="s">
        <v>554</v>
      </c>
      <c r="N8" s="474" t="s">
        <v>555</v>
      </c>
      <c r="O8" s="328"/>
      <c r="P8" s="1005"/>
      <c r="Q8" s="1026"/>
      <c r="R8" s="149"/>
      <c r="S8" s="118" t="s">
        <v>800</v>
      </c>
      <c r="T8" s="117" t="s">
        <v>117</v>
      </c>
      <c r="U8" s="327"/>
      <c r="V8" s="473" t="s">
        <v>554</v>
      </c>
      <c r="W8" s="474" t="s">
        <v>555</v>
      </c>
      <c r="X8" s="328"/>
      <c r="Y8" s="1005"/>
      <c r="Z8" s="1005"/>
      <c r="AA8" s="117" t="s">
        <v>800</v>
      </c>
      <c r="AB8" s="117" t="s">
        <v>117</v>
      </c>
      <c r="AC8" s="327"/>
      <c r="AD8" s="473" t="s">
        <v>554</v>
      </c>
      <c r="AE8" s="474" t="s">
        <v>555</v>
      </c>
      <c r="AF8" s="328"/>
      <c r="AG8" s="1005"/>
      <c r="AH8" s="1026"/>
    </row>
    <row r="9" spans="1:34" ht="39" customHeight="1">
      <c r="A9" s="6">
        <v>2012</v>
      </c>
      <c r="B9" s="200" t="s">
        <v>144</v>
      </c>
      <c r="C9" s="198" t="s">
        <v>144</v>
      </c>
      <c r="D9" s="198" t="s">
        <v>144</v>
      </c>
      <c r="E9" s="198" t="s">
        <v>144</v>
      </c>
      <c r="F9" s="198" t="s">
        <v>144</v>
      </c>
      <c r="G9" s="198" t="s">
        <v>144</v>
      </c>
      <c r="H9" s="198" t="s">
        <v>144</v>
      </c>
      <c r="I9" s="198" t="s">
        <v>144</v>
      </c>
      <c r="J9" s="198" t="s">
        <v>144</v>
      </c>
      <c r="K9" s="198" t="s">
        <v>144</v>
      </c>
      <c r="L9" s="198" t="s">
        <v>144</v>
      </c>
      <c r="M9" s="198" t="s">
        <v>144</v>
      </c>
      <c r="N9" s="198" t="s">
        <v>144</v>
      </c>
      <c r="O9" s="198" t="s">
        <v>144</v>
      </c>
      <c r="P9" s="198" t="s">
        <v>144</v>
      </c>
      <c r="Q9" s="198" t="s">
        <v>144</v>
      </c>
      <c r="R9" s="199"/>
      <c r="S9" s="198" t="s">
        <v>144</v>
      </c>
      <c r="T9" s="198" t="s">
        <v>144</v>
      </c>
      <c r="U9" s="198" t="s">
        <v>144</v>
      </c>
      <c r="V9" s="198" t="s">
        <v>144</v>
      </c>
      <c r="W9" s="198" t="s">
        <v>144</v>
      </c>
      <c r="X9" s="198" t="s">
        <v>144</v>
      </c>
      <c r="Y9" s="198" t="s">
        <v>144</v>
      </c>
      <c r="Z9" s="198" t="s">
        <v>144</v>
      </c>
      <c r="AA9" s="198" t="s">
        <v>144</v>
      </c>
      <c r="AB9" s="198" t="s">
        <v>144</v>
      </c>
      <c r="AC9" s="198" t="s">
        <v>144</v>
      </c>
      <c r="AD9" s="198" t="s">
        <v>144</v>
      </c>
      <c r="AE9" s="198" t="s">
        <v>144</v>
      </c>
      <c r="AF9" s="198" t="s">
        <v>144</v>
      </c>
      <c r="AG9" s="198" t="s">
        <v>144</v>
      </c>
      <c r="AH9" s="198" t="s">
        <v>144</v>
      </c>
    </row>
    <row r="10" spans="1:34" ht="39" customHeight="1">
      <c r="A10" s="6">
        <v>2013</v>
      </c>
      <c r="B10" s="200" t="s">
        <v>144</v>
      </c>
      <c r="C10" s="198" t="s">
        <v>144</v>
      </c>
      <c r="D10" s="198" t="s">
        <v>144</v>
      </c>
      <c r="E10" s="198" t="s">
        <v>144</v>
      </c>
      <c r="F10" s="198" t="s">
        <v>144</v>
      </c>
      <c r="G10" s="198" t="s">
        <v>144</v>
      </c>
      <c r="H10" s="198" t="s">
        <v>144</v>
      </c>
      <c r="I10" s="198" t="s">
        <v>144</v>
      </c>
      <c r="J10" s="198" t="s">
        <v>144</v>
      </c>
      <c r="K10" s="198" t="s">
        <v>144</v>
      </c>
      <c r="L10" s="198" t="s">
        <v>144</v>
      </c>
      <c r="M10" s="198" t="s">
        <v>144</v>
      </c>
      <c r="N10" s="198" t="s">
        <v>144</v>
      </c>
      <c r="O10" s="198" t="s">
        <v>144</v>
      </c>
      <c r="P10" s="198" t="s">
        <v>144</v>
      </c>
      <c r="Q10" s="198" t="s">
        <v>144</v>
      </c>
      <c r="R10" s="199"/>
      <c r="S10" s="198" t="s">
        <v>144</v>
      </c>
      <c r="T10" s="198" t="s">
        <v>144</v>
      </c>
      <c r="U10" s="198" t="s">
        <v>144</v>
      </c>
      <c r="V10" s="198" t="s">
        <v>144</v>
      </c>
      <c r="W10" s="198" t="s">
        <v>144</v>
      </c>
      <c r="X10" s="198" t="s">
        <v>144</v>
      </c>
      <c r="Y10" s="198" t="s">
        <v>144</v>
      </c>
      <c r="Z10" s="198" t="s">
        <v>144</v>
      </c>
      <c r="AA10" s="198" t="s">
        <v>144</v>
      </c>
      <c r="AB10" s="198" t="s">
        <v>144</v>
      </c>
      <c r="AC10" s="198" t="s">
        <v>144</v>
      </c>
      <c r="AD10" s="198" t="s">
        <v>144</v>
      </c>
      <c r="AE10" s="198" t="s">
        <v>144</v>
      </c>
      <c r="AF10" s="198" t="s">
        <v>144</v>
      </c>
      <c r="AG10" s="198" t="s">
        <v>144</v>
      </c>
      <c r="AH10" s="198" t="s">
        <v>144</v>
      </c>
    </row>
    <row r="11" spans="1:34" ht="39" customHeight="1">
      <c r="A11" s="6">
        <v>2014</v>
      </c>
      <c r="B11" s="200" t="s">
        <v>144</v>
      </c>
      <c r="C11" s="198" t="s">
        <v>144</v>
      </c>
      <c r="D11" s="198" t="s">
        <v>144</v>
      </c>
      <c r="E11" s="198" t="s">
        <v>144</v>
      </c>
      <c r="F11" s="198" t="s">
        <v>144</v>
      </c>
      <c r="G11" s="198" t="s">
        <v>144</v>
      </c>
      <c r="H11" s="198" t="s">
        <v>144</v>
      </c>
      <c r="I11" s="198" t="s">
        <v>144</v>
      </c>
      <c r="J11" s="198" t="s">
        <v>144</v>
      </c>
      <c r="K11" s="198" t="s">
        <v>144</v>
      </c>
      <c r="L11" s="198" t="s">
        <v>144</v>
      </c>
      <c r="M11" s="198" t="s">
        <v>144</v>
      </c>
      <c r="N11" s="198" t="s">
        <v>144</v>
      </c>
      <c r="O11" s="198" t="s">
        <v>144</v>
      </c>
      <c r="P11" s="198" t="s">
        <v>144</v>
      </c>
      <c r="Q11" s="198" t="s">
        <v>144</v>
      </c>
      <c r="R11" s="199"/>
      <c r="S11" s="198" t="s">
        <v>144</v>
      </c>
      <c r="T11" s="198" t="s">
        <v>144</v>
      </c>
      <c r="U11" s="198" t="s">
        <v>144</v>
      </c>
      <c r="V11" s="198" t="s">
        <v>144</v>
      </c>
      <c r="W11" s="198" t="s">
        <v>144</v>
      </c>
      <c r="X11" s="198" t="s">
        <v>144</v>
      </c>
      <c r="Y11" s="198" t="s">
        <v>144</v>
      </c>
      <c r="Z11" s="198" t="s">
        <v>144</v>
      </c>
      <c r="AA11" s="198" t="s">
        <v>144</v>
      </c>
      <c r="AB11" s="198" t="s">
        <v>144</v>
      </c>
      <c r="AC11" s="198" t="s">
        <v>144</v>
      </c>
      <c r="AD11" s="198" t="s">
        <v>144</v>
      </c>
      <c r="AE11" s="198" t="s">
        <v>144</v>
      </c>
      <c r="AF11" s="198" t="s">
        <v>144</v>
      </c>
      <c r="AG11" s="198" t="s">
        <v>144</v>
      </c>
      <c r="AH11" s="198" t="s">
        <v>144</v>
      </c>
    </row>
    <row r="12" spans="1:34" ht="39" customHeight="1">
      <c r="A12" s="6">
        <v>2015</v>
      </c>
      <c r="B12" s="726">
        <v>0</v>
      </c>
      <c r="C12" s="727">
        <v>0</v>
      </c>
      <c r="D12" s="727">
        <v>0</v>
      </c>
      <c r="E12" s="727">
        <v>0</v>
      </c>
      <c r="F12" s="727">
        <v>0</v>
      </c>
      <c r="G12" s="727">
        <v>0</v>
      </c>
      <c r="H12" s="727">
        <v>0</v>
      </c>
      <c r="I12" s="727">
        <v>0</v>
      </c>
      <c r="J12" s="727">
        <v>0</v>
      </c>
      <c r="K12" s="727">
        <v>0</v>
      </c>
      <c r="L12" s="727">
        <v>0</v>
      </c>
      <c r="M12" s="727">
        <v>0</v>
      </c>
      <c r="N12" s="727">
        <v>0</v>
      </c>
      <c r="O12" s="727">
        <v>0</v>
      </c>
      <c r="P12" s="727">
        <v>0</v>
      </c>
      <c r="Q12" s="727">
        <v>0</v>
      </c>
      <c r="R12" s="727"/>
      <c r="S12" s="727">
        <v>0</v>
      </c>
      <c r="T12" s="727">
        <v>0</v>
      </c>
      <c r="U12" s="727">
        <v>0</v>
      </c>
      <c r="V12" s="727">
        <v>0</v>
      </c>
      <c r="W12" s="727">
        <v>0</v>
      </c>
      <c r="X12" s="727">
        <v>0</v>
      </c>
      <c r="Y12" s="727">
        <v>0</v>
      </c>
      <c r="Z12" s="727">
        <v>0</v>
      </c>
      <c r="AA12" s="727">
        <v>0</v>
      </c>
      <c r="AB12" s="727">
        <v>0</v>
      </c>
      <c r="AC12" s="727">
        <v>0</v>
      </c>
      <c r="AD12" s="727">
        <v>0</v>
      </c>
      <c r="AE12" s="727">
        <v>0</v>
      </c>
      <c r="AF12" s="727">
        <v>0</v>
      </c>
      <c r="AG12" s="727">
        <v>0</v>
      </c>
      <c r="AH12" s="727">
        <v>0</v>
      </c>
    </row>
    <row r="13" spans="1:34" ht="39" customHeight="1">
      <c r="A13" s="9">
        <v>2016</v>
      </c>
      <c r="B13" s="726">
        <v>0</v>
      </c>
      <c r="C13" s="727">
        <v>0</v>
      </c>
      <c r="D13" s="727">
        <v>0</v>
      </c>
      <c r="E13" s="727">
        <v>0</v>
      </c>
      <c r="F13" s="727">
        <v>0</v>
      </c>
      <c r="G13" s="727">
        <v>0</v>
      </c>
      <c r="H13" s="727">
        <v>0</v>
      </c>
      <c r="I13" s="727">
        <v>0</v>
      </c>
      <c r="J13" s="727">
        <v>0</v>
      </c>
      <c r="K13" s="727">
        <v>0</v>
      </c>
      <c r="L13" s="727">
        <v>0</v>
      </c>
      <c r="M13" s="727">
        <v>0</v>
      </c>
      <c r="N13" s="727">
        <v>0</v>
      </c>
      <c r="O13" s="727">
        <v>0</v>
      </c>
      <c r="P13" s="727">
        <v>0</v>
      </c>
      <c r="Q13" s="727">
        <v>0</v>
      </c>
      <c r="R13" s="727"/>
      <c r="S13" s="727">
        <v>0</v>
      </c>
      <c r="T13" s="727">
        <v>0</v>
      </c>
      <c r="U13" s="727">
        <v>0</v>
      </c>
      <c r="V13" s="727">
        <v>0</v>
      </c>
      <c r="W13" s="727">
        <v>0</v>
      </c>
      <c r="X13" s="727">
        <v>0</v>
      </c>
      <c r="Y13" s="727">
        <v>0</v>
      </c>
      <c r="Z13" s="727">
        <v>0</v>
      </c>
      <c r="AA13" s="727">
        <v>0</v>
      </c>
      <c r="AB13" s="727">
        <v>0</v>
      </c>
      <c r="AC13" s="727">
        <v>0</v>
      </c>
      <c r="AD13" s="727">
        <v>0</v>
      </c>
      <c r="AE13" s="727">
        <v>0</v>
      </c>
      <c r="AF13" s="727">
        <v>0</v>
      </c>
      <c r="AG13" s="727">
        <v>0</v>
      </c>
      <c r="AH13" s="727">
        <v>0</v>
      </c>
    </row>
    <row r="14" spans="1:34" ht="39" customHeight="1">
      <c r="A14" s="11" t="s">
        <v>306</v>
      </c>
      <c r="B14" s="726">
        <v>0</v>
      </c>
      <c r="C14" s="727">
        <v>0</v>
      </c>
      <c r="D14" s="727">
        <v>0</v>
      </c>
      <c r="E14" s="727">
        <v>0</v>
      </c>
      <c r="F14" s="727">
        <v>0</v>
      </c>
      <c r="G14" s="727">
        <v>0</v>
      </c>
      <c r="H14" s="727">
        <v>0</v>
      </c>
      <c r="I14" s="727">
        <v>0</v>
      </c>
      <c r="J14" s="727">
        <v>0</v>
      </c>
      <c r="K14" s="727">
        <v>0</v>
      </c>
      <c r="L14" s="727">
        <v>0</v>
      </c>
      <c r="M14" s="727">
        <v>0</v>
      </c>
      <c r="N14" s="727">
        <v>0</v>
      </c>
      <c r="O14" s="727">
        <v>0</v>
      </c>
      <c r="P14" s="727">
        <v>0</v>
      </c>
      <c r="Q14" s="727">
        <v>0</v>
      </c>
      <c r="R14" s="727"/>
      <c r="S14" s="727">
        <v>0</v>
      </c>
      <c r="T14" s="727">
        <v>0</v>
      </c>
      <c r="U14" s="727">
        <v>0</v>
      </c>
      <c r="V14" s="727">
        <v>0</v>
      </c>
      <c r="W14" s="727">
        <v>0</v>
      </c>
      <c r="X14" s="727">
        <v>0</v>
      </c>
      <c r="Y14" s="727">
        <v>0</v>
      </c>
      <c r="Z14" s="727">
        <v>0</v>
      </c>
      <c r="AA14" s="727">
        <v>0</v>
      </c>
      <c r="AB14" s="727">
        <v>0</v>
      </c>
      <c r="AC14" s="727">
        <v>0</v>
      </c>
      <c r="AD14" s="727">
        <v>0</v>
      </c>
      <c r="AE14" s="727">
        <v>0</v>
      </c>
      <c r="AF14" s="727">
        <v>0</v>
      </c>
      <c r="AG14" s="727">
        <v>0</v>
      </c>
      <c r="AH14" s="727">
        <v>0</v>
      </c>
    </row>
    <row r="15" spans="1:34" ht="39" customHeight="1">
      <c r="A15" s="11" t="s">
        <v>307</v>
      </c>
      <c r="B15" s="726">
        <v>0</v>
      </c>
      <c r="C15" s="727">
        <v>0</v>
      </c>
      <c r="D15" s="727">
        <v>0</v>
      </c>
      <c r="E15" s="727">
        <v>0</v>
      </c>
      <c r="F15" s="727">
        <v>0</v>
      </c>
      <c r="G15" s="727">
        <v>0</v>
      </c>
      <c r="H15" s="727">
        <v>0</v>
      </c>
      <c r="I15" s="727">
        <v>0</v>
      </c>
      <c r="J15" s="727">
        <v>0</v>
      </c>
      <c r="K15" s="727">
        <v>0</v>
      </c>
      <c r="L15" s="727">
        <v>0</v>
      </c>
      <c r="M15" s="727">
        <v>0</v>
      </c>
      <c r="N15" s="727">
        <v>0</v>
      </c>
      <c r="O15" s="727">
        <v>0</v>
      </c>
      <c r="P15" s="727">
        <v>0</v>
      </c>
      <c r="Q15" s="727">
        <v>0</v>
      </c>
      <c r="R15" s="727"/>
      <c r="S15" s="727">
        <v>0</v>
      </c>
      <c r="T15" s="727">
        <v>0</v>
      </c>
      <c r="U15" s="727">
        <v>0</v>
      </c>
      <c r="V15" s="727">
        <v>0</v>
      </c>
      <c r="W15" s="727">
        <v>0</v>
      </c>
      <c r="X15" s="727">
        <v>0</v>
      </c>
      <c r="Y15" s="727">
        <v>0</v>
      </c>
      <c r="Z15" s="727">
        <v>0</v>
      </c>
      <c r="AA15" s="727">
        <v>0</v>
      </c>
      <c r="AB15" s="727">
        <v>0</v>
      </c>
      <c r="AC15" s="727">
        <v>0</v>
      </c>
      <c r="AD15" s="727">
        <v>0</v>
      </c>
      <c r="AE15" s="727">
        <v>0</v>
      </c>
      <c r="AF15" s="727">
        <v>0</v>
      </c>
      <c r="AG15" s="727">
        <v>0</v>
      </c>
      <c r="AH15" s="727">
        <v>0</v>
      </c>
    </row>
    <row r="16" spans="1:34" ht="39" customHeight="1">
      <c r="A16" s="11" t="s">
        <v>308</v>
      </c>
      <c r="B16" s="726">
        <v>0</v>
      </c>
      <c r="C16" s="727">
        <v>0</v>
      </c>
      <c r="D16" s="727">
        <v>0</v>
      </c>
      <c r="E16" s="727">
        <v>0</v>
      </c>
      <c r="F16" s="727">
        <v>0</v>
      </c>
      <c r="G16" s="727">
        <v>0</v>
      </c>
      <c r="H16" s="727">
        <v>0</v>
      </c>
      <c r="I16" s="727">
        <v>0</v>
      </c>
      <c r="J16" s="727">
        <v>0</v>
      </c>
      <c r="K16" s="727">
        <v>0</v>
      </c>
      <c r="L16" s="727">
        <v>0</v>
      </c>
      <c r="M16" s="727">
        <v>0</v>
      </c>
      <c r="N16" s="727">
        <v>0</v>
      </c>
      <c r="O16" s="727">
        <v>0</v>
      </c>
      <c r="P16" s="727">
        <v>0</v>
      </c>
      <c r="Q16" s="727">
        <v>0</v>
      </c>
      <c r="R16" s="727"/>
      <c r="S16" s="727">
        <v>0</v>
      </c>
      <c r="T16" s="727">
        <v>0</v>
      </c>
      <c r="U16" s="727">
        <v>0</v>
      </c>
      <c r="V16" s="727">
        <v>0</v>
      </c>
      <c r="W16" s="727">
        <v>0</v>
      </c>
      <c r="X16" s="727">
        <v>0</v>
      </c>
      <c r="Y16" s="727">
        <v>0</v>
      </c>
      <c r="Z16" s="727">
        <v>0</v>
      </c>
      <c r="AA16" s="727">
        <v>0</v>
      </c>
      <c r="AB16" s="727">
        <v>0</v>
      </c>
      <c r="AC16" s="727">
        <v>0</v>
      </c>
      <c r="AD16" s="727">
        <v>0</v>
      </c>
      <c r="AE16" s="727">
        <v>0</v>
      </c>
      <c r="AF16" s="727">
        <v>0</v>
      </c>
      <c r="AG16" s="727">
        <v>0</v>
      </c>
      <c r="AH16" s="727">
        <v>0</v>
      </c>
    </row>
    <row r="17" spans="1:34" ht="39" customHeight="1">
      <c r="A17" s="11" t="s">
        <v>309</v>
      </c>
      <c r="B17" s="726">
        <v>0</v>
      </c>
      <c r="C17" s="727">
        <v>0</v>
      </c>
      <c r="D17" s="727">
        <v>0</v>
      </c>
      <c r="E17" s="727">
        <v>0</v>
      </c>
      <c r="F17" s="727">
        <v>0</v>
      </c>
      <c r="G17" s="727">
        <v>0</v>
      </c>
      <c r="H17" s="727">
        <v>0</v>
      </c>
      <c r="I17" s="727">
        <v>0</v>
      </c>
      <c r="J17" s="727">
        <v>0</v>
      </c>
      <c r="K17" s="727">
        <v>0</v>
      </c>
      <c r="L17" s="727">
        <v>0</v>
      </c>
      <c r="M17" s="727">
        <v>0</v>
      </c>
      <c r="N17" s="727">
        <v>0</v>
      </c>
      <c r="O17" s="727">
        <v>0</v>
      </c>
      <c r="P17" s="727">
        <v>0</v>
      </c>
      <c r="Q17" s="727">
        <v>0</v>
      </c>
      <c r="R17" s="727"/>
      <c r="S17" s="727">
        <v>0</v>
      </c>
      <c r="T17" s="727">
        <v>0</v>
      </c>
      <c r="U17" s="727">
        <v>0</v>
      </c>
      <c r="V17" s="727">
        <v>0</v>
      </c>
      <c r="W17" s="727">
        <v>0</v>
      </c>
      <c r="X17" s="727">
        <v>0</v>
      </c>
      <c r="Y17" s="727">
        <v>0</v>
      </c>
      <c r="Z17" s="727">
        <v>0</v>
      </c>
      <c r="AA17" s="727">
        <v>0</v>
      </c>
      <c r="AB17" s="727">
        <v>0</v>
      </c>
      <c r="AC17" s="727">
        <v>0</v>
      </c>
      <c r="AD17" s="727">
        <v>0</v>
      </c>
      <c r="AE17" s="727">
        <v>0</v>
      </c>
      <c r="AF17" s="727">
        <v>0</v>
      </c>
      <c r="AG17" s="727">
        <v>0</v>
      </c>
      <c r="AH17" s="727">
        <v>0</v>
      </c>
    </row>
    <row r="18" spans="1:34" ht="39" customHeight="1">
      <c r="A18" s="11" t="s">
        <v>310</v>
      </c>
      <c r="B18" s="726">
        <v>0</v>
      </c>
      <c r="C18" s="727">
        <v>0</v>
      </c>
      <c r="D18" s="727">
        <v>0</v>
      </c>
      <c r="E18" s="727">
        <v>0</v>
      </c>
      <c r="F18" s="727">
        <v>0</v>
      </c>
      <c r="G18" s="727">
        <v>0</v>
      </c>
      <c r="H18" s="727">
        <v>0</v>
      </c>
      <c r="I18" s="727">
        <v>0</v>
      </c>
      <c r="J18" s="727">
        <v>0</v>
      </c>
      <c r="K18" s="727">
        <v>0</v>
      </c>
      <c r="L18" s="727">
        <v>0</v>
      </c>
      <c r="M18" s="727">
        <v>0</v>
      </c>
      <c r="N18" s="727">
        <v>0</v>
      </c>
      <c r="O18" s="727">
        <v>0</v>
      </c>
      <c r="P18" s="727">
        <v>0</v>
      </c>
      <c r="Q18" s="727">
        <v>0</v>
      </c>
      <c r="R18" s="727"/>
      <c r="S18" s="727">
        <v>0</v>
      </c>
      <c r="T18" s="727">
        <v>0</v>
      </c>
      <c r="U18" s="727">
        <v>0</v>
      </c>
      <c r="V18" s="727">
        <v>0</v>
      </c>
      <c r="W18" s="727">
        <v>0</v>
      </c>
      <c r="X18" s="727">
        <v>0</v>
      </c>
      <c r="Y18" s="727">
        <v>0</v>
      </c>
      <c r="Z18" s="727">
        <v>0</v>
      </c>
      <c r="AA18" s="727">
        <v>0</v>
      </c>
      <c r="AB18" s="727">
        <v>0</v>
      </c>
      <c r="AC18" s="727">
        <v>0</v>
      </c>
      <c r="AD18" s="727">
        <v>0</v>
      </c>
      <c r="AE18" s="727">
        <v>0</v>
      </c>
      <c r="AF18" s="727">
        <v>0</v>
      </c>
      <c r="AG18" s="727">
        <v>0</v>
      </c>
      <c r="AH18" s="727">
        <v>0</v>
      </c>
    </row>
    <row r="19" spans="1:34" ht="39" customHeight="1">
      <c r="A19" s="11" t="s">
        <v>311</v>
      </c>
      <c r="B19" s="726">
        <v>0</v>
      </c>
      <c r="C19" s="727">
        <v>0</v>
      </c>
      <c r="D19" s="727">
        <v>0</v>
      </c>
      <c r="E19" s="727">
        <v>0</v>
      </c>
      <c r="F19" s="727">
        <v>0</v>
      </c>
      <c r="G19" s="727">
        <v>0</v>
      </c>
      <c r="H19" s="727">
        <v>0</v>
      </c>
      <c r="I19" s="727">
        <v>0</v>
      </c>
      <c r="J19" s="727">
        <v>0</v>
      </c>
      <c r="K19" s="727">
        <v>0</v>
      </c>
      <c r="L19" s="727">
        <v>0</v>
      </c>
      <c r="M19" s="727">
        <v>0</v>
      </c>
      <c r="N19" s="727">
        <v>0</v>
      </c>
      <c r="O19" s="727">
        <v>0</v>
      </c>
      <c r="P19" s="727">
        <v>0</v>
      </c>
      <c r="Q19" s="727">
        <v>0</v>
      </c>
      <c r="R19" s="727"/>
      <c r="S19" s="727">
        <v>0</v>
      </c>
      <c r="T19" s="727">
        <v>0</v>
      </c>
      <c r="U19" s="727">
        <v>0</v>
      </c>
      <c r="V19" s="727">
        <v>0</v>
      </c>
      <c r="W19" s="727">
        <v>0</v>
      </c>
      <c r="X19" s="727">
        <v>0</v>
      </c>
      <c r="Y19" s="727">
        <v>0</v>
      </c>
      <c r="Z19" s="727">
        <v>0</v>
      </c>
      <c r="AA19" s="727">
        <v>0</v>
      </c>
      <c r="AB19" s="727">
        <v>0</v>
      </c>
      <c r="AC19" s="727">
        <v>0</v>
      </c>
      <c r="AD19" s="727">
        <v>0</v>
      </c>
      <c r="AE19" s="727">
        <v>0</v>
      </c>
      <c r="AF19" s="727">
        <v>0</v>
      </c>
      <c r="AG19" s="727">
        <v>0</v>
      </c>
      <c r="AH19" s="727">
        <v>0</v>
      </c>
    </row>
    <row r="20" spans="1:34" ht="39" customHeight="1" thickBot="1">
      <c r="A20" s="13" t="s">
        <v>312</v>
      </c>
      <c r="B20" s="728">
        <v>0</v>
      </c>
      <c r="C20" s="729">
        <v>0</v>
      </c>
      <c r="D20" s="729">
        <v>0</v>
      </c>
      <c r="E20" s="729">
        <v>0</v>
      </c>
      <c r="F20" s="729">
        <v>0</v>
      </c>
      <c r="G20" s="729">
        <v>0</v>
      </c>
      <c r="H20" s="729">
        <v>0</v>
      </c>
      <c r="I20" s="729">
        <v>0</v>
      </c>
      <c r="J20" s="729">
        <v>0</v>
      </c>
      <c r="K20" s="729">
        <v>0</v>
      </c>
      <c r="L20" s="729">
        <v>0</v>
      </c>
      <c r="M20" s="729">
        <v>0</v>
      </c>
      <c r="N20" s="729">
        <v>0</v>
      </c>
      <c r="O20" s="729">
        <v>0</v>
      </c>
      <c r="P20" s="729">
        <v>0</v>
      </c>
      <c r="Q20" s="729">
        <v>0</v>
      </c>
      <c r="R20" s="729"/>
      <c r="S20" s="729">
        <v>0</v>
      </c>
      <c r="T20" s="729">
        <v>0</v>
      </c>
      <c r="U20" s="729">
        <v>0</v>
      </c>
      <c r="V20" s="729">
        <v>0</v>
      </c>
      <c r="W20" s="729">
        <v>0</v>
      </c>
      <c r="X20" s="729">
        <v>0</v>
      </c>
      <c r="Y20" s="729">
        <v>0</v>
      </c>
      <c r="Z20" s="729">
        <v>0</v>
      </c>
      <c r="AA20" s="729">
        <v>0</v>
      </c>
      <c r="AB20" s="729">
        <v>0</v>
      </c>
      <c r="AC20" s="729">
        <v>0</v>
      </c>
      <c r="AD20" s="729">
        <v>0</v>
      </c>
      <c r="AE20" s="729">
        <v>0</v>
      </c>
      <c r="AF20" s="729">
        <v>0</v>
      </c>
      <c r="AG20" s="729">
        <v>0</v>
      </c>
      <c r="AH20" s="729">
        <v>0</v>
      </c>
    </row>
    <row r="21" spans="1:34" ht="12" customHeight="1" thickTop="1">
      <c r="A21" s="17" t="s">
        <v>787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</row>
    <row r="22" spans="1:34"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</row>
    <row r="23" spans="1:34"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</row>
    <row r="24" spans="1:34"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</row>
    <row r="25" spans="1:34"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</row>
    <row r="26" spans="1:34"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</row>
    <row r="27" spans="1:34"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</row>
    <row r="28" spans="1:34"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</row>
    <row r="29" spans="1:34"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</row>
    <row r="30" spans="1:34"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</row>
    <row r="31" spans="1:34"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</row>
    <row r="32" spans="1:34"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</row>
    <row r="33" spans="2:17"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</row>
    <row r="34" spans="2:17"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</row>
    <row r="35" spans="2:17"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</row>
    <row r="36" spans="2:17"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</row>
    <row r="37" spans="2:17"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</row>
    <row r="38" spans="2:17"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</row>
    <row r="39" spans="2:17"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</row>
    <row r="40" spans="2:17"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</row>
    <row r="41" spans="2:17"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</row>
    <row r="42" spans="2:17"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</row>
    <row r="43" spans="2:17"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</row>
    <row r="44" spans="2:17"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</row>
    <row r="45" spans="2:17"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</row>
    <row r="46" spans="2:17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</row>
    <row r="47" spans="2:17"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</row>
  </sheetData>
  <customSheetViews>
    <customSheetView guid="{5E0DE3FF-3353-435A-9EB0-62275E1406C9}" showPageBreaks="1" fitToPage="1" showRuler="0">
      <pane xSplit="8" ySplit="10" topLeftCell="X11" activePane="bottomRight" state="frozen"/>
      <selection pane="bottomRight" activeCell="AL28" sqref="AL28"/>
      <pageMargins left="0.39370078740157483" right="0.39370078740157483" top="0.59055118110236227" bottom="0.59055118110236227" header="0.39370078740157483" footer="0.19685039370078741"/>
      <printOptions horizontalCentered="1"/>
      <pageSetup paperSize="12" scale="89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fitToPage="1" view="pageBreakPreview" showRuler="0">
      <pane xSplit="8" ySplit="11" topLeftCell="I12" activePane="bottomRight" state="frozen"/>
      <selection pane="bottomRight" activeCell="G13" sqref="G13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fitToPage="1" view="pageBreakPreview" showRuler="0">
      <pane xSplit="8" ySplit="11" topLeftCell="I14" activePane="bottomRight" state="frozen"/>
      <selection pane="bottomRight" activeCell="I15" sqref="I15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fitToPage="1" view="pageBreakPreview" showRuler="0" topLeftCell="O3">
      <selection activeCell="AQ16" sqref="AQ16"/>
      <pageMargins left="0.39370078740157483" right="0.39370078740157483" top="0.59055118110236227" bottom="0.59055118110236227" header="0.39370078740157483" footer="0.19685039370078741"/>
      <printOptions horizontalCentered="1"/>
      <pageSetup paperSize="12" scale="65" orientation="landscape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fitToPage="1" view="pageBreakPreview" showRuler="0" topLeftCell="A8">
      <selection activeCell="H19" sqref="H19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fitToPage="1" view="pageBreakPreview" showRuler="0" topLeftCell="A14">
      <selection activeCell="H19" sqref="H19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fitToPage="1" view="pageBreakPreview" showRuler="0">
      <selection activeCell="P4" sqref="P4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fitToPage="1" view="pageBreakPreview" showRuler="0" topLeftCell="S12">
      <selection activeCell="AN14" sqref="AN14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fitToPage="1" view="pageBreakPreview" showRuler="0" topLeftCell="I1">
      <selection activeCell="AK1" sqref="AK1"/>
      <pageMargins left="0.39370078740157483" right="0.39370078740157483" top="0.59055118110236227" bottom="0.59055118110236227" header="0.39370078740157483" footer="0.19685039370078741"/>
      <printOptions horizontalCentered="1"/>
      <pageSetup paperSize="12" scale="86" orientation="landscape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PageBreaks="1" fitToPage="1" view="pageBreakPreview" showRuler="0">
      <pane xSplit="8" ySplit="11" topLeftCell="I24" activePane="bottomRight" state="frozen"/>
      <selection pane="bottomRight" activeCell="A24" sqref="A24"/>
      <pageMargins left="0.39370078740157483" right="0.39370078740157483" top="0.59055118110236227" bottom="0.59055118110236227" header="0.39370078740157483" footer="0.19685039370078741"/>
      <printOptions horizontalCentered="1"/>
      <pageSetup paperSize="12" scale="66" orientation="landscape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PageBreaks="1" fitToPage="1" view="pageBreakPreview" showRuler="0" topLeftCell="I1">
      <selection activeCell="AK1" sqref="AK1"/>
      <pageMargins left="0.39370078740157483" right="0.39370078740157483" top="0.59055118110236227" bottom="0.59055118110236227" header="0.39370078740157483" footer="0.19685039370078741"/>
      <printOptions horizontalCentered="1"/>
      <pageSetup paperSize="12" scale="86" orientation="landscape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fitToPage="1" view="pageBreakPreview" showRuler="0" topLeftCell="A8">
      <selection activeCell="H19" sqref="H19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fitToPage="1" view="pageBreakPreview" showRuler="0">
      <pane xSplit="8" ySplit="10" topLeftCell="AA16" activePane="bottomRight" state="frozen"/>
      <selection pane="bottomRight" activeCell="G19" sqref="G19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fitToPage="1" view="pageBreakPreview" showRuler="0">
      <pane xSplit="8" ySplit="11" topLeftCell="I14" activePane="bottomRight" state="frozen"/>
      <selection pane="bottomRight" activeCell="I15" sqref="I15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39">
    <mergeCell ref="A1:Q1"/>
    <mergeCell ref="S1:AH1"/>
    <mergeCell ref="B3:I3"/>
    <mergeCell ref="B4:I4"/>
    <mergeCell ref="K5:N5"/>
    <mergeCell ref="A3:A8"/>
    <mergeCell ref="C6:F6"/>
    <mergeCell ref="D7:F7"/>
    <mergeCell ref="G5:I5"/>
    <mergeCell ref="G6:I6"/>
    <mergeCell ref="X6:Z6"/>
    <mergeCell ref="AF5:AH5"/>
    <mergeCell ref="AB5:AE5"/>
    <mergeCell ref="AB6:AE6"/>
    <mergeCell ref="AC7:AE7"/>
    <mergeCell ref="AH7:AH8"/>
    <mergeCell ref="C5:F5"/>
    <mergeCell ref="AA3:AH3"/>
    <mergeCell ref="AA4:AH4"/>
    <mergeCell ref="J4:O4"/>
    <mergeCell ref="H7:H8"/>
    <mergeCell ref="I7:I8"/>
    <mergeCell ref="T6:W6"/>
    <mergeCell ref="O5:Q5"/>
    <mergeCell ref="O6:Q6"/>
    <mergeCell ref="AF6:AH6"/>
    <mergeCell ref="Y7:Y8"/>
    <mergeCell ref="S3:Z3"/>
    <mergeCell ref="P7:P8"/>
    <mergeCell ref="Q7:Q8"/>
    <mergeCell ref="T5:W5"/>
    <mergeCell ref="U7:W7"/>
    <mergeCell ref="S4:Z4"/>
    <mergeCell ref="AG7:AG8"/>
    <mergeCell ref="L7:N7"/>
    <mergeCell ref="K6:N6"/>
    <mergeCell ref="J3:O3"/>
    <mergeCell ref="Z7:Z8"/>
    <mergeCell ref="X5:Z5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7"/>
  <sheetViews>
    <sheetView zoomScaleNormal="100" workbookViewId="0">
      <selection sqref="A1:Q1"/>
    </sheetView>
  </sheetViews>
  <sheetFormatPr defaultRowHeight="13.5"/>
  <cols>
    <col min="1" max="1" width="13.33203125" style="194" customWidth="1"/>
    <col min="2" max="3" width="7.77734375" style="194" customWidth="1"/>
    <col min="4" max="9" width="3.77734375" style="194" customWidth="1"/>
    <col min="10" max="11" width="7.77734375" style="194" customWidth="1"/>
    <col min="12" max="17" width="3.77734375" style="194" customWidth="1"/>
    <col min="18" max="18" width="2.77734375" style="193" customWidth="1"/>
    <col min="19" max="20" width="8.77734375" style="193" customWidth="1"/>
    <col min="21" max="26" width="3.77734375" style="193" customWidth="1"/>
    <col min="27" max="30" width="7.109375" style="193" customWidth="1"/>
    <col min="31" max="16384" width="8.88671875" style="193"/>
  </cols>
  <sheetData>
    <row r="1" spans="1:30" s="263" customFormat="1" ht="45" customHeight="1">
      <c r="A1" s="863" t="s">
        <v>1129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  <c r="Q1" s="863"/>
      <c r="R1" s="281"/>
      <c r="S1" s="1001" t="s">
        <v>801</v>
      </c>
      <c r="T1" s="1001"/>
      <c r="U1" s="1001"/>
      <c r="V1" s="1001"/>
      <c r="W1" s="1001"/>
      <c r="X1" s="1001"/>
      <c r="Y1" s="1001"/>
      <c r="Z1" s="1001"/>
      <c r="AA1" s="1001"/>
      <c r="AB1" s="1001"/>
      <c r="AC1" s="1001"/>
      <c r="AD1" s="1001"/>
    </row>
    <row r="2" spans="1:30" s="195" customFormat="1" ht="25.5" customHeight="1" thickBot="1">
      <c r="A2" s="226" t="s">
        <v>47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67" t="s">
        <v>776</v>
      </c>
    </row>
    <row r="3" spans="1:30" s="323" customFormat="1" ht="16.5" customHeight="1" thickTop="1">
      <c r="A3" s="1039" t="s">
        <v>789</v>
      </c>
      <c r="B3" s="1053" t="s">
        <v>113</v>
      </c>
      <c r="C3" s="1043"/>
      <c r="D3" s="1043"/>
      <c r="E3" s="1043"/>
      <c r="F3" s="1043"/>
      <c r="G3" s="1043"/>
      <c r="H3" s="1043"/>
      <c r="I3" s="1039"/>
      <c r="J3" s="1053" t="s">
        <v>802</v>
      </c>
      <c r="K3" s="1043"/>
      <c r="L3" s="1043"/>
      <c r="M3" s="1043"/>
      <c r="N3" s="1043"/>
      <c r="O3" s="1043"/>
      <c r="P3" s="1043"/>
      <c r="Q3" s="1043"/>
      <c r="R3" s="468"/>
      <c r="S3" s="1043" t="s">
        <v>803</v>
      </c>
      <c r="T3" s="1043"/>
      <c r="U3" s="1043"/>
      <c r="V3" s="1043"/>
      <c r="W3" s="1043"/>
      <c r="X3" s="1043"/>
      <c r="Y3" s="1043"/>
      <c r="Z3" s="868"/>
      <c r="AA3" s="1042" t="s">
        <v>804</v>
      </c>
      <c r="AB3" s="1043"/>
      <c r="AC3" s="1043"/>
      <c r="AD3" s="1043"/>
    </row>
    <row r="4" spans="1:30" s="323" customFormat="1" ht="16.5" customHeight="1">
      <c r="A4" s="1040"/>
      <c r="B4" s="1045" t="s">
        <v>451</v>
      </c>
      <c r="C4" s="1046"/>
      <c r="D4" s="1046"/>
      <c r="E4" s="1046"/>
      <c r="F4" s="1046"/>
      <c r="G4" s="1046"/>
      <c r="H4" s="1046"/>
      <c r="I4" s="1041"/>
      <c r="J4" s="1045" t="s">
        <v>805</v>
      </c>
      <c r="K4" s="1046"/>
      <c r="L4" s="1046"/>
      <c r="M4" s="1046"/>
      <c r="N4" s="1046"/>
      <c r="O4" s="1046"/>
      <c r="P4" s="1046"/>
      <c r="Q4" s="1046"/>
      <c r="R4" s="468"/>
      <c r="S4" s="1046" t="s">
        <v>806</v>
      </c>
      <c r="T4" s="1046"/>
      <c r="U4" s="1046"/>
      <c r="V4" s="1046"/>
      <c r="W4" s="1046"/>
      <c r="X4" s="1046"/>
      <c r="Y4" s="1046"/>
      <c r="Z4" s="1041"/>
      <c r="AA4" s="1045" t="s">
        <v>807</v>
      </c>
      <c r="AB4" s="1046"/>
      <c r="AC4" s="1046"/>
      <c r="AD4" s="1046"/>
    </row>
    <row r="5" spans="1:30" s="323" customFormat="1" ht="16.5" customHeight="1">
      <c r="A5" s="1040"/>
      <c r="B5" s="469" t="s">
        <v>111</v>
      </c>
      <c r="C5" s="1012" t="s">
        <v>114</v>
      </c>
      <c r="D5" s="1013"/>
      <c r="E5" s="1013"/>
      <c r="F5" s="1047"/>
      <c r="G5" s="1034" t="s">
        <v>784</v>
      </c>
      <c r="H5" s="1013"/>
      <c r="I5" s="1014"/>
      <c r="J5" s="469" t="s">
        <v>111</v>
      </c>
      <c r="K5" s="1012" t="s">
        <v>114</v>
      </c>
      <c r="L5" s="1013"/>
      <c r="M5" s="1013"/>
      <c r="N5" s="1014"/>
      <c r="O5" s="1034" t="s">
        <v>784</v>
      </c>
      <c r="P5" s="1013"/>
      <c r="Q5" s="1013"/>
      <c r="R5" s="468"/>
      <c r="S5" s="471" t="s">
        <v>111</v>
      </c>
      <c r="T5" s="1012" t="s">
        <v>114</v>
      </c>
      <c r="U5" s="1013"/>
      <c r="V5" s="1013"/>
      <c r="W5" s="1047"/>
      <c r="X5" s="1034" t="s">
        <v>784</v>
      </c>
      <c r="Y5" s="1013"/>
      <c r="Z5" s="1047"/>
      <c r="AA5" s="471" t="s">
        <v>111</v>
      </c>
      <c r="AB5" s="1012" t="s">
        <v>114</v>
      </c>
      <c r="AC5" s="1014"/>
      <c r="AD5" s="470" t="s">
        <v>808</v>
      </c>
    </row>
    <row r="6" spans="1:30" s="323" customFormat="1" ht="16.5" customHeight="1">
      <c r="A6" s="1040"/>
      <c r="B6" s="326" t="s">
        <v>796</v>
      </c>
      <c r="C6" s="1050" t="s">
        <v>115</v>
      </c>
      <c r="D6" s="1051"/>
      <c r="E6" s="1051"/>
      <c r="F6" s="1052"/>
      <c r="G6" s="1023" t="s">
        <v>797</v>
      </c>
      <c r="H6" s="1024"/>
      <c r="I6" s="1035"/>
      <c r="J6" s="326" t="s">
        <v>796</v>
      </c>
      <c r="K6" s="1050" t="s">
        <v>115</v>
      </c>
      <c r="L6" s="1051"/>
      <c r="M6" s="1051"/>
      <c r="N6" s="1056"/>
      <c r="O6" s="1023" t="s">
        <v>797</v>
      </c>
      <c r="P6" s="1024"/>
      <c r="Q6" s="1024"/>
      <c r="R6" s="468"/>
      <c r="S6" s="325" t="s">
        <v>796</v>
      </c>
      <c r="T6" s="1050" t="s">
        <v>115</v>
      </c>
      <c r="U6" s="1051"/>
      <c r="V6" s="1051"/>
      <c r="W6" s="1052"/>
      <c r="X6" s="1023" t="s">
        <v>797</v>
      </c>
      <c r="Y6" s="1024"/>
      <c r="Z6" s="1049"/>
      <c r="AA6" s="325" t="s">
        <v>796</v>
      </c>
      <c r="AB6" s="1026" t="s">
        <v>115</v>
      </c>
      <c r="AC6" s="1044"/>
      <c r="AD6" s="324" t="s">
        <v>809</v>
      </c>
    </row>
    <row r="7" spans="1:30" s="323" customFormat="1" ht="16.5" customHeight="1">
      <c r="A7" s="1040"/>
      <c r="B7" s="326" t="s">
        <v>798</v>
      </c>
      <c r="C7" s="326" t="s">
        <v>116</v>
      </c>
      <c r="D7" s="1048" t="s">
        <v>799</v>
      </c>
      <c r="E7" s="1024"/>
      <c r="F7" s="1049"/>
      <c r="G7" s="324"/>
      <c r="H7" s="1004" t="s">
        <v>554</v>
      </c>
      <c r="I7" s="1004" t="s">
        <v>555</v>
      </c>
      <c r="J7" s="326" t="s">
        <v>798</v>
      </c>
      <c r="K7" s="326" t="s">
        <v>116</v>
      </c>
      <c r="L7" s="1048" t="s">
        <v>799</v>
      </c>
      <c r="M7" s="1024"/>
      <c r="N7" s="1049"/>
      <c r="O7" s="324"/>
      <c r="P7" s="1004" t="s">
        <v>554</v>
      </c>
      <c r="Q7" s="1006" t="s">
        <v>555</v>
      </c>
      <c r="R7" s="468"/>
      <c r="S7" s="325" t="s">
        <v>798</v>
      </c>
      <c r="T7" s="326" t="s">
        <v>116</v>
      </c>
      <c r="U7" s="1048" t="s">
        <v>799</v>
      </c>
      <c r="V7" s="1024"/>
      <c r="W7" s="1049"/>
      <c r="X7" s="324"/>
      <c r="Y7" s="1004" t="s">
        <v>554</v>
      </c>
      <c r="Z7" s="1054" t="s">
        <v>555</v>
      </c>
      <c r="AA7" s="325" t="s">
        <v>798</v>
      </c>
      <c r="AB7" s="469" t="s">
        <v>116</v>
      </c>
      <c r="AC7" s="469" t="s">
        <v>118</v>
      </c>
      <c r="AD7" s="324" t="s">
        <v>810</v>
      </c>
    </row>
    <row r="8" spans="1:30" s="323" customFormat="1" ht="16.5" customHeight="1">
      <c r="A8" s="1041"/>
      <c r="B8" s="327" t="s">
        <v>800</v>
      </c>
      <c r="C8" s="327" t="s">
        <v>117</v>
      </c>
      <c r="D8" s="327"/>
      <c r="E8" s="473" t="s">
        <v>554</v>
      </c>
      <c r="F8" s="474" t="s">
        <v>555</v>
      </c>
      <c r="G8" s="328"/>
      <c r="H8" s="1005"/>
      <c r="I8" s="1005"/>
      <c r="J8" s="327" t="s">
        <v>800</v>
      </c>
      <c r="K8" s="327" t="s">
        <v>117</v>
      </c>
      <c r="L8" s="327"/>
      <c r="M8" s="473" t="s">
        <v>554</v>
      </c>
      <c r="N8" s="474" t="s">
        <v>555</v>
      </c>
      <c r="O8" s="328"/>
      <c r="P8" s="1005"/>
      <c r="Q8" s="1026"/>
      <c r="R8" s="468"/>
      <c r="S8" s="328" t="s">
        <v>800</v>
      </c>
      <c r="T8" s="327" t="s">
        <v>117</v>
      </c>
      <c r="U8" s="327"/>
      <c r="V8" s="473" t="s">
        <v>554</v>
      </c>
      <c r="W8" s="474" t="s">
        <v>555</v>
      </c>
      <c r="X8" s="328"/>
      <c r="Y8" s="1005"/>
      <c r="Z8" s="1055"/>
      <c r="AA8" s="328" t="s">
        <v>800</v>
      </c>
      <c r="AB8" s="327" t="s">
        <v>117</v>
      </c>
      <c r="AC8" s="327" t="s">
        <v>811</v>
      </c>
      <c r="AD8" s="472" t="s">
        <v>812</v>
      </c>
    </row>
    <row r="9" spans="1:30" s="331" customFormat="1" ht="41.25" customHeight="1">
      <c r="A9" s="332">
        <v>2012</v>
      </c>
      <c r="B9" s="333">
        <v>6</v>
      </c>
      <c r="C9" s="333">
        <v>155</v>
      </c>
      <c r="D9" s="333">
        <v>126</v>
      </c>
      <c r="E9" s="333"/>
      <c r="F9" s="333"/>
      <c r="G9" s="333">
        <v>75</v>
      </c>
      <c r="H9" s="333"/>
      <c r="I9" s="333"/>
      <c r="J9" s="333">
        <v>3</v>
      </c>
      <c r="K9" s="333">
        <v>128</v>
      </c>
      <c r="L9" s="333">
        <v>100</v>
      </c>
      <c r="M9" s="333"/>
      <c r="N9" s="333"/>
      <c r="O9" s="333">
        <v>56</v>
      </c>
      <c r="P9" s="333"/>
      <c r="Q9" s="333"/>
      <c r="R9" s="330"/>
      <c r="S9" s="333">
        <v>3</v>
      </c>
      <c r="T9" s="333">
        <v>27</v>
      </c>
      <c r="U9" s="333">
        <v>26</v>
      </c>
      <c r="V9" s="333"/>
      <c r="W9" s="333"/>
      <c r="X9" s="333">
        <v>19</v>
      </c>
      <c r="Y9" s="333"/>
      <c r="Z9" s="333"/>
      <c r="AA9" s="329" t="s">
        <v>144</v>
      </c>
      <c r="AB9" s="329" t="s">
        <v>144</v>
      </c>
      <c r="AC9" s="329" t="s">
        <v>144</v>
      </c>
      <c r="AD9" s="329" t="s">
        <v>144</v>
      </c>
    </row>
    <row r="10" spans="1:30" s="331" customFormat="1" ht="41.25" customHeight="1">
      <c r="A10" s="332">
        <v>2013</v>
      </c>
      <c r="B10" s="333">
        <v>6</v>
      </c>
      <c r="C10" s="333">
        <v>142</v>
      </c>
      <c r="D10" s="333">
        <v>124</v>
      </c>
      <c r="E10" s="333">
        <v>28</v>
      </c>
      <c r="F10" s="333">
        <v>96</v>
      </c>
      <c r="G10" s="333">
        <v>86</v>
      </c>
      <c r="H10" s="333">
        <v>15</v>
      </c>
      <c r="I10" s="333">
        <v>71</v>
      </c>
      <c r="J10" s="333">
        <v>3</v>
      </c>
      <c r="K10" s="333">
        <v>115</v>
      </c>
      <c r="L10" s="333">
        <v>97</v>
      </c>
      <c r="M10" s="329"/>
      <c r="N10" s="329"/>
      <c r="O10" s="333">
        <v>61</v>
      </c>
      <c r="P10" s="329"/>
      <c r="Q10" s="329"/>
      <c r="R10" s="330"/>
      <c r="S10" s="333">
        <v>3</v>
      </c>
      <c r="T10" s="333">
        <v>27</v>
      </c>
      <c r="U10" s="333">
        <v>27</v>
      </c>
      <c r="V10" s="333">
        <v>1</v>
      </c>
      <c r="W10" s="333">
        <v>26</v>
      </c>
      <c r="X10" s="333">
        <v>25</v>
      </c>
      <c r="Y10" s="333">
        <v>3</v>
      </c>
      <c r="Z10" s="333">
        <v>22</v>
      </c>
      <c r="AA10" s="329" t="s">
        <v>144</v>
      </c>
      <c r="AB10" s="329" t="s">
        <v>144</v>
      </c>
      <c r="AC10" s="329" t="s">
        <v>144</v>
      </c>
      <c r="AD10" s="329" t="s">
        <v>144</v>
      </c>
    </row>
    <row r="11" spans="1:30" s="331" customFormat="1" ht="41.25" customHeight="1">
      <c r="A11" s="332">
        <v>2014</v>
      </c>
      <c r="B11" s="333">
        <v>6</v>
      </c>
      <c r="C11" s="333">
        <v>142</v>
      </c>
      <c r="D11" s="333">
        <v>109</v>
      </c>
      <c r="E11" s="333">
        <v>20</v>
      </c>
      <c r="F11" s="333">
        <v>89</v>
      </c>
      <c r="G11" s="333">
        <v>72</v>
      </c>
      <c r="H11" s="333">
        <v>11</v>
      </c>
      <c r="I11" s="333">
        <v>61</v>
      </c>
      <c r="J11" s="333">
        <v>3</v>
      </c>
      <c r="K11" s="333">
        <v>115</v>
      </c>
      <c r="L11" s="333">
        <v>82</v>
      </c>
      <c r="M11" s="329">
        <v>19</v>
      </c>
      <c r="N11" s="329">
        <v>63</v>
      </c>
      <c r="O11" s="333">
        <v>49</v>
      </c>
      <c r="P11" s="329">
        <v>9</v>
      </c>
      <c r="Q11" s="329">
        <v>40</v>
      </c>
      <c r="R11" s="330"/>
      <c r="S11" s="333">
        <v>3</v>
      </c>
      <c r="T11" s="333">
        <v>27</v>
      </c>
      <c r="U11" s="333">
        <v>27</v>
      </c>
      <c r="V11" s="333">
        <v>1</v>
      </c>
      <c r="W11" s="333">
        <v>26</v>
      </c>
      <c r="X11" s="333">
        <v>23</v>
      </c>
      <c r="Y11" s="333">
        <v>2</v>
      </c>
      <c r="Z11" s="333">
        <v>21</v>
      </c>
      <c r="AA11" s="329" t="s">
        <v>144</v>
      </c>
      <c r="AB11" s="329" t="s">
        <v>144</v>
      </c>
      <c r="AC11" s="329" t="s">
        <v>144</v>
      </c>
      <c r="AD11" s="329" t="s">
        <v>144</v>
      </c>
    </row>
    <row r="12" spans="1:30" s="331" customFormat="1" ht="41.25" customHeight="1">
      <c r="A12" s="332">
        <v>2015</v>
      </c>
      <c r="B12" s="333">
        <v>6</v>
      </c>
      <c r="C12" s="333">
        <v>142</v>
      </c>
      <c r="D12" s="333">
        <v>106</v>
      </c>
      <c r="E12" s="333">
        <v>25</v>
      </c>
      <c r="F12" s="333">
        <v>81</v>
      </c>
      <c r="G12" s="333">
        <v>77</v>
      </c>
      <c r="H12" s="333">
        <v>16</v>
      </c>
      <c r="I12" s="333">
        <v>61</v>
      </c>
      <c r="J12" s="333">
        <v>3</v>
      </c>
      <c r="K12" s="333">
        <v>115</v>
      </c>
      <c r="L12" s="333">
        <v>80</v>
      </c>
      <c r="M12" s="329">
        <v>24</v>
      </c>
      <c r="N12" s="329">
        <v>56</v>
      </c>
      <c r="O12" s="333">
        <v>56</v>
      </c>
      <c r="P12" s="329">
        <v>12</v>
      </c>
      <c r="Q12" s="329">
        <v>44</v>
      </c>
      <c r="R12" s="600"/>
      <c r="S12" s="333">
        <v>3</v>
      </c>
      <c r="T12" s="333">
        <v>27</v>
      </c>
      <c r="U12" s="333">
        <v>26</v>
      </c>
      <c r="V12" s="333">
        <v>1</v>
      </c>
      <c r="W12" s="333">
        <v>25</v>
      </c>
      <c r="X12" s="333">
        <v>21</v>
      </c>
      <c r="Y12" s="333">
        <v>4</v>
      </c>
      <c r="Z12" s="333">
        <v>17</v>
      </c>
      <c r="AA12" s="329" t="s">
        <v>144</v>
      </c>
      <c r="AB12" s="329" t="s">
        <v>144</v>
      </c>
      <c r="AC12" s="329" t="s">
        <v>144</v>
      </c>
      <c r="AD12" s="329" t="s">
        <v>144</v>
      </c>
    </row>
    <row r="13" spans="1:30" s="334" customFormat="1" ht="41.25" customHeight="1">
      <c r="A13" s="782">
        <v>2016</v>
      </c>
      <c r="B13" s="783">
        <v>6</v>
      </c>
      <c r="C13" s="783">
        <v>132</v>
      </c>
      <c r="D13" s="783">
        <v>105</v>
      </c>
      <c r="E13" s="783">
        <v>23</v>
      </c>
      <c r="F13" s="783">
        <v>82</v>
      </c>
      <c r="G13" s="783">
        <v>71</v>
      </c>
      <c r="H13" s="783">
        <v>16</v>
      </c>
      <c r="I13" s="783">
        <v>55</v>
      </c>
      <c r="J13" s="783">
        <v>3</v>
      </c>
      <c r="K13" s="783">
        <v>105</v>
      </c>
      <c r="L13" s="783">
        <v>78</v>
      </c>
      <c r="M13" s="784">
        <v>22</v>
      </c>
      <c r="N13" s="784">
        <v>56</v>
      </c>
      <c r="O13" s="783">
        <v>48</v>
      </c>
      <c r="P13" s="784">
        <v>10</v>
      </c>
      <c r="Q13" s="784">
        <v>38</v>
      </c>
      <c r="R13" s="785"/>
      <c r="S13" s="783">
        <v>3</v>
      </c>
      <c r="T13" s="783">
        <v>27</v>
      </c>
      <c r="U13" s="783">
        <v>27</v>
      </c>
      <c r="V13" s="783">
        <v>1</v>
      </c>
      <c r="W13" s="783">
        <v>26</v>
      </c>
      <c r="X13" s="783">
        <v>23</v>
      </c>
      <c r="Y13" s="783">
        <v>6</v>
      </c>
      <c r="Z13" s="783">
        <v>17</v>
      </c>
      <c r="AA13" s="731" t="s">
        <v>144</v>
      </c>
      <c r="AB13" s="731" t="s">
        <v>144</v>
      </c>
      <c r="AC13" s="731" t="s">
        <v>144</v>
      </c>
      <c r="AD13" s="731" t="s">
        <v>144</v>
      </c>
    </row>
    <row r="14" spans="1:30" s="331" customFormat="1" ht="41.25" customHeight="1">
      <c r="A14" s="335" t="s">
        <v>988</v>
      </c>
      <c r="B14" s="600">
        <v>2</v>
      </c>
      <c r="C14" s="626">
        <v>57</v>
      </c>
      <c r="D14" s="626">
        <v>29</v>
      </c>
      <c r="E14" s="626">
        <v>8</v>
      </c>
      <c r="F14" s="626">
        <v>21</v>
      </c>
      <c r="G14" s="626">
        <v>21</v>
      </c>
      <c r="H14" s="626">
        <v>4</v>
      </c>
      <c r="I14" s="626">
        <v>17</v>
      </c>
      <c r="J14" s="626">
        <v>1</v>
      </c>
      <c r="K14" s="626">
        <v>48</v>
      </c>
      <c r="L14" s="626">
        <v>20</v>
      </c>
      <c r="M14" s="626">
        <v>8</v>
      </c>
      <c r="N14" s="626">
        <v>12</v>
      </c>
      <c r="O14" s="626">
        <v>14</v>
      </c>
      <c r="P14" s="626">
        <v>3</v>
      </c>
      <c r="Q14" s="626">
        <v>11</v>
      </c>
      <c r="R14" s="626"/>
      <c r="S14" s="626">
        <v>1</v>
      </c>
      <c r="T14" s="626">
        <v>9</v>
      </c>
      <c r="U14" s="626">
        <v>9</v>
      </c>
      <c r="V14" s="329" t="s">
        <v>144</v>
      </c>
      <c r="W14" s="626">
        <v>9</v>
      </c>
      <c r="X14" s="626">
        <v>7</v>
      </c>
      <c r="Y14" s="626">
        <v>1</v>
      </c>
      <c r="Z14" s="626">
        <v>6</v>
      </c>
      <c r="AA14" s="329" t="s">
        <v>144</v>
      </c>
      <c r="AB14" s="329" t="s">
        <v>144</v>
      </c>
      <c r="AC14" s="329" t="s">
        <v>144</v>
      </c>
      <c r="AD14" s="329" t="s">
        <v>144</v>
      </c>
    </row>
    <row r="15" spans="1:30" s="331" customFormat="1" ht="41.25" customHeight="1">
      <c r="A15" s="335" t="s">
        <v>989</v>
      </c>
      <c r="B15" s="329" t="s">
        <v>144</v>
      </c>
      <c r="C15" s="329" t="s">
        <v>144</v>
      </c>
      <c r="D15" s="329" t="s">
        <v>144</v>
      </c>
      <c r="E15" s="329" t="s">
        <v>144</v>
      </c>
      <c r="F15" s="329" t="s">
        <v>144</v>
      </c>
      <c r="G15" s="329" t="s">
        <v>144</v>
      </c>
      <c r="H15" s="329" t="s">
        <v>144</v>
      </c>
      <c r="I15" s="329" t="s">
        <v>144</v>
      </c>
      <c r="J15" s="329" t="s">
        <v>144</v>
      </c>
      <c r="K15" s="329" t="s">
        <v>144</v>
      </c>
      <c r="L15" s="329" t="s">
        <v>144</v>
      </c>
      <c r="M15" s="329" t="s">
        <v>144</v>
      </c>
      <c r="N15" s="329" t="s">
        <v>144</v>
      </c>
      <c r="O15" s="329" t="s">
        <v>144</v>
      </c>
      <c r="P15" s="329" t="s">
        <v>144</v>
      </c>
      <c r="Q15" s="329" t="s">
        <v>144</v>
      </c>
      <c r="R15" s="626"/>
      <c r="S15" s="329" t="s">
        <v>144</v>
      </c>
      <c r="T15" s="329" t="s">
        <v>144</v>
      </c>
      <c r="U15" s="329" t="s">
        <v>144</v>
      </c>
      <c r="V15" s="329" t="s">
        <v>144</v>
      </c>
      <c r="W15" s="329" t="s">
        <v>144</v>
      </c>
      <c r="X15" s="329" t="s">
        <v>144</v>
      </c>
      <c r="Y15" s="329" t="s">
        <v>144</v>
      </c>
      <c r="Z15" s="329" t="s">
        <v>144</v>
      </c>
      <c r="AA15" s="329" t="s">
        <v>144</v>
      </c>
      <c r="AB15" s="329" t="s">
        <v>144</v>
      </c>
      <c r="AC15" s="329" t="s">
        <v>144</v>
      </c>
      <c r="AD15" s="329" t="s">
        <v>144</v>
      </c>
    </row>
    <row r="16" spans="1:30" s="331" customFormat="1" ht="41.25" customHeight="1">
      <c r="A16" s="335" t="s">
        <v>990</v>
      </c>
      <c r="B16" s="329" t="s">
        <v>144</v>
      </c>
      <c r="C16" s="329" t="s">
        <v>144</v>
      </c>
      <c r="D16" s="329" t="s">
        <v>144</v>
      </c>
      <c r="E16" s="329" t="s">
        <v>144</v>
      </c>
      <c r="F16" s="329" t="s">
        <v>144</v>
      </c>
      <c r="G16" s="329" t="s">
        <v>144</v>
      </c>
      <c r="H16" s="329" t="s">
        <v>144</v>
      </c>
      <c r="I16" s="329" t="s">
        <v>144</v>
      </c>
      <c r="J16" s="329" t="s">
        <v>144</v>
      </c>
      <c r="K16" s="329" t="s">
        <v>144</v>
      </c>
      <c r="L16" s="329" t="s">
        <v>144</v>
      </c>
      <c r="M16" s="329" t="s">
        <v>144</v>
      </c>
      <c r="N16" s="329" t="s">
        <v>144</v>
      </c>
      <c r="O16" s="329" t="s">
        <v>144</v>
      </c>
      <c r="P16" s="329" t="s">
        <v>144</v>
      </c>
      <c r="Q16" s="329" t="s">
        <v>144</v>
      </c>
      <c r="R16" s="626"/>
      <c r="S16" s="329" t="s">
        <v>144</v>
      </c>
      <c r="T16" s="329" t="s">
        <v>144</v>
      </c>
      <c r="U16" s="329" t="s">
        <v>144</v>
      </c>
      <c r="V16" s="329" t="s">
        <v>144</v>
      </c>
      <c r="W16" s="329" t="s">
        <v>144</v>
      </c>
      <c r="X16" s="329" t="s">
        <v>144</v>
      </c>
      <c r="Y16" s="329" t="s">
        <v>144</v>
      </c>
      <c r="Z16" s="329" t="s">
        <v>144</v>
      </c>
      <c r="AA16" s="329" t="s">
        <v>144</v>
      </c>
      <c r="AB16" s="329" t="s">
        <v>144</v>
      </c>
      <c r="AC16" s="329" t="s">
        <v>144</v>
      </c>
      <c r="AD16" s="329" t="s">
        <v>144</v>
      </c>
    </row>
    <row r="17" spans="1:30" s="331" customFormat="1" ht="41.25" customHeight="1">
      <c r="A17" s="335" t="s">
        <v>991</v>
      </c>
      <c r="B17" s="600">
        <v>2</v>
      </c>
      <c r="C17" s="626">
        <v>18</v>
      </c>
      <c r="D17" s="626">
        <v>18</v>
      </c>
      <c r="E17" s="626">
        <v>1</v>
      </c>
      <c r="F17" s="626">
        <v>17</v>
      </c>
      <c r="G17" s="626">
        <v>16</v>
      </c>
      <c r="H17" s="626">
        <v>5</v>
      </c>
      <c r="I17" s="626">
        <v>11</v>
      </c>
      <c r="J17" s="329" t="s">
        <v>144</v>
      </c>
      <c r="K17" s="329" t="s">
        <v>144</v>
      </c>
      <c r="L17" s="329" t="s">
        <v>144</v>
      </c>
      <c r="M17" s="329" t="s">
        <v>144</v>
      </c>
      <c r="N17" s="329" t="s">
        <v>144</v>
      </c>
      <c r="O17" s="329" t="s">
        <v>144</v>
      </c>
      <c r="P17" s="329" t="s">
        <v>144</v>
      </c>
      <c r="Q17" s="329" t="s">
        <v>144</v>
      </c>
      <c r="R17" s="626"/>
      <c r="S17" s="626">
        <v>2</v>
      </c>
      <c r="T17" s="626">
        <v>18</v>
      </c>
      <c r="U17" s="626">
        <v>18</v>
      </c>
      <c r="V17" s="626">
        <v>1</v>
      </c>
      <c r="W17" s="626">
        <v>17</v>
      </c>
      <c r="X17" s="626">
        <v>16</v>
      </c>
      <c r="Y17" s="626">
        <v>5</v>
      </c>
      <c r="Z17" s="626">
        <v>11</v>
      </c>
      <c r="AA17" s="329" t="s">
        <v>144</v>
      </c>
      <c r="AB17" s="329" t="s">
        <v>144</v>
      </c>
      <c r="AC17" s="329" t="s">
        <v>144</v>
      </c>
      <c r="AD17" s="329" t="s">
        <v>144</v>
      </c>
    </row>
    <row r="18" spans="1:30" s="331" customFormat="1" ht="41.25" customHeight="1">
      <c r="A18" s="335" t="s">
        <v>992</v>
      </c>
      <c r="B18" s="600">
        <v>2</v>
      </c>
      <c r="C18" s="626">
        <v>57</v>
      </c>
      <c r="D18" s="626">
        <v>58</v>
      </c>
      <c r="E18" s="626">
        <v>14</v>
      </c>
      <c r="F18" s="626">
        <v>44</v>
      </c>
      <c r="G18" s="626">
        <v>34</v>
      </c>
      <c r="H18" s="626">
        <v>7</v>
      </c>
      <c r="I18" s="626">
        <v>27</v>
      </c>
      <c r="J18" s="626">
        <v>2</v>
      </c>
      <c r="K18" s="626">
        <v>57</v>
      </c>
      <c r="L18" s="626">
        <v>58</v>
      </c>
      <c r="M18" s="626">
        <v>14</v>
      </c>
      <c r="N18" s="626">
        <v>44</v>
      </c>
      <c r="O18" s="626">
        <v>34</v>
      </c>
      <c r="P18" s="626">
        <v>7</v>
      </c>
      <c r="Q18" s="626">
        <v>27</v>
      </c>
      <c r="R18" s="626"/>
      <c r="S18" s="329" t="s">
        <v>144</v>
      </c>
      <c r="T18" s="329" t="s">
        <v>144</v>
      </c>
      <c r="U18" s="329" t="s">
        <v>144</v>
      </c>
      <c r="V18" s="329" t="s">
        <v>144</v>
      </c>
      <c r="W18" s="329" t="s">
        <v>144</v>
      </c>
      <c r="X18" s="329" t="s">
        <v>144</v>
      </c>
      <c r="Y18" s="329" t="s">
        <v>144</v>
      </c>
      <c r="Z18" s="329" t="s">
        <v>144</v>
      </c>
      <c r="AA18" s="329" t="s">
        <v>144</v>
      </c>
      <c r="AB18" s="329" t="s">
        <v>144</v>
      </c>
      <c r="AC18" s="329" t="s">
        <v>144</v>
      </c>
      <c r="AD18" s="329" t="s">
        <v>144</v>
      </c>
    </row>
    <row r="19" spans="1:30" s="331" customFormat="1" ht="41.25" customHeight="1">
      <c r="A19" s="335" t="s">
        <v>993</v>
      </c>
      <c r="B19" s="329" t="s">
        <v>144</v>
      </c>
      <c r="C19" s="329" t="s">
        <v>144</v>
      </c>
      <c r="D19" s="329" t="s">
        <v>144</v>
      </c>
      <c r="E19" s="329" t="s">
        <v>144</v>
      </c>
      <c r="F19" s="329" t="s">
        <v>144</v>
      </c>
      <c r="G19" s="329" t="s">
        <v>144</v>
      </c>
      <c r="H19" s="329" t="s">
        <v>144</v>
      </c>
      <c r="I19" s="329" t="s">
        <v>144</v>
      </c>
      <c r="J19" s="329" t="s">
        <v>144</v>
      </c>
      <c r="K19" s="329" t="s">
        <v>144</v>
      </c>
      <c r="L19" s="329" t="s">
        <v>144</v>
      </c>
      <c r="M19" s="329" t="s">
        <v>144</v>
      </c>
      <c r="N19" s="329" t="s">
        <v>144</v>
      </c>
      <c r="O19" s="329" t="s">
        <v>144</v>
      </c>
      <c r="P19" s="329" t="s">
        <v>144</v>
      </c>
      <c r="Q19" s="329" t="s">
        <v>144</v>
      </c>
      <c r="R19" s="626"/>
      <c r="S19" s="329" t="s">
        <v>144</v>
      </c>
      <c r="T19" s="329" t="s">
        <v>144</v>
      </c>
      <c r="U19" s="329" t="s">
        <v>144</v>
      </c>
      <c r="V19" s="329" t="s">
        <v>144</v>
      </c>
      <c r="W19" s="329" t="s">
        <v>144</v>
      </c>
      <c r="X19" s="329" t="s">
        <v>144</v>
      </c>
      <c r="Y19" s="329" t="s">
        <v>144</v>
      </c>
      <c r="Z19" s="329" t="s">
        <v>144</v>
      </c>
      <c r="AA19" s="329" t="s">
        <v>144</v>
      </c>
      <c r="AB19" s="329" t="s">
        <v>144</v>
      </c>
      <c r="AC19" s="329" t="s">
        <v>144</v>
      </c>
      <c r="AD19" s="329" t="s">
        <v>144</v>
      </c>
    </row>
    <row r="20" spans="1:30" s="331" customFormat="1" ht="41.25" customHeight="1" thickBot="1">
      <c r="A20" s="336" t="s">
        <v>994</v>
      </c>
      <c r="B20" s="623" t="s">
        <v>144</v>
      </c>
      <c r="C20" s="346" t="s">
        <v>144</v>
      </c>
      <c r="D20" s="346" t="s">
        <v>144</v>
      </c>
      <c r="E20" s="346" t="s">
        <v>144</v>
      </c>
      <c r="F20" s="346" t="s">
        <v>144</v>
      </c>
      <c r="G20" s="346" t="s">
        <v>144</v>
      </c>
      <c r="H20" s="346" t="s">
        <v>144</v>
      </c>
      <c r="I20" s="346" t="s">
        <v>144</v>
      </c>
      <c r="J20" s="346" t="s">
        <v>144</v>
      </c>
      <c r="K20" s="346" t="s">
        <v>144</v>
      </c>
      <c r="L20" s="346" t="s">
        <v>144</v>
      </c>
      <c r="M20" s="346" t="s">
        <v>144</v>
      </c>
      <c r="N20" s="346" t="s">
        <v>144</v>
      </c>
      <c r="O20" s="346" t="s">
        <v>144</v>
      </c>
      <c r="P20" s="346" t="s">
        <v>144</v>
      </c>
      <c r="Q20" s="346" t="s">
        <v>144</v>
      </c>
      <c r="R20" s="346"/>
      <c r="S20" s="346" t="s">
        <v>144</v>
      </c>
      <c r="T20" s="346" t="s">
        <v>144</v>
      </c>
      <c r="U20" s="346" t="s">
        <v>144</v>
      </c>
      <c r="V20" s="346" t="s">
        <v>144</v>
      </c>
      <c r="W20" s="346" t="s">
        <v>144</v>
      </c>
      <c r="X20" s="346" t="s">
        <v>144</v>
      </c>
      <c r="Y20" s="346" t="s">
        <v>144</v>
      </c>
      <c r="Z20" s="346" t="s">
        <v>144</v>
      </c>
      <c r="AA20" s="346" t="s">
        <v>144</v>
      </c>
      <c r="AB20" s="346" t="s">
        <v>144</v>
      </c>
      <c r="AC20" s="346" t="s">
        <v>144</v>
      </c>
      <c r="AD20" s="346" t="s">
        <v>144</v>
      </c>
    </row>
    <row r="21" spans="1:30" ht="12" customHeight="1" thickTop="1">
      <c r="A21" s="252" t="s">
        <v>787</v>
      </c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08"/>
      <c r="O21" s="308"/>
      <c r="P21" s="308"/>
      <c r="Q21" s="308"/>
    </row>
    <row r="22" spans="1:30"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</row>
    <row r="23" spans="1:30"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08"/>
      <c r="O23" s="308"/>
      <c r="P23" s="308"/>
      <c r="Q23" s="308"/>
    </row>
    <row r="24" spans="1:30">
      <c r="B24" s="308"/>
      <c r="C24" s="308"/>
      <c r="D24" s="308"/>
      <c r="E24" s="308"/>
      <c r="F24" s="308"/>
      <c r="G24" s="308"/>
      <c r="H24" s="308"/>
      <c r="I24" s="308"/>
      <c r="J24" s="308"/>
      <c r="K24" s="308"/>
      <c r="L24" s="308"/>
      <c r="M24" s="308"/>
      <c r="N24" s="308"/>
      <c r="O24" s="308"/>
      <c r="P24" s="308"/>
      <c r="Q24" s="308"/>
    </row>
    <row r="25" spans="1:30"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08"/>
      <c r="O25" s="308"/>
      <c r="P25" s="308"/>
      <c r="Q25" s="308"/>
    </row>
    <row r="26" spans="1:30">
      <c r="B26" s="308"/>
      <c r="C26" s="308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</row>
    <row r="27" spans="1:30"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</row>
    <row r="28" spans="1:30">
      <c r="B28" s="308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/>
      <c r="P28" s="308"/>
      <c r="Q28" s="308"/>
    </row>
    <row r="29" spans="1:30"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</row>
    <row r="30" spans="1:30">
      <c r="B30" s="308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8"/>
      <c r="Q30" s="308"/>
    </row>
    <row r="31" spans="1:30"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8"/>
      <c r="Q31" s="308"/>
    </row>
    <row r="32" spans="1:30">
      <c r="B32" s="308"/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/>
      <c r="Q32" s="308"/>
    </row>
    <row r="33" spans="2:17"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/>
      <c r="P33" s="308"/>
      <c r="Q33" s="308"/>
    </row>
    <row r="34" spans="2:17">
      <c r="B34" s="308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</row>
    <row r="35" spans="2:17"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/>
      <c r="Q35" s="308"/>
    </row>
    <row r="36" spans="2:17">
      <c r="B36" s="308"/>
      <c r="C36" s="308"/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/>
      <c r="P36" s="308"/>
      <c r="Q36" s="308"/>
    </row>
    <row r="37" spans="2:17"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</row>
    <row r="38" spans="2:17">
      <c r="B38" s="308"/>
      <c r="C38" s="308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8"/>
    </row>
    <row r="39" spans="2:17"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</row>
    <row r="40" spans="2:17">
      <c r="B40" s="308"/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</row>
    <row r="41" spans="2:17"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</row>
    <row r="42" spans="2:17"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</row>
    <row r="43" spans="2:17"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08"/>
      <c r="M43" s="308"/>
      <c r="N43" s="308"/>
      <c r="O43" s="308"/>
      <c r="P43" s="308"/>
      <c r="Q43" s="308"/>
    </row>
    <row r="44" spans="2:17"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</row>
    <row r="45" spans="2:17"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</row>
    <row r="46" spans="2:17"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</row>
    <row r="47" spans="2:17"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08"/>
      <c r="M47" s="308"/>
      <c r="N47" s="308"/>
      <c r="O47" s="308"/>
      <c r="P47" s="308"/>
      <c r="Q47" s="308"/>
    </row>
  </sheetData>
  <protectedRanges>
    <protectedRange sqref="R9:R10" name="범위1_1_1_1_1_1_1_1_1_1_1_1_1_1_1"/>
    <protectedRange sqref="R11" name="범위1_1_1_1_1_1_1_1_1_1_1_1_1_1_1_1"/>
    <protectedRange sqref="R12" name="범위1_1_1_1_1_1_1_1_1_1_1_1_1_1_1_1_1"/>
    <protectedRange sqref="R18 R13:R14" name="범위1_1_1_1_1_1_1_1_1_1_1_1_1_1_1_1_1_2"/>
  </protectedRanges>
  <mergeCells count="34">
    <mergeCell ref="A1:Q1"/>
    <mergeCell ref="O5:Q5"/>
    <mergeCell ref="O6:Q6"/>
    <mergeCell ref="P7:P8"/>
    <mergeCell ref="Q7:Q8"/>
    <mergeCell ref="G5:I5"/>
    <mergeCell ref="G6:I6"/>
    <mergeCell ref="K6:N6"/>
    <mergeCell ref="L7:N7"/>
    <mergeCell ref="J3:Q3"/>
    <mergeCell ref="J4:Q4"/>
    <mergeCell ref="X5:Z5"/>
    <mergeCell ref="X6:Z6"/>
    <mergeCell ref="Y7:Y8"/>
    <mergeCell ref="Z7:Z8"/>
    <mergeCell ref="T5:W5"/>
    <mergeCell ref="T6:W6"/>
    <mergeCell ref="U7:W7"/>
    <mergeCell ref="S1:AD1"/>
    <mergeCell ref="A3:A8"/>
    <mergeCell ref="AA3:AD3"/>
    <mergeCell ref="AB6:AC6"/>
    <mergeCell ref="AA4:AD4"/>
    <mergeCell ref="AB5:AC5"/>
    <mergeCell ref="C5:F5"/>
    <mergeCell ref="D7:F7"/>
    <mergeCell ref="C6:F6"/>
    <mergeCell ref="H7:H8"/>
    <mergeCell ref="I7:I8"/>
    <mergeCell ref="B3:I3"/>
    <mergeCell ref="B4:I4"/>
    <mergeCell ref="K5:N5"/>
    <mergeCell ref="S3:Z3"/>
    <mergeCell ref="S4:Z4"/>
  </mergeCells>
  <phoneticPr fontId="12" type="noConversion"/>
  <pageMargins left="0.28999999999999998" right="0.34" top="0.48" bottom="0.49" header="0.5" footer="0.5"/>
  <pageSetup paperSize="9" scale="7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zoomScale="90" zoomScaleNormal="90" workbookViewId="0">
      <selection sqref="A1:I1"/>
    </sheetView>
  </sheetViews>
  <sheetFormatPr defaultColWidth="8" defaultRowHeight="12"/>
  <cols>
    <col min="1" max="1" width="14.5546875" style="152" customWidth="1"/>
    <col min="2" max="9" width="7.44140625" style="152" customWidth="1"/>
    <col min="10" max="10" width="2.77734375" style="385" customWidth="1"/>
    <col min="11" max="14" width="6.33203125" style="152" customWidth="1"/>
    <col min="15" max="22" width="9.77734375" style="152" customWidth="1"/>
    <col min="23" max="16384" width="8" style="152"/>
  </cols>
  <sheetData>
    <row r="1" spans="1:23" ht="45" customHeight="1">
      <c r="A1" s="1001" t="s">
        <v>1130</v>
      </c>
      <c r="B1" s="1001"/>
      <c r="C1" s="1001"/>
      <c r="D1" s="1001"/>
      <c r="E1" s="1001"/>
      <c r="F1" s="1001"/>
      <c r="G1" s="1001"/>
      <c r="H1" s="1001"/>
      <c r="I1" s="1001"/>
      <c r="J1" s="209"/>
      <c r="K1" s="1001" t="s">
        <v>813</v>
      </c>
      <c r="L1" s="1001"/>
      <c r="M1" s="1001"/>
      <c r="N1" s="1001"/>
      <c r="O1" s="1001"/>
      <c r="P1" s="1001"/>
      <c r="Q1" s="1001"/>
      <c r="R1" s="1001"/>
      <c r="S1" s="1001"/>
      <c r="T1" s="1001"/>
      <c r="U1" s="1001"/>
      <c r="V1" s="1001"/>
      <c r="W1" s="385"/>
    </row>
    <row r="2" spans="1:23" ht="25.5" customHeight="1" thickBot="1">
      <c r="A2" s="160" t="s">
        <v>47</v>
      </c>
      <c r="B2" s="154"/>
      <c r="C2" s="155"/>
      <c r="D2" s="155" t="s">
        <v>134</v>
      </c>
      <c r="E2" s="155"/>
      <c r="F2" s="155"/>
      <c r="G2" s="155"/>
      <c r="H2" s="155"/>
      <c r="I2" s="155"/>
      <c r="J2" s="156"/>
      <c r="K2" s="155"/>
      <c r="L2" s="155"/>
      <c r="M2" s="155"/>
      <c r="N2" s="155"/>
      <c r="O2" s="155"/>
      <c r="P2" s="155"/>
      <c r="Q2" s="155"/>
      <c r="R2" s="157"/>
      <c r="S2" s="155"/>
      <c r="T2" s="1060" t="s">
        <v>814</v>
      </c>
      <c r="U2" s="1060"/>
      <c r="V2" s="1060"/>
      <c r="W2" s="385"/>
    </row>
    <row r="3" spans="1:23" s="158" customFormat="1" ht="16.5" customHeight="1" thickTop="1">
      <c r="A3" s="868" t="s">
        <v>789</v>
      </c>
      <c r="B3" s="964" t="s">
        <v>0</v>
      </c>
      <c r="C3" s="960"/>
      <c r="D3" s="960"/>
      <c r="E3" s="961"/>
      <c r="F3" s="964" t="s">
        <v>815</v>
      </c>
      <c r="G3" s="1059"/>
      <c r="H3" s="1059"/>
      <c r="I3" s="1059"/>
      <c r="J3" s="392"/>
      <c r="K3" s="960" t="s">
        <v>816</v>
      </c>
      <c r="L3" s="960"/>
      <c r="M3" s="960"/>
      <c r="N3" s="961"/>
      <c r="O3" s="960" t="s">
        <v>817</v>
      </c>
      <c r="P3" s="1063"/>
      <c r="Q3" s="1063"/>
      <c r="R3" s="1063"/>
      <c r="S3" s="964" t="s">
        <v>818</v>
      </c>
      <c r="T3" s="1063"/>
      <c r="U3" s="1063"/>
      <c r="V3" s="1063"/>
      <c r="W3" s="386"/>
    </row>
    <row r="4" spans="1:23" s="158" customFormat="1" ht="16.5" customHeight="1">
      <c r="A4" s="1061"/>
      <c r="B4" s="953" t="s">
        <v>819</v>
      </c>
      <c r="C4" s="956"/>
      <c r="D4" s="956"/>
      <c r="E4" s="957"/>
      <c r="F4" s="953" t="s">
        <v>820</v>
      </c>
      <c r="G4" s="956"/>
      <c r="H4" s="956"/>
      <c r="I4" s="956"/>
      <c r="J4" s="95"/>
      <c r="K4" s="956" t="s">
        <v>821</v>
      </c>
      <c r="L4" s="956"/>
      <c r="M4" s="956"/>
      <c r="N4" s="957"/>
      <c r="O4" s="956" t="s">
        <v>822</v>
      </c>
      <c r="P4" s="956"/>
      <c r="Q4" s="956"/>
      <c r="R4" s="956"/>
      <c r="S4" s="953" t="s">
        <v>823</v>
      </c>
      <c r="T4" s="956"/>
      <c r="U4" s="956"/>
      <c r="V4" s="956"/>
      <c r="W4" s="386"/>
    </row>
    <row r="5" spans="1:23" s="158" customFormat="1" ht="16.5" customHeight="1">
      <c r="A5" s="1061"/>
      <c r="B5" s="98" t="s">
        <v>824</v>
      </c>
      <c r="C5" s="1057" t="s">
        <v>825</v>
      </c>
      <c r="D5" s="1058"/>
      <c r="E5" s="98" t="s">
        <v>826</v>
      </c>
      <c r="F5" s="98" t="s">
        <v>824</v>
      </c>
      <c r="G5" s="1057" t="s">
        <v>825</v>
      </c>
      <c r="H5" s="1058"/>
      <c r="I5" s="161" t="s">
        <v>826</v>
      </c>
      <c r="J5" s="95"/>
      <c r="K5" s="162" t="s">
        <v>824</v>
      </c>
      <c r="L5" s="1064" t="s">
        <v>825</v>
      </c>
      <c r="M5" s="1058"/>
      <c r="N5" s="98" t="s">
        <v>826</v>
      </c>
      <c r="O5" s="162" t="s">
        <v>824</v>
      </c>
      <c r="P5" s="1057" t="s">
        <v>825</v>
      </c>
      <c r="Q5" s="1058"/>
      <c r="R5" s="161" t="s">
        <v>826</v>
      </c>
      <c r="S5" s="98" t="s">
        <v>824</v>
      </c>
      <c r="T5" s="1057" t="s">
        <v>825</v>
      </c>
      <c r="U5" s="1058"/>
      <c r="V5" s="161" t="s">
        <v>826</v>
      </c>
      <c r="W5" s="386"/>
    </row>
    <row r="6" spans="1:23" s="158" customFormat="1" ht="16.5" customHeight="1">
      <c r="A6" s="1061"/>
      <c r="B6" s="163"/>
      <c r="C6" s="953" t="s">
        <v>827</v>
      </c>
      <c r="D6" s="955"/>
      <c r="E6" s="163"/>
      <c r="F6" s="163"/>
      <c r="G6" s="953" t="s">
        <v>827</v>
      </c>
      <c r="H6" s="955"/>
      <c r="I6" s="96"/>
      <c r="J6" s="95"/>
      <c r="K6" s="99"/>
      <c r="L6" s="956" t="s">
        <v>827</v>
      </c>
      <c r="M6" s="955"/>
      <c r="N6" s="163"/>
      <c r="O6" s="99"/>
      <c r="P6" s="953" t="s">
        <v>827</v>
      </c>
      <c r="Q6" s="955"/>
      <c r="R6" s="96"/>
      <c r="S6" s="163"/>
      <c r="T6" s="953" t="s">
        <v>827</v>
      </c>
      <c r="U6" s="955"/>
      <c r="V6" s="96"/>
      <c r="W6" s="386"/>
    </row>
    <row r="7" spans="1:23" s="158" customFormat="1" ht="16.5" customHeight="1">
      <c r="A7" s="1061"/>
      <c r="B7" s="163" t="s">
        <v>828</v>
      </c>
      <c r="C7" s="163" t="s">
        <v>829</v>
      </c>
      <c r="D7" s="163" t="s">
        <v>830</v>
      </c>
      <c r="E7" s="96"/>
      <c r="F7" s="163" t="s">
        <v>828</v>
      </c>
      <c r="G7" s="163" t="s">
        <v>829</v>
      </c>
      <c r="H7" s="163" t="s">
        <v>830</v>
      </c>
      <c r="I7" s="96"/>
      <c r="J7" s="95"/>
      <c r="K7" s="99" t="s">
        <v>828</v>
      </c>
      <c r="L7" s="163" t="s">
        <v>829</v>
      </c>
      <c r="M7" s="163" t="s">
        <v>830</v>
      </c>
      <c r="N7" s="163"/>
      <c r="O7" s="99" t="s">
        <v>828</v>
      </c>
      <c r="P7" s="163" t="s">
        <v>829</v>
      </c>
      <c r="Q7" s="163" t="s">
        <v>830</v>
      </c>
      <c r="R7" s="96"/>
      <c r="S7" s="163" t="s">
        <v>828</v>
      </c>
      <c r="T7" s="163" t="s">
        <v>829</v>
      </c>
      <c r="U7" s="163" t="s">
        <v>830</v>
      </c>
      <c r="V7" s="96"/>
      <c r="W7" s="386"/>
    </row>
    <row r="8" spans="1:23" s="158" customFormat="1" ht="16.5" customHeight="1">
      <c r="A8" s="1062"/>
      <c r="B8" s="164" t="s">
        <v>831</v>
      </c>
      <c r="C8" s="100" t="s">
        <v>832</v>
      </c>
      <c r="D8" s="100" t="s">
        <v>833</v>
      </c>
      <c r="E8" s="120" t="s">
        <v>834</v>
      </c>
      <c r="F8" s="164" t="s">
        <v>831</v>
      </c>
      <c r="G8" s="100" t="s">
        <v>832</v>
      </c>
      <c r="H8" s="100" t="s">
        <v>833</v>
      </c>
      <c r="I8" s="120" t="s">
        <v>834</v>
      </c>
      <c r="J8" s="95"/>
      <c r="K8" s="121" t="s">
        <v>831</v>
      </c>
      <c r="L8" s="100" t="s">
        <v>832</v>
      </c>
      <c r="M8" s="100" t="s">
        <v>833</v>
      </c>
      <c r="N8" s="100" t="s">
        <v>834</v>
      </c>
      <c r="O8" s="121" t="s">
        <v>831</v>
      </c>
      <c r="P8" s="100" t="s">
        <v>832</v>
      </c>
      <c r="Q8" s="100" t="s">
        <v>833</v>
      </c>
      <c r="R8" s="120" t="s">
        <v>834</v>
      </c>
      <c r="S8" s="164" t="s">
        <v>831</v>
      </c>
      <c r="T8" s="100" t="s">
        <v>832</v>
      </c>
      <c r="U8" s="100" t="s">
        <v>833</v>
      </c>
      <c r="V8" s="120" t="s">
        <v>834</v>
      </c>
      <c r="W8" s="386"/>
    </row>
    <row r="9" spans="1:23" ht="54" customHeight="1">
      <c r="A9" s="208">
        <v>2012</v>
      </c>
      <c r="B9" s="207">
        <v>7</v>
      </c>
      <c r="C9" s="207">
        <v>24</v>
      </c>
      <c r="D9" s="207">
        <v>198</v>
      </c>
      <c r="E9" s="207">
        <v>30</v>
      </c>
      <c r="F9" s="207">
        <v>3</v>
      </c>
      <c r="G9" s="207" t="s">
        <v>144</v>
      </c>
      <c r="H9" s="207">
        <v>128</v>
      </c>
      <c r="I9" s="207">
        <v>14</v>
      </c>
      <c r="J9" s="207"/>
      <c r="K9" s="207">
        <v>2</v>
      </c>
      <c r="L9" s="207">
        <v>24</v>
      </c>
      <c r="M9" s="207">
        <v>10</v>
      </c>
      <c r="N9" s="207">
        <v>10</v>
      </c>
      <c r="O9" s="207" t="s">
        <v>144</v>
      </c>
      <c r="P9" s="207" t="s">
        <v>144</v>
      </c>
      <c r="Q9" s="207" t="s">
        <v>144</v>
      </c>
      <c r="R9" s="207" t="s">
        <v>144</v>
      </c>
      <c r="S9" s="329">
        <v>2</v>
      </c>
      <c r="T9" s="207" t="s">
        <v>144</v>
      </c>
      <c r="U9" s="207">
        <v>60</v>
      </c>
      <c r="V9" s="207">
        <v>6</v>
      </c>
      <c r="W9" s="385"/>
    </row>
    <row r="10" spans="1:23" ht="54" customHeight="1">
      <c r="A10" s="208">
        <v>2013</v>
      </c>
      <c r="B10" s="207">
        <v>6</v>
      </c>
      <c r="C10" s="207">
        <v>39</v>
      </c>
      <c r="D10" s="207">
        <v>139</v>
      </c>
      <c r="E10" s="207">
        <v>58</v>
      </c>
      <c r="F10" s="207">
        <v>2</v>
      </c>
      <c r="G10" s="207" t="s">
        <v>144</v>
      </c>
      <c r="H10" s="207">
        <v>57</v>
      </c>
      <c r="I10" s="207">
        <v>30</v>
      </c>
      <c r="J10" s="207"/>
      <c r="K10" s="207">
        <v>2</v>
      </c>
      <c r="L10" s="207">
        <v>39</v>
      </c>
      <c r="M10" s="207">
        <v>24</v>
      </c>
      <c r="N10" s="207">
        <v>10</v>
      </c>
      <c r="O10" s="207" t="s">
        <v>144</v>
      </c>
      <c r="P10" s="207" t="s">
        <v>144</v>
      </c>
      <c r="Q10" s="207" t="s">
        <v>144</v>
      </c>
      <c r="R10" s="207" t="s">
        <v>144</v>
      </c>
      <c r="S10" s="329">
        <v>2</v>
      </c>
      <c r="T10" s="207" t="s">
        <v>144</v>
      </c>
      <c r="U10" s="207">
        <v>58</v>
      </c>
      <c r="V10" s="207">
        <v>18</v>
      </c>
      <c r="W10" s="385"/>
    </row>
    <row r="11" spans="1:23" ht="54" customHeight="1">
      <c r="A11" s="208">
        <v>2014</v>
      </c>
      <c r="B11" s="207">
        <v>5</v>
      </c>
      <c r="C11" s="207">
        <v>42</v>
      </c>
      <c r="D11" s="207">
        <v>208</v>
      </c>
      <c r="E11" s="207">
        <v>46</v>
      </c>
      <c r="F11" s="207">
        <v>4</v>
      </c>
      <c r="G11" s="207" t="s">
        <v>144</v>
      </c>
      <c r="H11" s="207">
        <v>179</v>
      </c>
      <c r="I11" s="207">
        <v>36</v>
      </c>
      <c r="J11" s="207"/>
      <c r="K11" s="207">
        <v>1</v>
      </c>
      <c r="L11" s="207">
        <v>42</v>
      </c>
      <c r="M11" s="207">
        <v>29</v>
      </c>
      <c r="N11" s="207">
        <v>10</v>
      </c>
      <c r="O11" s="207" t="s">
        <v>144</v>
      </c>
      <c r="P11" s="207" t="s">
        <v>144</v>
      </c>
      <c r="Q11" s="207" t="s">
        <v>144</v>
      </c>
      <c r="R11" s="207" t="s">
        <v>144</v>
      </c>
      <c r="S11" s="207" t="s">
        <v>144</v>
      </c>
      <c r="T11" s="207" t="s">
        <v>144</v>
      </c>
      <c r="U11" s="207" t="s">
        <v>144</v>
      </c>
      <c r="V11" s="207" t="s">
        <v>144</v>
      </c>
      <c r="W11" s="385"/>
    </row>
    <row r="12" spans="1:23" s="349" customFormat="1" ht="54" customHeight="1">
      <c r="A12" s="208">
        <v>2015</v>
      </c>
      <c r="B12" s="207">
        <v>4</v>
      </c>
      <c r="C12" s="207">
        <v>42</v>
      </c>
      <c r="D12" s="207">
        <v>74</v>
      </c>
      <c r="E12" s="350">
        <v>30</v>
      </c>
      <c r="F12" s="207">
        <v>2</v>
      </c>
      <c r="G12" s="207" t="s">
        <v>144</v>
      </c>
      <c r="H12" s="207">
        <v>44</v>
      </c>
      <c r="I12" s="207">
        <v>17</v>
      </c>
      <c r="J12" s="207"/>
      <c r="K12" s="207">
        <v>2</v>
      </c>
      <c r="L12" s="207">
        <v>42</v>
      </c>
      <c r="M12" s="207">
        <v>30</v>
      </c>
      <c r="N12" s="207">
        <v>13</v>
      </c>
      <c r="O12" s="207" t="s">
        <v>144</v>
      </c>
      <c r="P12" s="207" t="s">
        <v>144</v>
      </c>
      <c r="Q12" s="207" t="s">
        <v>144</v>
      </c>
      <c r="R12" s="207" t="s">
        <v>144</v>
      </c>
      <c r="S12" s="207" t="s">
        <v>144</v>
      </c>
      <c r="T12" s="207" t="s">
        <v>144</v>
      </c>
      <c r="U12" s="207" t="s">
        <v>144</v>
      </c>
      <c r="V12" s="207" t="s">
        <v>144</v>
      </c>
      <c r="W12" s="387"/>
    </row>
    <row r="13" spans="1:23" ht="54" customHeight="1">
      <c r="A13" s="348">
        <v>2016</v>
      </c>
      <c r="B13" s="786">
        <v>7</v>
      </c>
      <c r="C13" s="786">
        <v>42</v>
      </c>
      <c r="D13" s="787">
        <v>194</v>
      </c>
      <c r="E13" s="787">
        <f>SUM(I13,N13,V13)</f>
        <v>53</v>
      </c>
      <c r="F13" s="787">
        <v>3</v>
      </c>
      <c r="G13" s="730" t="s">
        <v>144</v>
      </c>
      <c r="H13" s="787">
        <v>113</v>
      </c>
      <c r="I13" s="787">
        <v>22</v>
      </c>
      <c r="J13" s="788"/>
      <c r="K13" s="788">
        <v>2</v>
      </c>
      <c r="L13" s="788">
        <v>42</v>
      </c>
      <c r="M13" s="788">
        <v>23</v>
      </c>
      <c r="N13" s="788">
        <v>13</v>
      </c>
      <c r="O13" s="786" t="s">
        <v>144</v>
      </c>
      <c r="P13" s="786" t="s">
        <v>144</v>
      </c>
      <c r="Q13" s="786" t="s">
        <v>144</v>
      </c>
      <c r="R13" s="786" t="s">
        <v>144</v>
      </c>
      <c r="S13" s="789">
        <v>2</v>
      </c>
      <c r="T13" s="786" t="s">
        <v>144</v>
      </c>
      <c r="U13" s="786">
        <v>58</v>
      </c>
      <c r="V13" s="786">
        <v>18</v>
      </c>
    </row>
    <row r="14" spans="1:23" ht="54" customHeight="1">
      <c r="A14" s="192" t="s">
        <v>306</v>
      </c>
      <c r="B14" s="730">
        <f>SUM(F14,K14,S14)</f>
        <v>3</v>
      </c>
      <c r="C14" s="730">
        <f>SUM(G14,L14,T14)</f>
        <v>27</v>
      </c>
      <c r="D14" s="790">
        <v>82</v>
      </c>
      <c r="E14" s="730">
        <f>SUM(I14,N14,V14)</f>
        <v>25</v>
      </c>
      <c r="F14" s="730">
        <v>1</v>
      </c>
      <c r="G14" s="730" t="s">
        <v>144</v>
      </c>
      <c r="H14" s="730">
        <v>48</v>
      </c>
      <c r="I14" s="730">
        <v>10</v>
      </c>
      <c r="J14" s="730"/>
      <c r="K14" s="730">
        <v>1</v>
      </c>
      <c r="L14" s="730">
        <v>27</v>
      </c>
      <c r="M14" s="730">
        <v>10</v>
      </c>
      <c r="N14" s="730">
        <v>6</v>
      </c>
      <c r="O14" s="730" t="s">
        <v>144</v>
      </c>
      <c r="P14" s="730" t="s">
        <v>144</v>
      </c>
      <c r="Q14" s="730" t="s">
        <v>144</v>
      </c>
      <c r="R14" s="730" t="s">
        <v>144</v>
      </c>
      <c r="S14" s="730">
        <v>1</v>
      </c>
      <c r="T14" s="730" t="s">
        <v>144</v>
      </c>
      <c r="U14" s="730">
        <v>24</v>
      </c>
      <c r="V14" s="730">
        <v>9</v>
      </c>
    </row>
    <row r="15" spans="1:23" ht="54" customHeight="1">
      <c r="A15" s="192" t="s">
        <v>307</v>
      </c>
      <c r="B15" s="730" t="s">
        <v>144</v>
      </c>
      <c r="C15" s="730" t="s">
        <v>144</v>
      </c>
      <c r="D15" s="730" t="s">
        <v>144</v>
      </c>
      <c r="E15" s="730" t="s">
        <v>144</v>
      </c>
      <c r="F15" s="730" t="s">
        <v>144</v>
      </c>
      <c r="G15" s="730" t="s">
        <v>144</v>
      </c>
      <c r="H15" s="730" t="s">
        <v>144</v>
      </c>
      <c r="I15" s="730" t="s">
        <v>144</v>
      </c>
      <c r="J15" s="730"/>
      <c r="K15" s="730" t="s">
        <v>144</v>
      </c>
      <c r="L15" s="730" t="s">
        <v>144</v>
      </c>
      <c r="M15" s="730" t="s">
        <v>144</v>
      </c>
      <c r="N15" s="730" t="s">
        <v>144</v>
      </c>
      <c r="O15" s="730" t="s">
        <v>144</v>
      </c>
      <c r="P15" s="730" t="s">
        <v>144</v>
      </c>
      <c r="Q15" s="730" t="s">
        <v>144</v>
      </c>
      <c r="R15" s="730" t="s">
        <v>144</v>
      </c>
      <c r="S15" s="730" t="s">
        <v>144</v>
      </c>
      <c r="T15" s="730" t="s">
        <v>144</v>
      </c>
      <c r="U15" s="730" t="s">
        <v>144</v>
      </c>
      <c r="V15" s="730" t="s">
        <v>144</v>
      </c>
    </row>
    <row r="16" spans="1:23" ht="54" customHeight="1">
      <c r="A16" s="192" t="s">
        <v>308</v>
      </c>
      <c r="B16" s="730" t="s">
        <v>144</v>
      </c>
      <c r="C16" s="730" t="s">
        <v>144</v>
      </c>
      <c r="D16" s="730" t="s">
        <v>144</v>
      </c>
      <c r="E16" s="730" t="s">
        <v>144</v>
      </c>
      <c r="F16" s="730" t="s">
        <v>144</v>
      </c>
      <c r="G16" s="730" t="s">
        <v>144</v>
      </c>
      <c r="H16" s="730" t="s">
        <v>144</v>
      </c>
      <c r="I16" s="730" t="s">
        <v>144</v>
      </c>
      <c r="J16" s="730"/>
      <c r="K16" s="730" t="s">
        <v>144</v>
      </c>
      <c r="L16" s="730" t="s">
        <v>144</v>
      </c>
      <c r="M16" s="730" t="s">
        <v>144</v>
      </c>
      <c r="N16" s="730" t="s">
        <v>144</v>
      </c>
      <c r="O16" s="730" t="s">
        <v>144</v>
      </c>
      <c r="P16" s="730" t="s">
        <v>144</v>
      </c>
      <c r="Q16" s="730" t="s">
        <v>144</v>
      </c>
      <c r="R16" s="730" t="s">
        <v>144</v>
      </c>
      <c r="S16" s="730" t="s">
        <v>144</v>
      </c>
      <c r="T16" s="730" t="s">
        <v>144</v>
      </c>
      <c r="U16" s="730" t="s">
        <v>144</v>
      </c>
      <c r="V16" s="730" t="s">
        <v>144</v>
      </c>
    </row>
    <row r="17" spans="1:22" ht="54" customHeight="1">
      <c r="A17" s="192" t="s">
        <v>309</v>
      </c>
      <c r="B17" s="730" t="s">
        <v>144</v>
      </c>
      <c r="C17" s="730" t="s">
        <v>144</v>
      </c>
      <c r="D17" s="730" t="s">
        <v>144</v>
      </c>
      <c r="E17" s="730" t="s">
        <v>144</v>
      </c>
      <c r="F17" s="730" t="s">
        <v>144</v>
      </c>
      <c r="G17" s="730" t="s">
        <v>144</v>
      </c>
      <c r="H17" s="730" t="s">
        <v>144</v>
      </c>
      <c r="I17" s="730" t="s">
        <v>144</v>
      </c>
      <c r="J17" s="730"/>
      <c r="K17" s="730" t="s">
        <v>144</v>
      </c>
      <c r="L17" s="730" t="s">
        <v>144</v>
      </c>
      <c r="M17" s="730" t="s">
        <v>144</v>
      </c>
      <c r="N17" s="730" t="s">
        <v>144</v>
      </c>
      <c r="O17" s="730" t="s">
        <v>144</v>
      </c>
      <c r="P17" s="730" t="s">
        <v>144</v>
      </c>
      <c r="Q17" s="730" t="s">
        <v>144</v>
      </c>
      <c r="R17" s="730" t="s">
        <v>144</v>
      </c>
      <c r="S17" s="730" t="s">
        <v>144</v>
      </c>
      <c r="T17" s="730" t="s">
        <v>144</v>
      </c>
      <c r="U17" s="730" t="s">
        <v>144</v>
      </c>
      <c r="V17" s="730" t="s">
        <v>144</v>
      </c>
    </row>
    <row r="18" spans="1:22" ht="54" customHeight="1">
      <c r="A18" s="192" t="s">
        <v>310</v>
      </c>
      <c r="B18" s="730">
        <f t="shared" ref="B18:C18" si="0">SUM(F18,K18,S18)</f>
        <v>4</v>
      </c>
      <c r="C18" s="730">
        <f t="shared" si="0"/>
        <v>15</v>
      </c>
      <c r="D18" s="790">
        <v>112</v>
      </c>
      <c r="E18" s="730">
        <f t="shared" ref="E18" si="1">SUM(I18,N18,V18)</f>
        <v>28</v>
      </c>
      <c r="F18" s="730">
        <v>2</v>
      </c>
      <c r="G18" s="730" t="s">
        <v>144</v>
      </c>
      <c r="H18" s="730">
        <v>65</v>
      </c>
      <c r="I18" s="730">
        <v>12</v>
      </c>
      <c r="J18" s="730"/>
      <c r="K18" s="730">
        <v>1</v>
      </c>
      <c r="L18" s="730">
        <v>15</v>
      </c>
      <c r="M18" s="730">
        <v>13</v>
      </c>
      <c r="N18" s="730">
        <v>7</v>
      </c>
      <c r="O18" s="730" t="s">
        <v>144</v>
      </c>
      <c r="P18" s="730" t="s">
        <v>144</v>
      </c>
      <c r="Q18" s="730" t="s">
        <v>144</v>
      </c>
      <c r="R18" s="730" t="s">
        <v>144</v>
      </c>
      <c r="S18" s="730">
        <v>1</v>
      </c>
      <c r="T18" s="730" t="s">
        <v>144</v>
      </c>
      <c r="U18" s="730">
        <v>34</v>
      </c>
      <c r="V18" s="730">
        <v>9</v>
      </c>
    </row>
    <row r="19" spans="1:22" ht="54" customHeight="1">
      <c r="A19" s="192" t="s">
        <v>311</v>
      </c>
      <c r="B19" s="730" t="s">
        <v>144</v>
      </c>
      <c r="C19" s="730" t="s">
        <v>144</v>
      </c>
      <c r="D19" s="730" t="s">
        <v>144</v>
      </c>
      <c r="E19" s="730" t="s">
        <v>144</v>
      </c>
      <c r="F19" s="730" t="s">
        <v>144</v>
      </c>
      <c r="G19" s="730" t="s">
        <v>144</v>
      </c>
      <c r="H19" s="730" t="s">
        <v>144</v>
      </c>
      <c r="I19" s="730" t="s">
        <v>144</v>
      </c>
      <c r="J19" s="730"/>
      <c r="K19" s="730" t="s">
        <v>144</v>
      </c>
      <c r="L19" s="730" t="s">
        <v>144</v>
      </c>
      <c r="M19" s="730" t="s">
        <v>144</v>
      </c>
      <c r="N19" s="730" t="s">
        <v>144</v>
      </c>
      <c r="O19" s="730" t="s">
        <v>144</v>
      </c>
      <c r="P19" s="730" t="s">
        <v>144</v>
      </c>
      <c r="Q19" s="730" t="s">
        <v>144</v>
      </c>
      <c r="R19" s="730" t="s">
        <v>144</v>
      </c>
      <c r="S19" s="730" t="s">
        <v>144</v>
      </c>
      <c r="T19" s="730" t="s">
        <v>144</v>
      </c>
      <c r="U19" s="730" t="s">
        <v>144</v>
      </c>
      <c r="V19" s="730" t="s">
        <v>144</v>
      </c>
    </row>
    <row r="20" spans="1:22" ht="54.75" customHeight="1" thickBot="1">
      <c r="A20" s="261" t="s">
        <v>312</v>
      </c>
      <c r="B20" s="732" t="s">
        <v>144</v>
      </c>
      <c r="C20" s="733" t="s">
        <v>144</v>
      </c>
      <c r="D20" s="733" t="s">
        <v>144</v>
      </c>
      <c r="E20" s="733" t="s">
        <v>144</v>
      </c>
      <c r="F20" s="733" t="s">
        <v>144</v>
      </c>
      <c r="G20" s="733" t="s">
        <v>144</v>
      </c>
      <c r="H20" s="733" t="s">
        <v>144</v>
      </c>
      <c r="I20" s="733" t="s">
        <v>144</v>
      </c>
      <c r="J20" s="730"/>
      <c r="K20" s="733" t="s">
        <v>144</v>
      </c>
      <c r="L20" s="733" t="s">
        <v>144</v>
      </c>
      <c r="M20" s="733" t="s">
        <v>144</v>
      </c>
      <c r="N20" s="733" t="s">
        <v>144</v>
      </c>
      <c r="O20" s="733" t="s">
        <v>144</v>
      </c>
      <c r="P20" s="733" t="s">
        <v>144</v>
      </c>
      <c r="Q20" s="733" t="s">
        <v>144</v>
      </c>
      <c r="R20" s="733" t="s">
        <v>144</v>
      </c>
      <c r="S20" s="733" t="s">
        <v>144</v>
      </c>
      <c r="T20" s="733" t="s">
        <v>144</v>
      </c>
      <c r="U20" s="733" t="s">
        <v>144</v>
      </c>
      <c r="V20" s="733" t="s">
        <v>144</v>
      </c>
    </row>
    <row r="21" spans="1:22" ht="12.75" thickTop="1">
      <c r="A21" s="159" t="s">
        <v>778</v>
      </c>
      <c r="B21" s="153"/>
      <c r="C21" s="153"/>
      <c r="D21" s="153"/>
      <c r="E21" s="153"/>
      <c r="F21" s="153"/>
      <c r="G21" s="153"/>
      <c r="H21" s="153"/>
      <c r="I21" s="153"/>
      <c r="J21" s="156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</row>
    <row r="23" spans="1:22">
      <c r="J23" s="152"/>
    </row>
    <row r="24" spans="1:22">
      <c r="J24" s="152"/>
    </row>
    <row r="25" spans="1:22">
      <c r="J25" s="152"/>
    </row>
    <row r="26" spans="1:22">
      <c r="J26" s="152"/>
    </row>
    <row r="27" spans="1:22">
      <c r="J27" s="152"/>
    </row>
    <row r="28" spans="1:22">
      <c r="J28" s="152"/>
    </row>
    <row r="29" spans="1:22">
      <c r="J29" s="152"/>
    </row>
    <row r="30" spans="1:22">
      <c r="J30" s="152"/>
    </row>
  </sheetData>
  <protectedRanges>
    <protectedRange sqref="F14 H14:N14 C14 C18" name="범위1_1_1_1_1_1_1_1_1_1_1_1_1_1_2_1_1_1_1_1_1"/>
  </protectedRanges>
  <mergeCells count="24">
    <mergeCell ref="A1:I1"/>
    <mergeCell ref="K1:V1"/>
    <mergeCell ref="C6:D6"/>
    <mergeCell ref="F4:I4"/>
    <mergeCell ref="B4:E4"/>
    <mergeCell ref="P6:Q6"/>
    <mergeCell ref="T2:V2"/>
    <mergeCell ref="A3:A8"/>
    <mergeCell ref="B3:E3"/>
    <mergeCell ref="O3:R3"/>
    <mergeCell ref="S3:V3"/>
    <mergeCell ref="S4:V4"/>
    <mergeCell ref="K4:N4"/>
    <mergeCell ref="L5:M5"/>
    <mergeCell ref="L6:M6"/>
    <mergeCell ref="T5:U5"/>
    <mergeCell ref="T6:U6"/>
    <mergeCell ref="C5:D5"/>
    <mergeCell ref="K3:N3"/>
    <mergeCell ref="O4:R4"/>
    <mergeCell ref="G6:H6"/>
    <mergeCell ref="F3:I3"/>
    <mergeCell ref="G5:H5"/>
    <mergeCell ref="P5:Q5"/>
  </mergeCells>
  <phoneticPr fontId="36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66" orientation="landscape" blackAndWhite="1" r:id="rId1"/>
  <headerFooter alignWithMargins="0">
    <oddHeader>&amp;L&amp;"굴림체,굵게"&amp;12보건 및 사회보장&amp;R&amp;"굴림체,보통"&amp;12Health &amp; Social Security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Q22"/>
  <sheetViews>
    <sheetView zoomScaleNormal="100" zoomScaleSheetLayoutView="100" workbookViewId="0">
      <selection sqref="A1:H1"/>
    </sheetView>
  </sheetViews>
  <sheetFormatPr defaultRowHeight="13.5"/>
  <cols>
    <col min="1" max="1" width="9.77734375" style="20" customWidth="1"/>
    <col min="2" max="8" width="10.77734375" style="20" customWidth="1"/>
    <col min="9" max="9" width="2.33203125" style="20" customWidth="1"/>
    <col min="10" max="15" width="9.109375" style="20" customWidth="1"/>
    <col min="16" max="17" width="9.109375" style="17" customWidth="1"/>
    <col min="18" max="16384" width="8.88671875" style="12"/>
  </cols>
  <sheetData>
    <row r="1" spans="1:17" s="1" customFormat="1" ht="45" customHeight="1">
      <c r="A1" s="814" t="s">
        <v>1131</v>
      </c>
      <c r="B1" s="814"/>
      <c r="C1" s="814"/>
      <c r="D1" s="814"/>
      <c r="E1" s="814"/>
      <c r="F1" s="814"/>
      <c r="G1" s="814"/>
      <c r="H1" s="814"/>
      <c r="I1" s="87"/>
      <c r="J1" s="814" t="s">
        <v>835</v>
      </c>
      <c r="K1" s="814"/>
      <c r="L1" s="814"/>
      <c r="M1" s="814"/>
      <c r="N1" s="814"/>
      <c r="O1" s="814"/>
      <c r="P1" s="814"/>
      <c r="Q1" s="814"/>
    </row>
    <row r="2" spans="1:17" s="5" customFormat="1" ht="25.5" customHeight="1" thickBot="1">
      <c r="A2" s="2" t="s">
        <v>836</v>
      </c>
      <c r="B2" s="2"/>
      <c r="C2" s="2"/>
      <c r="D2" s="2"/>
      <c r="E2" s="2"/>
      <c r="F2" s="2"/>
      <c r="G2" s="2"/>
      <c r="H2" s="2"/>
      <c r="J2" s="2"/>
      <c r="K2" s="2"/>
      <c r="L2" s="2"/>
      <c r="M2" s="2"/>
      <c r="N2" s="2"/>
      <c r="O2" s="2"/>
      <c r="P2" s="2"/>
      <c r="Q2" s="4" t="s">
        <v>837</v>
      </c>
    </row>
    <row r="3" spans="1:17" s="5" customFormat="1" ht="16.5" customHeight="1" thickTop="1">
      <c r="A3" s="479"/>
      <c r="B3" s="1078" t="s">
        <v>938</v>
      </c>
      <c r="C3" s="1078"/>
      <c r="D3" s="1079"/>
      <c r="E3" s="1019" t="s">
        <v>838</v>
      </c>
      <c r="F3" s="1019"/>
      <c r="G3" s="1019"/>
      <c r="H3" s="1019"/>
      <c r="I3" s="22"/>
      <c r="J3" s="1019" t="s">
        <v>951</v>
      </c>
      <c r="K3" s="811"/>
      <c r="L3" s="811"/>
      <c r="M3" s="811"/>
      <c r="N3" s="811"/>
      <c r="O3" s="811"/>
      <c r="P3" s="1018" t="s">
        <v>839</v>
      </c>
      <c r="Q3" s="811"/>
    </row>
    <row r="4" spans="1:17" s="5" customFormat="1" ht="16.5" customHeight="1">
      <c r="A4" s="6"/>
      <c r="B4" s="1075"/>
      <c r="C4" s="1075"/>
      <c r="D4" s="816"/>
      <c r="E4" s="1075"/>
      <c r="F4" s="1075"/>
      <c r="G4" s="1075"/>
      <c r="H4" s="1075"/>
      <c r="I4" s="22"/>
      <c r="J4" s="1086" t="s">
        <v>840</v>
      </c>
      <c r="K4" s="1081"/>
      <c r="L4" s="1080" t="s">
        <v>841</v>
      </c>
      <c r="M4" s="1081"/>
      <c r="N4" s="1068" t="s">
        <v>842</v>
      </c>
      <c r="O4" s="991"/>
      <c r="P4" s="1084" t="s">
        <v>952</v>
      </c>
      <c r="Q4" s="1085"/>
    </row>
    <row r="5" spans="1:17" s="5" customFormat="1" ht="16.5" customHeight="1">
      <c r="A5" s="6" t="s">
        <v>119</v>
      </c>
      <c r="B5" s="1082"/>
      <c r="C5" s="1082"/>
      <c r="D5" s="1083"/>
      <c r="E5" s="1074" t="s">
        <v>950</v>
      </c>
      <c r="F5" s="1021"/>
      <c r="G5" s="1021"/>
      <c r="H5" s="1021"/>
      <c r="I5" s="149"/>
      <c r="J5" s="1073"/>
      <c r="K5" s="1072"/>
      <c r="L5" s="1071" t="s">
        <v>843</v>
      </c>
      <c r="M5" s="1072"/>
      <c r="N5" s="1076" t="s">
        <v>844</v>
      </c>
      <c r="O5" s="1038"/>
      <c r="P5" s="967" t="s">
        <v>953</v>
      </c>
      <c r="Q5" s="803"/>
    </row>
    <row r="6" spans="1:17" s="5" customFormat="1" ht="16.5" customHeight="1">
      <c r="A6" s="6"/>
      <c r="B6" s="1065"/>
      <c r="C6" s="1066"/>
      <c r="D6" s="1067"/>
      <c r="E6" s="480" t="s">
        <v>847</v>
      </c>
      <c r="F6" s="1068" t="s">
        <v>846</v>
      </c>
      <c r="G6" s="991"/>
      <c r="H6" s="991"/>
      <c r="I6" s="85"/>
      <c r="J6" s="1075"/>
      <c r="K6" s="1075"/>
      <c r="L6" s="1071" t="s">
        <v>848</v>
      </c>
      <c r="M6" s="1072"/>
      <c r="N6" s="815"/>
      <c r="O6" s="816"/>
      <c r="P6" s="124" t="s">
        <v>849</v>
      </c>
      <c r="Q6" s="125" t="s">
        <v>846</v>
      </c>
    </row>
    <row r="7" spans="1:17" s="5" customFormat="1" ht="16.5" customHeight="1">
      <c r="A7" s="482"/>
      <c r="B7" s="803" t="s">
        <v>939</v>
      </c>
      <c r="C7" s="803"/>
      <c r="D7" s="804"/>
      <c r="E7" s="174"/>
      <c r="F7" s="808" t="s">
        <v>940</v>
      </c>
      <c r="G7" s="809"/>
      <c r="H7" s="809"/>
      <c r="I7" s="85"/>
      <c r="J7" s="1077" t="s">
        <v>850</v>
      </c>
      <c r="K7" s="1070"/>
      <c r="L7" s="1069" t="s">
        <v>851</v>
      </c>
      <c r="M7" s="1070"/>
      <c r="N7" s="808" t="s">
        <v>852</v>
      </c>
      <c r="O7" s="809"/>
      <c r="P7" s="122"/>
      <c r="Q7" s="122"/>
    </row>
    <row r="8" spans="1:17" s="5" customFormat="1" ht="16.5" customHeight="1">
      <c r="A8" s="6" t="s">
        <v>244</v>
      </c>
      <c r="B8" s="174" t="s">
        <v>845</v>
      </c>
      <c r="C8" s="84" t="s">
        <v>928</v>
      </c>
      <c r="D8" s="174" t="s">
        <v>937</v>
      </c>
      <c r="E8" s="6"/>
      <c r="F8" s="25" t="s">
        <v>941</v>
      </c>
      <c r="G8" s="84" t="s">
        <v>928</v>
      </c>
      <c r="H8" s="85" t="s">
        <v>937</v>
      </c>
      <c r="I8" s="22"/>
      <c r="J8" s="126" t="s">
        <v>853</v>
      </c>
      <c r="K8" s="175" t="s">
        <v>854</v>
      </c>
      <c r="L8" s="175" t="s">
        <v>853</v>
      </c>
      <c r="M8" s="175" t="s">
        <v>854</v>
      </c>
      <c r="N8" s="175" t="s">
        <v>853</v>
      </c>
      <c r="O8" s="176" t="s">
        <v>854</v>
      </c>
      <c r="P8" s="83"/>
      <c r="Q8" s="67"/>
    </row>
    <row r="9" spans="1:17" s="5" customFormat="1" ht="16.5" customHeight="1">
      <c r="A9" s="6"/>
      <c r="B9" s="174" t="s">
        <v>855</v>
      </c>
      <c r="C9" s="84"/>
      <c r="D9" s="174"/>
      <c r="E9" s="174" t="s">
        <v>855</v>
      </c>
      <c r="F9" s="174"/>
      <c r="G9" s="84"/>
      <c r="H9" s="85"/>
      <c r="I9" s="85"/>
      <c r="J9" s="174" t="s">
        <v>855</v>
      </c>
      <c r="K9" s="85" t="s">
        <v>856</v>
      </c>
      <c r="L9" s="84" t="s">
        <v>855</v>
      </c>
      <c r="M9" s="85" t="s">
        <v>856</v>
      </c>
      <c r="N9" s="84" t="s">
        <v>855</v>
      </c>
      <c r="O9" s="85" t="s">
        <v>856</v>
      </c>
      <c r="P9" s="84" t="s">
        <v>857</v>
      </c>
      <c r="Q9" s="85" t="s">
        <v>856</v>
      </c>
    </row>
    <row r="10" spans="1:17" s="5" customFormat="1" ht="16.5" customHeight="1">
      <c r="A10" s="23"/>
      <c r="B10" s="127" t="s">
        <v>858</v>
      </c>
      <c r="C10" s="127" t="s">
        <v>669</v>
      </c>
      <c r="D10" s="219" t="s">
        <v>670</v>
      </c>
      <c r="E10" s="150" t="s">
        <v>858</v>
      </c>
      <c r="F10" s="86" t="s">
        <v>942</v>
      </c>
      <c r="G10" s="127" t="s">
        <v>669</v>
      </c>
      <c r="H10" s="92" t="s">
        <v>670</v>
      </c>
      <c r="I10" s="85"/>
      <c r="J10" s="150" t="s">
        <v>858</v>
      </c>
      <c r="K10" s="106" t="s">
        <v>859</v>
      </c>
      <c r="L10" s="127" t="s">
        <v>858</v>
      </c>
      <c r="M10" s="106" t="s">
        <v>859</v>
      </c>
      <c r="N10" s="127" t="s">
        <v>858</v>
      </c>
      <c r="O10" s="106" t="s">
        <v>859</v>
      </c>
      <c r="P10" s="86" t="s">
        <v>860</v>
      </c>
      <c r="Q10" s="106" t="s">
        <v>859</v>
      </c>
    </row>
    <row r="11" spans="1:17" s="337" customFormat="1" ht="85.5" customHeight="1">
      <c r="A11" s="339">
        <v>2012</v>
      </c>
      <c r="B11" s="378">
        <v>817</v>
      </c>
      <c r="C11" s="487" t="s">
        <v>987</v>
      </c>
      <c r="D11" s="487" t="s">
        <v>987</v>
      </c>
      <c r="E11" s="378">
        <v>803</v>
      </c>
      <c r="F11" s="488">
        <v>1317</v>
      </c>
      <c r="G11" s="488" t="s">
        <v>987</v>
      </c>
      <c r="H11" s="488" t="s">
        <v>987</v>
      </c>
      <c r="I11" s="487"/>
      <c r="J11" s="488">
        <v>14</v>
      </c>
      <c r="K11" s="488">
        <v>14</v>
      </c>
      <c r="L11" s="488">
        <v>14</v>
      </c>
      <c r="M11" s="488">
        <v>14</v>
      </c>
      <c r="N11" s="329" t="s">
        <v>144</v>
      </c>
      <c r="O11" s="329" t="s">
        <v>144</v>
      </c>
      <c r="P11" s="488">
        <v>5</v>
      </c>
      <c r="Q11" s="488">
        <v>54</v>
      </c>
    </row>
    <row r="12" spans="1:17" s="337" customFormat="1" ht="85.5" customHeight="1">
      <c r="A12" s="339">
        <v>2013</v>
      </c>
      <c r="B12" s="378">
        <v>764</v>
      </c>
      <c r="C12" s="487">
        <v>562</v>
      </c>
      <c r="D12" s="487">
        <v>745</v>
      </c>
      <c r="E12" s="378">
        <v>741</v>
      </c>
      <c r="F12" s="488">
        <v>1197</v>
      </c>
      <c r="G12" s="488" t="s">
        <v>987</v>
      </c>
      <c r="H12" s="488" t="s">
        <v>987</v>
      </c>
      <c r="I12" s="487"/>
      <c r="J12" s="488">
        <v>23</v>
      </c>
      <c r="K12" s="488">
        <v>54</v>
      </c>
      <c r="L12" s="488">
        <v>23</v>
      </c>
      <c r="M12" s="488">
        <v>54</v>
      </c>
      <c r="N12" s="467">
        <v>0</v>
      </c>
      <c r="O12" s="467">
        <v>0</v>
      </c>
      <c r="P12" s="488">
        <v>6</v>
      </c>
      <c r="Q12" s="488">
        <v>56</v>
      </c>
    </row>
    <row r="13" spans="1:17" s="337" customFormat="1" ht="85.5" customHeight="1">
      <c r="A13" s="339">
        <v>2014</v>
      </c>
      <c r="B13" s="378">
        <v>753</v>
      </c>
      <c r="C13" s="487">
        <v>549</v>
      </c>
      <c r="D13" s="487">
        <v>732</v>
      </c>
      <c r="E13" s="378">
        <v>709</v>
      </c>
      <c r="F13" s="488">
        <v>1154</v>
      </c>
      <c r="G13" s="488">
        <v>495</v>
      </c>
      <c r="H13" s="488">
        <v>659</v>
      </c>
      <c r="I13" s="487"/>
      <c r="J13" s="488">
        <v>44</v>
      </c>
      <c r="K13" s="488">
        <v>84</v>
      </c>
      <c r="L13" s="488">
        <v>44</v>
      </c>
      <c r="M13" s="488">
        <v>84</v>
      </c>
      <c r="N13" s="467" t="s">
        <v>259</v>
      </c>
      <c r="O13" s="467" t="s">
        <v>259</v>
      </c>
      <c r="P13" s="488">
        <v>6</v>
      </c>
      <c r="Q13" s="488">
        <v>43</v>
      </c>
    </row>
    <row r="14" spans="1:17" s="337" customFormat="1" ht="85.5" customHeight="1">
      <c r="A14" s="339">
        <v>2015</v>
      </c>
      <c r="B14" s="593">
        <v>908</v>
      </c>
      <c r="C14" s="654">
        <v>623</v>
      </c>
      <c r="D14" s="654">
        <v>820</v>
      </c>
      <c r="E14" s="593">
        <v>845</v>
      </c>
      <c r="F14" s="655">
        <v>1356</v>
      </c>
      <c r="G14" s="655">
        <v>593</v>
      </c>
      <c r="H14" s="655">
        <v>763</v>
      </c>
      <c r="I14" s="654"/>
      <c r="J14" s="655">
        <v>22</v>
      </c>
      <c r="K14" s="655">
        <v>46</v>
      </c>
      <c r="L14" s="655">
        <v>22</v>
      </c>
      <c r="M14" s="655">
        <v>46</v>
      </c>
      <c r="N14" s="467" t="s">
        <v>144</v>
      </c>
      <c r="O14" s="467" t="s">
        <v>144</v>
      </c>
      <c r="P14" s="655">
        <v>6</v>
      </c>
      <c r="Q14" s="655">
        <v>41</v>
      </c>
    </row>
    <row r="15" spans="1:17" s="347" customFormat="1" ht="85.5" customHeight="1" thickBot="1">
      <c r="A15" s="340">
        <v>2016</v>
      </c>
      <c r="B15" s="599">
        <v>949</v>
      </c>
      <c r="C15" s="601">
        <v>579</v>
      </c>
      <c r="D15" s="601">
        <v>783</v>
      </c>
      <c r="E15" s="599">
        <v>880</v>
      </c>
      <c r="F15" s="602">
        <v>1212</v>
      </c>
      <c r="G15" s="602">
        <v>529</v>
      </c>
      <c r="H15" s="602">
        <v>683</v>
      </c>
      <c r="I15" s="603"/>
      <c r="J15" s="602">
        <v>69</v>
      </c>
      <c r="K15" s="602">
        <v>119</v>
      </c>
      <c r="L15" s="602">
        <v>69</v>
      </c>
      <c r="M15" s="602">
        <v>119</v>
      </c>
      <c r="N15" s="541">
        <v>0</v>
      </c>
      <c r="O15" s="541">
        <v>0</v>
      </c>
      <c r="P15" s="602">
        <v>6</v>
      </c>
      <c r="Q15" s="602">
        <v>31</v>
      </c>
    </row>
    <row r="16" spans="1:17" ht="12" customHeight="1" thickTop="1">
      <c r="A16" s="17" t="s">
        <v>787</v>
      </c>
    </row>
    <row r="17" spans="1:17" s="123" customFormat="1" ht="13.5" customHeight="1">
      <c r="A17" s="14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14"/>
      <c r="Q17" s="14"/>
    </row>
    <row r="18" spans="1:17" s="123" customFormat="1" ht="13.5" customHeight="1">
      <c r="A18" s="14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14"/>
      <c r="O18" s="14"/>
    </row>
    <row r="19" spans="1:17" s="123" customFormat="1" ht="13.5" customHeight="1">
      <c r="A19" s="14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14"/>
      <c r="O19" s="14"/>
    </row>
    <row r="20" spans="1:17">
      <c r="N20" s="17"/>
      <c r="O20" s="17"/>
      <c r="P20" s="12"/>
      <c r="Q20" s="12"/>
    </row>
    <row r="21" spans="1:17">
      <c r="N21" s="17"/>
      <c r="O21" s="17"/>
      <c r="P21" s="12"/>
      <c r="Q21" s="12"/>
    </row>
    <row r="22" spans="1:17">
      <c r="N22" s="17"/>
      <c r="O22" s="17"/>
      <c r="P22" s="12"/>
      <c r="Q22" s="12"/>
    </row>
  </sheetData>
  <mergeCells count="28">
    <mergeCell ref="P5:Q5"/>
    <mergeCell ref="A1:H1"/>
    <mergeCell ref="J1:Q1"/>
    <mergeCell ref="J3:O3"/>
    <mergeCell ref="P3:Q3"/>
    <mergeCell ref="B3:D3"/>
    <mergeCell ref="L4:M4"/>
    <mergeCell ref="N4:O4"/>
    <mergeCell ref="B5:D5"/>
    <mergeCell ref="B4:D4"/>
    <mergeCell ref="P4:Q4"/>
    <mergeCell ref="E3:H3"/>
    <mergeCell ref="J4:K4"/>
    <mergeCell ref="E4:H4"/>
    <mergeCell ref="B6:D6"/>
    <mergeCell ref="F6:H6"/>
    <mergeCell ref="L7:M7"/>
    <mergeCell ref="N7:O7"/>
    <mergeCell ref="L5:M5"/>
    <mergeCell ref="N6:O6"/>
    <mergeCell ref="J5:K5"/>
    <mergeCell ref="F7:H7"/>
    <mergeCell ref="E5:H5"/>
    <mergeCell ref="J6:K6"/>
    <mergeCell ref="N5:O5"/>
    <mergeCell ref="L6:M6"/>
    <mergeCell ref="J7:K7"/>
    <mergeCell ref="B7:D7"/>
  </mergeCells>
  <phoneticPr fontId="12" type="noConversion"/>
  <printOptions horizontalCentered="1"/>
  <pageMargins left="0.39370078740157483" right="0.39370078740157483" top="0.59055118110236227" bottom="0.59055118110236227" header="0.39370078740157483" footer="0.39370078740157483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V31"/>
  <sheetViews>
    <sheetView zoomScale="80" zoomScaleNormal="80" workbookViewId="0">
      <selection sqref="A1:I1"/>
    </sheetView>
  </sheetViews>
  <sheetFormatPr defaultRowHeight="13.5"/>
  <cols>
    <col min="1" max="1" width="14.5546875" style="136" customWidth="1"/>
    <col min="2" max="2" width="11.33203125" style="20" customWidth="1"/>
    <col min="3" max="7" width="11.33203125" style="135" customWidth="1"/>
    <col min="8" max="9" width="11.88671875" style="135" customWidth="1"/>
    <col min="10" max="10" width="2.77734375" style="135" customWidth="1"/>
    <col min="11" max="12" width="11.88671875" style="135" customWidth="1"/>
    <col min="13" max="14" width="11.88671875" style="20" customWidth="1"/>
    <col min="15" max="16" width="11.88671875" style="135" customWidth="1"/>
    <col min="17" max="18" width="11.88671875" style="20" customWidth="1"/>
    <col min="19" max="20" width="11.88671875" style="135" customWidth="1"/>
    <col min="21" max="22" width="11.88671875" style="20" customWidth="1"/>
    <col min="23" max="16384" width="8.88671875" style="135"/>
  </cols>
  <sheetData>
    <row r="1" spans="1:22" s="128" customFormat="1" ht="45" customHeight="1">
      <c r="A1" s="1087" t="s">
        <v>1132</v>
      </c>
      <c r="B1" s="1087"/>
      <c r="C1" s="1087"/>
      <c r="D1" s="1087"/>
      <c r="E1" s="1087"/>
      <c r="F1" s="1087"/>
      <c r="G1" s="1087"/>
      <c r="H1" s="1087"/>
      <c r="I1" s="1087"/>
      <c r="J1" s="87"/>
      <c r="K1" s="814" t="s">
        <v>861</v>
      </c>
      <c r="L1" s="814"/>
      <c r="M1" s="814"/>
      <c r="N1" s="814"/>
      <c r="O1" s="814"/>
      <c r="P1" s="814"/>
      <c r="Q1" s="814"/>
      <c r="R1" s="814"/>
      <c r="S1" s="814"/>
      <c r="T1" s="814"/>
      <c r="U1" s="814"/>
      <c r="V1" s="814"/>
    </row>
    <row r="2" spans="1:22" s="131" customFormat="1" ht="25.5" customHeight="1" thickBot="1">
      <c r="A2" s="129" t="s">
        <v>47</v>
      </c>
      <c r="B2" s="33"/>
      <c r="C2" s="130" t="s">
        <v>862</v>
      </c>
      <c r="D2" s="130"/>
      <c r="E2" s="130"/>
      <c r="F2" s="130"/>
      <c r="G2" s="130"/>
      <c r="H2" s="130"/>
      <c r="I2" s="130"/>
      <c r="K2" s="130"/>
      <c r="L2" s="130"/>
      <c r="M2" s="33"/>
      <c r="N2" s="132"/>
      <c r="O2" s="130"/>
      <c r="P2" s="130"/>
      <c r="Q2" s="33"/>
      <c r="S2" s="130"/>
      <c r="T2" s="130"/>
      <c r="U2" s="33"/>
      <c r="V2" s="132" t="s">
        <v>863</v>
      </c>
    </row>
    <row r="3" spans="1:22" s="133" customFormat="1" ht="17.100000000000001" customHeight="1" thickTop="1">
      <c r="A3" s="119" t="s">
        <v>201</v>
      </c>
      <c r="B3" s="1091" t="s">
        <v>22</v>
      </c>
      <c r="C3" s="995"/>
      <c r="D3" s="995"/>
      <c r="E3" s="996"/>
      <c r="F3" s="1089" t="s">
        <v>864</v>
      </c>
      <c r="G3" s="1090"/>
      <c r="H3" s="1088" t="s">
        <v>865</v>
      </c>
      <c r="I3" s="1088"/>
      <c r="J3" s="393"/>
      <c r="K3" s="995" t="s">
        <v>866</v>
      </c>
      <c r="L3" s="995"/>
      <c r="M3" s="995"/>
      <c r="N3" s="995"/>
      <c r="O3" s="994" t="s">
        <v>867</v>
      </c>
      <c r="P3" s="995"/>
      <c r="Q3" s="995"/>
      <c r="R3" s="995"/>
      <c r="S3" s="994" t="s">
        <v>868</v>
      </c>
      <c r="T3" s="995"/>
      <c r="U3" s="995"/>
      <c r="V3" s="995"/>
    </row>
    <row r="4" spans="1:22" s="133" customFormat="1" ht="17.100000000000001" customHeight="1">
      <c r="A4" s="119" t="s">
        <v>205</v>
      </c>
      <c r="B4" s="83" t="s">
        <v>23</v>
      </c>
      <c r="C4" s="140" t="s">
        <v>24</v>
      </c>
      <c r="D4" s="140" t="s">
        <v>25</v>
      </c>
      <c r="E4" s="141" t="s">
        <v>869</v>
      </c>
      <c r="F4" s="6" t="s">
        <v>23</v>
      </c>
      <c r="G4" s="141" t="s">
        <v>24</v>
      </c>
      <c r="H4" s="140" t="s">
        <v>25</v>
      </c>
      <c r="I4" s="142" t="s">
        <v>869</v>
      </c>
      <c r="J4" s="139"/>
      <c r="K4" s="6" t="s">
        <v>23</v>
      </c>
      <c r="L4" s="142" t="s">
        <v>24</v>
      </c>
      <c r="M4" s="141" t="s">
        <v>25</v>
      </c>
      <c r="N4" s="142" t="s">
        <v>869</v>
      </c>
      <c r="O4" s="25" t="s">
        <v>23</v>
      </c>
      <c r="P4" s="142" t="s">
        <v>24</v>
      </c>
      <c r="Q4" s="141" t="s">
        <v>25</v>
      </c>
      <c r="R4" s="141" t="s">
        <v>869</v>
      </c>
      <c r="S4" s="6" t="s">
        <v>23</v>
      </c>
      <c r="T4" s="142" t="s">
        <v>24</v>
      </c>
      <c r="U4" s="141" t="s">
        <v>25</v>
      </c>
      <c r="V4" s="142" t="s">
        <v>869</v>
      </c>
    </row>
    <row r="5" spans="1:22" s="133" customFormat="1" ht="17.100000000000001" customHeight="1">
      <c r="A5" s="119" t="s">
        <v>206</v>
      </c>
      <c r="B5" s="83" t="s">
        <v>870</v>
      </c>
      <c r="C5" s="140"/>
      <c r="D5" s="140"/>
      <c r="E5" s="83" t="s">
        <v>871</v>
      </c>
      <c r="F5" s="83" t="s">
        <v>870</v>
      </c>
      <c r="G5" s="143"/>
      <c r="H5" s="140"/>
      <c r="I5" s="67" t="s">
        <v>871</v>
      </c>
      <c r="J5" s="22"/>
      <c r="K5" s="6" t="s">
        <v>870</v>
      </c>
      <c r="L5" s="139"/>
      <c r="M5" s="143"/>
      <c r="N5" s="67" t="s">
        <v>872</v>
      </c>
      <c r="O5" s="83" t="s">
        <v>870</v>
      </c>
      <c r="P5" s="139"/>
      <c r="Q5" s="143"/>
      <c r="R5" s="67" t="s">
        <v>872</v>
      </c>
      <c r="S5" s="83" t="s">
        <v>870</v>
      </c>
      <c r="T5" s="139"/>
      <c r="U5" s="143"/>
      <c r="V5" s="67" t="s">
        <v>872</v>
      </c>
    </row>
    <row r="6" spans="1:22" s="133" customFormat="1" ht="17.100000000000001" customHeight="1">
      <c r="A6" s="144" t="s">
        <v>124</v>
      </c>
      <c r="B6" s="29" t="s">
        <v>873</v>
      </c>
      <c r="C6" s="138" t="s">
        <v>874</v>
      </c>
      <c r="D6" s="138" t="s">
        <v>875</v>
      </c>
      <c r="E6" s="145" t="s">
        <v>876</v>
      </c>
      <c r="F6" s="29" t="s">
        <v>873</v>
      </c>
      <c r="G6" s="146" t="s">
        <v>874</v>
      </c>
      <c r="H6" s="138" t="s">
        <v>875</v>
      </c>
      <c r="I6" s="147" t="s">
        <v>876</v>
      </c>
      <c r="J6" s="393"/>
      <c r="K6" s="23" t="s">
        <v>873</v>
      </c>
      <c r="L6" s="137" t="s">
        <v>874</v>
      </c>
      <c r="M6" s="146" t="s">
        <v>875</v>
      </c>
      <c r="N6" s="147" t="s">
        <v>876</v>
      </c>
      <c r="O6" s="29" t="s">
        <v>873</v>
      </c>
      <c r="P6" s="137" t="s">
        <v>874</v>
      </c>
      <c r="Q6" s="146" t="s">
        <v>875</v>
      </c>
      <c r="R6" s="147" t="s">
        <v>876</v>
      </c>
      <c r="S6" s="29" t="s">
        <v>873</v>
      </c>
      <c r="T6" s="137" t="s">
        <v>874</v>
      </c>
      <c r="U6" s="146" t="s">
        <v>875</v>
      </c>
      <c r="V6" s="147" t="s">
        <v>876</v>
      </c>
    </row>
    <row r="7" spans="1:22" s="12" customFormat="1" ht="41.25" customHeight="1">
      <c r="A7" s="6">
        <v>2012</v>
      </c>
      <c r="B7" s="184">
        <v>0</v>
      </c>
      <c r="C7" s="184">
        <v>0</v>
      </c>
      <c r="D7" s="184">
        <v>0</v>
      </c>
      <c r="E7" s="184">
        <v>0</v>
      </c>
      <c r="F7" s="184">
        <v>0</v>
      </c>
      <c r="G7" s="184">
        <v>0</v>
      </c>
      <c r="H7" s="184">
        <v>0</v>
      </c>
      <c r="I7" s="184">
        <v>0</v>
      </c>
      <c r="J7" s="184"/>
      <c r="K7" s="183">
        <v>0</v>
      </c>
      <c r="L7" s="183">
        <v>0</v>
      </c>
      <c r="M7" s="183">
        <v>0</v>
      </c>
      <c r="N7" s="183">
        <v>0</v>
      </c>
      <c r="O7" s="183">
        <v>0</v>
      </c>
      <c r="P7" s="183">
        <v>0</v>
      </c>
      <c r="Q7" s="183">
        <v>0</v>
      </c>
      <c r="R7" s="183">
        <v>0</v>
      </c>
      <c r="S7" s="183">
        <v>0</v>
      </c>
      <c r="T7" s="183">
        <v>0</v>
      </c>
      <c r="U7" s="183">
        <v>0</v>
      </c>
      <c r="V7" s="183">
        <v>0</v>
      </c>
    </row>
    <row r="8" spans="1:22" s="12" customFormat="1" ht="41.25" customHeight="1">
      <c r="A8" s="6">
        <v>2013</v>
      </c>
      <c r="B8" s="184">
        <v>0</v>
      </c>
      <c r="C8" s="184">
        <v>0</v>
      </c>
      <c r="D8" s="184">
        <v>0</v>
      </c>
      <c r="E8" s="184">
        <v>0</v>
      </c>
      <c r="F8" s="184">
        <v>0</v>
      </c>
      <c r="G8" s="184">
        <v>0</v>
      </c>
      <c r="H8" s="184">
        <v>0</v>
      </c>
      <c r="I8" s="184">
        <v>0</v>
      </c>
      <c r="J8" s="184"/>
      <c r="K8" s="184">
        <v>0</v>
      </c>
      <c r="L8" s="184">
        <v>0</v>
      </c>
      <c r="M8" s="184">
        <v>0</v>
      </c>
      <c r="N8" s="184">
        <v>0</v>
      </c>
      <c r="O8" s="184">
        <v>0</v>
      </c>
      <c r="P8" s="184">
        <v>0</v>
      </c>
      <c r="Q8" s="184">
        <v>0</v>
      </c>
      <c r="R8" s="184">
        <v>0</v>
      </c>
      <c r="S8" s="184">
        <v>0</v>
      </c>
      <c r="T8" s="184">
        <v>0</v>
      </c>
      <c r="U8" s="184">
        <v>0</v>
      </c>
      <c r="V8" s="184">
        <v>0</v>
      </c>
    </row>
    <row r="9" spans="1:22" s="12" customFormat="1" ht="41.25" customHeight="1">
      <c r="A9" s="6">
        <v>2014</v>
      </c>
      <c r="B9" s="184">
        <v>0</v>
      </c>
      <c r="C9" s="184">
        <v>0</v>
      </c>
      <c r="D9" s="184">
        <v>0</v>
      </c>
      <c r="E9" s="184">
        <v>0</v>
      </c>
      <c r="F9" s="184">
        <v>0</v>
      </c>
      <c r="G9" s="184">
        <v>0</v>
      </c>
      <c r="H9" s="184">
        <v>0</v>
      </c>
      <c r="I9" s="184">
        <v>0</v>
      </c>
      <c r="J9" s="184"/>
      <c r="K9" s="183">
        <v>0</v>
      </c>
      <c r="L9" s="183">
        <v>0</v>
      </c>
      <c r="M9" s="183">
        <v>0</v>
      </c>
      <c r="N9" s="183">
        <v>0</v>
      </c>
      <c r="O9" s="183">
        <v>0</v>
      </c>
      <c r="P9" s="183">
        <v>0</v>
      </c>
      <c r="Q9" s="183">
        <v>0</v>
      </c>
      <c r="R9" s="183">
        <v>0</v>
      </c>
      <c r="S9" s="183">
        <v>0</v>
      </c>
      <c r="T9" s="183">
        <v>0</v>
      </c>
      <c r="U9" s="183">
        <v>0</v>
      </c>
      <c r="V9" s="183">
        <v>0</v>
      </c>
    </row>
    <row r="10" spans="1:22" s="12" customFormat="1" ht="41.25" customHeight="1">
      <c r="A10" s="6">
        <v>2015</v>
      </c>
      <c r="B10" s="184" t="s">
        <v>987</v>
      </c>
      <c r="C10" s="184" t="s">
        <v>987</v>
      </c>
      <c r="D10" s="184" t="s">
        <v>987</v>
      </c>
      <c r="E10" s="184" t="s">
        <v>987</v>
      </c>
      <c r="F10" s="184" t="s">
        <v>987</v>
      </c>
      <c r="G10" s="184" t="s">
        <v>987</v>
      </c>
      <c r="H10" s="184" t="s">
        <v>987</v>
      </c>
      <c r="I10" s="184" t="s">
        <v>987</v>
      </c>
      <c r="J10" s="184"/>
      <c r="K10" s="184" t="s">
        <v>987</v>
      </c>
      <c r="L10" s="184" t="s">
        <v>987</v>
      </c>
      <c r="M10" s="184" t="s">
        <v>987</v>
      </c>
      <c r="N10" s="184" t="s">
        <v>987</v>
      </c>
      <c r="O10" s="184" t="s">
        <v>987</v>
      </c>
      <c r="P10" s="184" t="s">
        <v>987</v>
      </c>
      <c r="Q10" s="184" t="s">
        <v>987</v>
      </c>
      <c r="R10" s="184" t="s">
        <v>987</v>
      </c>
      <c r="S10" s="184" t="s">
        <v>987</v>
      </c>
      <c r="T10" s="184" t="s">
        <v>987</v>
      </c>
      <c r="U10" s="184" t="s">
        <v>987</v>
      </c>
      <c r="V10" s="184" t="s">
        <v>987</v>
      </c>
    </row>
    <row r="11" spans="1:22" s="181" customFormat="1" ht="41.25" customHeight="1">
      <c r="A11" s="9">
        <v>2016</v>
      </c>
      <c r="B11" s="188">
        <v>0</v>
      </c>
      <c r="C11" s="188">
        <v>0</v>
      </c>
      <c r="D11" s="188">
        <v>0</v>
      </c>
      <c r="E11" s="188">
        <v>0</v>
      </c>
      <c r="F11" s="188">
        <v>0</v>
      </c>
      <c r="G11" s="188">
        <v>0</v>
      </c>
      <c r="H11" s="188">
        <v>0</v>
      </c>
      <c r="I11" s="188">
        <v>0</v>
      </c>
      <c r="J11" s="188"/>
      <c r="K11" s="182">
        <v>0</v>
      </c>
      <c r="L11" s="182">
        <v>0</v>
      </c>
      <c r="M11" s="182">
        <v>0</v>
      </c>
      <c r="N11" s="182">
        <v>0</v>
      </c>
      <c r="O11" s="182">
        <v>0</v>
      </c>
      <c r="P11" s="182">
        <v>0</v>
      </c>
      <c r="Q11" s="182">
        <v>0</v>
      </c>
      <c r="R11" s="182">
        <v>0</v>
      </c>
      <c r="S11" s="182">
        <v>0</v>
      </c>
      <c r="T11" s="182">
        <v>0</v>
      </c>
      <c r="U11" s="182">
        <v>0</v>
      </c>
      <c r="V11" s="182">
        <v>0</v>
      </c>
    </row>
    <row r="12" spans="1:22" s="12" customFormat="1" ht="41.25" customHeight="1">
      <c r="A12" s="11" t="s">
        <v>306</v>
      </c>
      <c r="B12" s="188">
        <v>0</v>
      </c>
      <c r="C12" s="188">
        <v>0</v>
      </c>
      <c r="D12" s="188">
        <v>0</v>
      </c>
      <c r="E12" s="188">
        <v>0</v>
      </c>
      <c r="F12" s="188">
        <v>0</v>
      </c>
      <c r="G12" s="188">
        <v>0</v>
      </c>
      <c r="H12" s="188">
        <v>0</v>
      </c>
      <c r="I12" s="188">
        <v>0</v>
      </c>
      <c r="J12" s="188"/>
      <c r="K12" s="182">
        <v>0</v>
      </c>
      <c r="L12" s="182">
        <v>0</v>
      </c>
      <c r="M12" s="182">
        <v>0</v>
      </c>
      <c r="N12" s="182">
        <v>0</v>
      </c>
      <c r="O12" s="182">
        <v>0</v>
      </c>
      <c r="P12" s="182">
        <v>0</v>
      </c>
      <c r="Q12" s="182">
        <v>0</v>
      </c>
      <c r="R12" s="182">
        <v>0</v>
      </c>
      <c r="S12" s="182">
        <v>0</v>
      </c>
      <c r="T12" s="182">
        <v>0</v>
      </c>
      <c r="U12" s="182">
        <v>0</v>
      </c>
      <c r="V12" s="182">
        <v>0</v>
      </c>
    </row>
    <row r="13" spans="1:22" s="12" customFormat="1" ht="41.25" customHeight="1">
      <c r="A13" s="11" t="s">
        <v>307</v>
      </c>
      <c r="B13" s="188">
        <v>0</v>
      </c>
      <c r="C13" s="188">
        <v>0</v>
      </c>
      <c r="D13" s="188">
        <v>0</v>
      </c>
      <c r="E13" s="188">
        <v>0</v>
      </c>
      <c r="F13" s="188">
        <v>0</v>
      </c>
      <c r="G13" s="188">
        <v>0</v>
      </c>
      <c r="H13" s="188">
        <v>0</v>
      </c>
      <c r="I13" s="188">
        <v>0</v>
      </c>
      <c r="J13" s="188"/>
      <c r="K13" s="182">
        <v>0</v>
      </c>
      <c r="L13" s="182">
        <v>0</v>
      </c>
      <c r="M13" s="182">
        <v>0</v>
      </c>
      <c r="N13" s="182">
        <v>0</v>
      </c>
      <c r="O13" s="182">
        <v>0</v>
      </c>
      <c r="P13" s="182">
        <v>0</v>
      </c>
      <c r="Q13" s="182">
        <v>0</v>
      </c>
      <c r="R13" s="182">
        <v>0</v>
      </c>
      <c r="S13" s="182">
        <v>0</v>
      </c>
      <c r="T13" s="182">
        <v>0</v>
      </c>
      <c r="U13" s="182">
        <v>0</v>
      </c>
      <c r="V13" s="182">
        <v>0</v>
      </c>
    </row>
    <row r="14" spans="1:22" s="12" customFormat="1" ht="41.25" customHeight="1">
      <c r="A14" s="11" t="s">
        <v>308</v>
      </c>
      <c r="B14" s="188">
        <v>0</v>
      </c>
      <c r="C14" s="188">
        <v>0</v>
      </c>
      <c r="D14" s="188">
        <v>0</v>
      </c>
      <c r="E14" s="188">
        <v>0</v>
      </c>
      <c r="F14" s="188">
        <v>0</v>
      </c>
      <c r="G14" s="188">
        <v>0</v>
      </c>
      <c r="H14" s="188">
        <v>0</v>
      </c>
      <c r="I14" s="188">
        <v>0</v>
      </c>
      <c r="J14" s="188"/>
      <c r="K14" s="182">
        <v>0</v>
      </c>
      <c r="L14" s="182">
        <v>0</v>
      </c>
      <c r="M14" s="182">
        <v>0</v>
      </c>
      <c r="N14" s="182">
        <v>0</v>
      </c>
      <c r="O14" s="182">
        <v>0</v>
      </c>
      <c r="P14" s="182">
        <v>0</v>
      </c>
      <c r="Q14" s="182">
        <v>0</v>
      </c>
      <c r="R14" s="182">
        <v>0</v>
      </c>
      <c r="S14" s="182">
        <v>0</v>
      </c>
      <c r="T14" s="182">
        <v>0</v>
      </c>
      <c r="U14" s="182">
        <v>0</v>
      </c>
      <c r="V14" s="182">
        <v>0</v>
      </c>
    </row>
    <row r="15" spans="1:22" s="12" customFormat="1" ht="41.25" customHeight="1">
      <c r="A15" s="11" t="s">
        <v>309</v>
      </c>
      <c r="B15" s="188">
        <v>0</v>
      </c>
      <c r="C15" s="188">
        <v>0</v>
      </c>
      <c r="D15" s="188">
        <v>0</v>
      </c>
      <c r="E15" s="188">
        <v>0</v>
      </c>
      <c r="F15" s="188">
        <v>0</v>
      </c>
      <c r="G15" s="188">
        <v>0</v>
      </c>
      <c r="H15" s="188">
        <v>0</v>
      </c>
      <c r="I15" s="188">
        <v>0</v>
      </c>
      <c r="J15" s="188"/>
      <c r="K15" s="182">
        <v>0</v>
      </c>
      <c r="L15" s="182">
        <v>0</v>
      </c>
      <c r="M15" s="182">
        <v>0</v>
      </c>
      <c r="N15" s="182">
        <v>0</v>
      </c>
      <c r="O15" s="182">
        <v>0</v>
      </c>
      <c r="P15" s="182">
        <v>0</v>
      </c>
      <c r="Q15" s="182">
        <v>0</v>
      </c>
      <c r="R15" s="182">
        <v>0</v>
      </c>
      <c r="S15" s="182">
        <v>0</v>
      </c>
      <c r="T15" s="182">
        <v>0</v>
      </c>
      <c r="U15" s="182">
        <v>0</v>
      </c>
      <c r="V15" s="182">
        <v>0</v>
      </c>
    </row>
    <row r="16" spans="1:22" s="12" customFormat="1" ht="41.25" customHeight="1">
      <c r="A16" s="11" t="s">
        <v>310</v>
      </c>
      <c r="B16" s="188">
        <v>0</v>
      </c>
      <c r="C16" s="188">
        <v>0</v>
      </c>
      <c r="D16" s="188">
        <v>0</v>
      </c>
      <c r="E16" s="188">
        <v>0</v>
      </c>
      <c r="F16" s="188">
        <v>0</v>
      </c>
      <c r="G16" s="188">
        <v>0</v>
      </c>
      <c r="H16" s="188">
        <v>0</v>
      </c>
      <c r="I16" s="188">
        <v>0</v>
      </c>
      <c r="J16" s="188"/>
      <c r="K16" s="182">
        <v>0</v>
      </c>
      <c r="L16" s="182">
        <v>0</v>
      </c>
      <c r="M16" s="182">
        <v>0</v>
      </c>
      <c r="N16" s="182">
        <v>0</v>
      </c>
      <c r="O16" s="182">
        <v>0</v>
      </c>
      <c r="P16" s="182">
        <v>0</v>
      </c>
      <c r="Q16" s="182">
        <v>0</v>
      </c>
      <c r="R16" s="182">
        <v>0</v>
      </c>
      <c r="S16" s="182">
        <v>0</v>
      </c>
      <c r="T16" s="182">
        <v>0</v>
      </c>
      <c r="U16" s="182">
        <v>0</v>
      </c>
      <c r="V16" s="182">
        <v>0</v>
      </c>
    </row>
    <row r="17" spans="1:22" s="12" customFormat="1" ht="41.25" customHeight="1">
      <c r="A17" s="11" t="s">
        <v>311</v>
      </c>
      <c r="B17" s="188">
        <v>0</v>
      </c>
      <c r="C17" s="188">
        <v>0</v>
      </c>
      <c r="D17" s="188">
        <v>0</v>
      </c>
      <c r="E17" s="188">
        <v>0</v>
      </c>
      <c r="F17" s="188">
        <v>0</v>
      </c>
      <c r="G17" s="188">
        <v>0</v>
      </c>
      <c r="H17" s="188">
        <v>0</v>
      </c>
      <c r="I17" s="188">
        <v>0</v>
      </c>
      <c r="J17" s="188"/>
      <c r="K17" s="182">
        <v>0</v>
      </c>
      <c r="L17" s="182">
        <v>0</v>
      </c>
      <c r="M17" s="182">
        <v>0</v>
      </c>
      <c r="N17" s="182">
        <v>0</v>
      </c>
      <c r="O17" s="182">
        <v>0</v>
      </c>
      <c r="P17" s="182">
        <v>0</v>
      </c>
      <c r="Q17" s="182">
        <v>0</v>
      </c>
      <c r="R17" s="182">
        <v>0</v>
      </c>
      <c r="S17" s="182">
        <v>0</v>
      </c>
      <c r="T17" s="182">
        <v>0</v>
      </c>
      <c r="U17" s="182">
        <v>0</v>
      </c>
      <c r="V17" s="182">
        <v>0</v>
      </c>
    </row>
    <row r="18" spans="1:22" s="12" customFormat="1" ht="41.25" customHeight="1" thickBot="1">
      <c r="A18" s="13" t="s">
        <v>312</v>
      </c>
      <c r="B18" s="205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/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86">
        <v>0</v>
      </c>
      <c r="S18" s="186">
        <v>0</v>
      </c>
      <c r="T18" s="186">
        <v>0</v>
      </c>
      <c r="U18" s="186">
        <v>0</v>
      </c>
      <c r="V18" s="186">
        <v>0</v>
      </c>
    </row>
    <row r="19" spans="1:22" ht="12" customHeight="1" thickTop="1">
      <c r="A19" s="134" t="s">
        <v>778</v>
      </c>
      <c r="N19" s="135"/>
      <c r="R19" s="135"/>
      <c r="V19" s="135"/>
    </row>
    <row r="20" spans="1:22">
      <c r="N20" s="135"/>
      <c r="R20" s="135"/>
      <c r="V20" s="135"/>
    </row>
    <row r="21" spans="1:22">
      <c r="N21" s="135"/>
      <c r="R21" s="135"/>
      <c r="V21" s="135"/>
    </row>
    <row r="22" spans="1:22">
      <c r="N22" s="135"/>
      <c r="R22" s="135"/>
      <c r="V22" s="135"/>
    </row>
    <row r="23" spans="1:22">
      <c r="N23" s="135"/>
      <c r="R23" s="135"/>
      <c r="V23" s="135"/>
    </row>
    <row r="24" spans="1:22">
      <c r="N24" s="135"/>
      <c r="R24" s="135"/>
      <c r="V24" s="135"/>
    </row>
    <row r="25" spans="1:22">
      <c r="N25" s="135"/>
      <c r="R25" s="135"/>
      <c r="V25" s="135"/>
    </row>
    <row r="26" spans="1:22">
      <c r="N26" s="135"/>
      <c r="R26" s="135"/>
      <c r="V26" s="135"/>
    </row>
    <row r="27" spans="1:22">
      <c r="N27" s="135"/>
      <c r="R27" s="135"/>
      <c r="V27" s="135"/>
    </row>
    <row r="28" spans="1:22">
      <c r="N28" s="135"/>
      <c r="R28" s="135"/>
      <c r="V28" s="135"/>
    </row>
    <row r="29" spans="1:22">
      <c r="N29" s="135"/>
      <c r="R29" s="135"/>
      <c r="V29" s="135"/>
    </row>
    <row r="30" spans="1:22">
      <c r="N30" s="135"/>
      <c r="R30" s="135"/>
      <c r="V30" s="135"/>
    </row>
    <row r="31" spans="1:22">
      <c r="N31" s="135"/>
      <c r="R31" s="135"/>
      <c r="V31" s="135"/>
    </row>
  </sheetData>
  <customSheetViews>
    <customSheetView guid="{5E0DE3FF-3353-435A-9EB0-62275E1406C9}" showPageBreaks="1" printArea="1" showRuler="0">
      <pane xSplit="1" ySplit="7" topLeftCell="B13" activePane="bottomRight" state="frozen"/>
      <selection pane="bottomRight" activeCell="B15" sqref="B15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printArea="1" view="pageBreakPreview" showRuler="0">
      <pane xSplit="1" ySplit="7" topLeftCell="B8" activePane="bottomRight" state="frozen"/>
      <selection pane="bottomRight" activeCell="B16" sqref="B16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printArea="1" view="pageBreakPreview" showRuler="0">
      <pane xSplit="1" ySplit="7" topLeftCell="B8" activePane="bottomRight" state="frozen"/>
      <selection pane="bottomRight" activeCell="J16" sqref="J16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printArea="1" view="pageBreakPreview" showRuler="0">
      <pane xSplit="1" ySplit="7" topLeftCell="B14" activePane="bottomRight" state="frozen"/>
      <selection pane="bottomRight" activeCell="B14" sqref="B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view="pageBreakPreview" showRuler="0">
      <pane xSplit="1" ySplit="7" topLeftCell="B14" activePane="bottomRight" state="frozen"/>
      <selection pane="bottomRight" activeCell="B14" sqref="B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view="pageBreakPreview" showRuler="0">
      <pane xSplit="1" ySplit="7" topLeftCell="B14" activePane="bottomRight" state="frozen"/>
      <selection pane="bottomRight" activeCell="B14" sqref="B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printArea="1" view="pageBreakPreview" showRuler="0">
      <pane xSplit="1" ySplit="7" topLeftCell="B17" activePane="bottomRight" state="frozen"/>
      <selection pane="bottomRight" activeCell="E26" sqref="E26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cale="60" showPageBreaks="1" printArea="1" view="pageBreakPreview" showRuler="0">
      <pane xSplit="1" ySplit="7" topLeftCell="K8" activePane="bottomRight" state="frozen"/>
      <selection pane="bottomRight" activeCell="O15" sqref="O15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1" ySplit="7" topLeftCell="B8" activePane="bottomRight" state="frozen"/>
      <selection pane="bottomRight" activeCell="A16" sqref="A16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1" ySplit="7" topLeftCell="B10" activePane="bottomRight" state="frozen"/>
      <selection pane="bottomRight" activeCell="A13" sqref="A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1" ySplit="7" topLeftCell="B8" activePane="bottomRight" state="frozen"/>
      <selection pane="bottomRight" activeCell="A3" sqref="A3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printArea="1" view="pageBreakPreview" showRuler="0">
      <pane xSplit="1" ySplit="7" topLeftCell="B14" activePane="bottomRight" state="frozen"/>
      <selection pane="bottomRight" activeCell="B14" sqref="B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1" ySplit="7" topLeftCell="B11" activePane="bottomRight" state="frozen"/>
      <selection pane="bottomRight" activeCell="A13" sqref="A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printArea="1" view="pageBreakPreview" showRuler="0">
      <pane xSplit="1" ySplit="7" topLeftCell="B8" activePane="bottomRight" state="frozen"/>
      <selection pane="bottomRight" activeCell="B16" sqref="B16:E16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8">
    <mergeCell ref="A1:I1"/>
    <mergeCell ref="K1:V1"/>
    <mergeCell ref="H3:I3"/>
    <mergeCell ref="K3:N3"/>
    <mergeCell ref="F3:G3"/>
    <mergeCell ref="B3:E3"/>
    <mergeCell ref="O3:R3"/>
    <mergeCell ref="S3:V3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P20"/>
  <sheetViews>
    <sheetView zoomScale="85" zoomScaleNormal="85" workbookViewId="0">
      <selection sqref="A1:G1"/>
    </sheetView>
  </sheetViews>
  <sheetFormatPr defaultRowHeight="13.5"/>
  <cols>
    <col min="1" max="1" width="14.5546875" style="20" customWidth="1"/>
    <col min="2" max="4" width="11.33203125" style="20" customWidth="1"/>
    <col min="5" max="7" width="11.33203125" style="12" customWidth="1"/>
    <col min="8" max="8" width="2.77734375" style="12" customWidth="1"/>
    <col min="9" max="14" width="9" style="12" customWidth="1"/>
    <col min="15" max="15" width="10.6640625" style="12" bestFit="1" customWidth="1"/>
    <col min="16" max="16" width="9" style="12" customWidth="1"/>
    <col min="17" max="16384" width="8.88671875" style="12"/>
  </cols>
  <sheetData>
    <row r="1" spans="1:16" s="1" customFormat="1" ht="45" customHeight="1">
      <c r="A1" s="814" t="s">
        <v>1133</v>
      </c>
      <c r="B1" s="814"/>
      <c r="C1" s="814"/>
      <c r="D1" s="814"/>
      <c r="E1" s="814"/>
      <c r="F1" s="814"/>
      <c r="G1" s="814"/>
      <c r="H1" s="90"/>
      <c r="I1" s="813" t="s">
        <v>877</v>
      </c>
      <c r="J1" s="813"/>
      <c r="K1" s="813"/>
      <c r="L1" s="813"/>
      <c r="M1" s="813"/>
      <c r="N1" s="813"/>
      <c r="O1" s="813"/>
      <c r="P1" s="813"/>
    </row>
    <row r="2" spans="1:16" s="5" customFormat="1" ht="25.5" customHeight="1" thickBot="1">
      <c r="A2" s="107" t="s">
        <v>878</v>
      </c>
      <c r="B2" s="33"/>
      <c r="C2" s="33"/>
      <c r="D2" s="33"/>
      <c r="E2" s="2"/>
      <c r="F2" s="2"/>
      <c r="G2" s="2"/>
      <c r="I2" s="2"/>
      <c r="J2" s="2"/>
      <c r="K2" s="2"/>
      <c r="L2" s="2"/>
      <c r="M2" s="2"/>
      <c r="N2" s="2"/>
      <c r="O2" s="2"/>
      <c r="P2" s="4" t="s">
        <v>879</v>
      </c>
    </row>
    <row r="3" spans="1:16" s="34" customFormat="1" ht="16.5" customHeight="1" thickTop="1">
      <c r="A3" s="817" t="s">
        <v>158</v>
      </c>
      <c r="B3" s="1100" t="s">
        <v>28</v>
      </c>
      <c r="C3" s="1101"/>
      <c r="D3" s="1103" t="s">
        <v>29</v>
      </c>
      <c r="E3" s="1104"/>
      <c r="F3" s="1103" t="s">
        <v>31</v>
      </c>
      <c r="G3" s="1105"/>
      <c r="H3" s="166"/>
      <c r="I3" s="1094" t="s">
        <v>33</v>
      </c>
      <c r="J3" s="1095"/>
      <c r="K3" s="1098" t="s">
        <v>26</v>
      </c>
      <c r="L3" s="1098"/>
      <c r="M3" s="1098"/>
      <c r="N3" s="1098"/>
      <c r="O3" s="1098"/>
      <c r="P3" s="1098"/>
    </row>
    <row r="4" spans="1:16" s="34" customFormat="1" ht="16.5" customHeight="1">
      <c r="A4" s="818"/>
      <c r="B4" s="1092" t="s">
        <v>50</v>
      </c>
      <c r="C4" s="1102"/>
      <c r="D4" s="1092" t="s">
        <v>30</v>
      </c>
      <c r="E4" s="1102"/>
      <c r="F4" s="1092" t="s">
        <v>32</v>
      </c>
      <c r="G4" s="1093"/>
      <c r="H4" s="166"/>
      <c r="I4" s="1096" t="s">
        <v>34</v>
      </c>
      <c r="J4" s="1097"/>
      <c r="K4" s="1099" t="s">
        <v>27</v>
      </c>
      <c r="L4" s="1099"/>
      <c r="M4" s="1099"/>
      <c r="N4" s="1099"/>
      <c r="O4" s="1099"/>
      <c r="P4" s="1099"/>
    </row>
    <row r="5" spans="1:16" s="34" customFormat="1" ht="16.5" customHeight="1">
      <c r="A5" s="818"/>
      <c r="B5" s="111" t="s">
        <v>35</v>
      </c>
      <c r="C5" s="111" t="s">
        <v>36</v>
      </c>
      <c r="D5" s="111" t="s">
        <v>35</v>
      </c>
      <c r="E5" s="111" t="s">
        <v>36</v>
      </c>
      <c r="F5" s="111" t="s">
        <v>35</v>
      </c>
      <c r="G5" s="109" t="s">
        <v>36</v>
      </c>
      <c r="H5" s="167"/>
      <c r="I5" s="110" t="s">
        <v>35</v>
      </c>
      <c r="J5" s="168" t="s">
        <v>36</v>
      </c>
      <c r="K5" s="197" t="s">
        <v>64</v>
      </c>
      <c r="L5" s="201" t="s">
        <v>880</v>
      </c>
      <c r="M5" s="201" t="s">
        <v>881</v>
      </c>
      <c r="N5" s="201" t="s">
        <v>40</v>
      </c>
      <c r="O5" s="201" t="s">
        <v>42</v>
      </c>
      <c r="P5" s="196" t="s">
        <v>45</v>
      </c>
    </row>
    <row r="6" spans="1:16" s="34" customFormat="1" ht="16.5" customHeight="1">
      <c r="A6" s="818"/>
      <c r="B6" s="113" t="s">
        <v>882</v>
      </c>
      <c r="C6" s="169" t="s">
        <v>699</v>
      </c>
      <c r="D6" s="113" t="s">
        <v>882</v>
      </c>
      <c r="E6" s="169" t="s">
        <v>699</v>
      </c>
      <c r="F6" s="113" t="s">
        <v>882</v>
      </c>
      <c r="G6" s="148" t="s">
        <v>699</v>
      </c>
      <c r="H6" s="112"/>
      <c r="I6" s="114" t="s">
        <v>882</v>
      </c>
      <c r="J6" s="170" t="s">
        <v>699</v>
      </c>
      <c r="K6" s="22"/>
      <c r="L6" s="169" t="s">
        <v>883</v>
      </c>
      <c r="M6" s="169" t="s">
        <v>38</v>
      </c>
      <c r="N6" s="22"/>
      <c r="O6" s="169" t="s">
        <v>43</v>
      </c>
      <c r="P6" s="22"/>
    </row>
    <row r="7" spans="1:16" s="34" customFormat="1" ht="16.5" customHeight="1">
      <c r="A7" s="819"/>
      <c r="B7" s="117" t="s">
        <v>884</v>
      </c>
      <c r="C7" s="117" t="s">
        <v>885</v>
      </c>
      <c r="D7" s="117" t="s">
        <v>884</v>
      </c>
      <c r="E7" s="117" t="s">
        <v>885</v>
      </c>
      <c r="F7" s="117" t="s">
        <v>884</v>
      </c>
      <c r="G7" s="171" t="s">
        <v>885</v>
      </c>
      <c r="H7" s="85"/>
      <c r="I7" s="118" t="s">
        <v>884</v>
      </c>
      <c r="J7" s="172" t="s">
        <v>885</v>
      </c>
      <c r="K7" s="202" t="s">
        <v>50</v>
      </c>
      <c r="L7" s="203" t="s">
        <v>37</v>
      </c>
      <c r="M7" s="203" t="s">
        <v>39</v>
      </c>
      <c r="N7" s="203" t="s">
        <v>41</v>
      </c>
      <c r="O7" s="203" t="s">
        <v>44</v>
      </c>
      <c r="P7" s="204" t="s">
        <v>65</v>
      </c>
    </row>
    <row r="8" spans="1:16" s="5" customFormat="1" ht="40.5" customHeight="1">
      <c r="A8" s="637">
        <v>2012</v>
      </c>
      <c r="B8" s="165" t="s">
        <v>341</v>
      </c>
      <c r="C8" s="65" t="s">
        <v>341</v>
      </c>
      <c r="D8" s="165" t="s">
        <v>341</v>
      </c>
      <c r="E8" s="64" t="s">
        <v>341</v>
      </c>
      <c r="F8" s="64" t="s">
        <v>341</v>
      </c>
      <c r="G8" s="64" t="s">
        <v>341</v>
      </c>
      <c r="H8" s="64"/>
      <c r="I8" s="64" t="s">
        <v>341</v>
      </c>
      <c r="J8" s="64" t="s">
        <v>341</v>
      </c>
      <c r="K8" s="65" t="s">
        <v>341</v>
      </c>
      <c r="L8" s="64" t="s">
        <v>341</v>
      </c>
      <c r="M8" s="64" t="s">
        <v>341</v>
      </c>
      <c r="N8" s="65" t="s">
        <v>341</v>
      </c>
      <c r="O8" s="65" t="s">
        <v>341</v>
      </c>
      <c r="P8" s="65" t="s">
        <v>341</v>
      </c>
    </row>
    <row r="9" spans="1:16" s="5" customFormat="1" ht="40.5" customHeight="1">
      <c r="A9" s="637">
        <v>2013</v>
      </c>
      <c r="B9" s="180" t="s">
        <v>341</v>
      </c>
      <c r="C9" s="180" t="s">
        <v>341</v>
      </c>
      <c r="D9" s="180" t="s">
        <v>341</v>
      </c>
      <c r="E9" s="180" t="s">
        <v>341</v>
      </c>
      <c r="F9" s="180" t="s">
        <v>341</v>
      </c>
      <c r="G9" s="180" t="s">
        <v>341</v>
      </c>
      <c r="H9" s="64"/>
      <c r="I9" s="180" t="s">
        <v>341</v>
      </c>
      <c r="J9" s="180" t="s">
        <v>341</v>
      </c>
      <c r="K9" s="180" t="s">
        <v>341</v>
      </c>
      <c r="L9" s="180" t="s">
        <v>341</v>
      </c>
      <c r="M9" s="180" t="s">
        <v>341</v>
      </c>
      <c r="N9" s="180" t="s">
        <v>341</v>
      </c>
      <c r="O9" s="180" t="s">
        <v>341</v>
      </c>
      <c r="P9" s="180" t="s">
        <v>341</v>
      </c>
    </row>
    <row r="10" spans="1:16" s="10" customFormat="1" ht="40.5" customHeight="1">
      <c r="A10" s="637">
        <v>2014</v>
      </c>
      <c r="B10" s="180" t="s">
        <v>341</v>
      </c>
      <c r="C10" s="180" t="s">
        <v>341</v>
      </c>
      <c r="D10" s="180" t="s">
        <v>341</v>
      </c>
      <c r="E10" s="180" t="s">
        <v>341</v>
      </c>
      <c r="F10" s="180" t="s">
        <v>341</v>
      </c>
      <c r="G10" s="180" t="s">
        <v>341</v>
      </c>
      <c r="H10" s="64"/>
      <c r="I10" s="180" t="s">
        <v>341</v>
      </c>
      <c r="J10" s="180" t="s">
        <v>341</v>
      </c>
      <c r="K10" s="187" t="s">
        <v>341</v>
      </c>
      <c r="L10" s="180" t="s">
        <v>341</v>
      </c>
      <c r="M10" s="180" t="s">
        <v>341</v>
      </c>
      <c r="N10" s="187" t="s">
        <v>341</v>
      </c>
      <c r="O10" s="180" t="s">
        <v>341</v>
      </c>
      <c r="P10" s="180" t="s">
        <v>341</v>
      </c>
    </row>
    <row r="11" spans="1:16" s="5" customFormat="1" ht="40.5" customHeight="1">
      <c r="A11" s="637">
        <v>2015</v>
      </c>
      <c r="B11" s="180" t="s">
        <v>987</v>
      </c>
      <c r="C11" s="180" t="s">
        <v>987</v>
      </c>
      <c r="D11" s="180" t="s">
        <v>987</v>
      </c>
      <c r="E11" s="180" t="s">
        <v>987</v>
      </c>
      <c r="F11" s="180" t="s">
        <v>987</v>
      </c>
      <c r="G11" s="180" t="s">
        <v>987</v>
      </c>
      <c r="H11" s="64"/>
      <c r="I11" s="180" t="s">
        <v>987</v>
      </c>
      <c r="J11" s="180" t="s">
        <v>987</v>
      </c>
      <c r="K11" s="187" t="s">
        <v>987</v>
      </c>
      <c r="L11" s="180" t="s">
        <v>987</v>
      </c>
      <c r="M11" s="180" t="s">
        <v>987</v>
      </c>
      <c r="N11" s="187" t="s">
        <v>987</v>
      </c>
      <c r="O11" s="180" t="s">
        <v>987</v>
      </c>
      <c r="P11" s="180" t="s">
        <v>987</v>
      </c>
    </row>
    <row r="12" spans="1:16" s="10" customFormat="1" ht="40.5" customHeight="1">
      <c r="A12" s="9">
        <v>2016</v>
      </c>
      <c r="B12" s="180">
        <v>0</v>
      </c>
      <c r="C12" s="180">
        <v>0</v>
      </c>
      <c r="D12" s="180">
        <v>0</v>
      </c>
      <c r="E12" s="180">
        <v>0</v>
      </c>
      <c r="F12" s="180">
        <v>0</v>
      </c>
      <c r="G12" s="180">
        <v>0</v>
      </c>
      <c r="H12" s="64"/>
      <c r="I12" s="180">
        <v>0</v>
      </c>
      <c r="J12" s="180">
        <v>0</v>
      </c>
      <c r="K12" s="187">
        <v>0</v>
      </c>
      <c r="L12" s="180">
        <v>0</v>
      </c>
      <c r="M12" s="180">
        <v>0</v>
      </c>
      <c r="N12" s="187">
        <v>0</v>
      </c>
      <c r="O12" s="180">
        <v>0</v>
      </c>
      <c r="P12" s="180">
        <v>0</v>
      </c>
    </row>
    <row r="13" spans="1:16" s="10" customFormat="1" ht="40.5" customHeight="1">
      <c r="A13" s="11" t="s">
        <v>306</v>
      </c>
      <c r="B13" s="180">
        <v>0</v>
      </c>
      <c r="C13" s="180">
        <v>0</v>
      </c>
      <c r="D13" s="180">
        <v>0</v>
      </c>
      <c r="E13" s="180">
        <v>0</v>
      </c>
      <c r="F13" s="180">
        <v>0</v>
      </c>
      <c r="G13" s="180">
        <v>0</v>
      </c>
      <c r="H13" s="64"/>
      <c r="I13" s="180">
        <v>0</v>
      </c>
      <c r="J13" s="180">
        <v>0</v>
      </c>
      <c r="K13" s="187">
        <v>0</v>
      </c>
      <c r="L13" s="180">
        <v>0</v>
      </c>
      <c r="M13" s="180">
        <v>0</v>
      </c>
      <c r="N13" s="187">
        <v>0</v>
      </c>
      <c r="O13" s="180">
        <v>0</v>
      </c>
      <c r="P13" s="180">
        <v>0</v>
      </c>
    </row>
    <row r="14" spans="1:16" s="10" customFormat="1" ht="40.5" customHeight="1">
      <c r="A14" s="11" t="s">
        <v>307</v>
      </c>
      <c r="B14" s="180">
        <v>0</v>
      </c>
      <c r="C14" s="180">
        <v>0</v>
      </c>
      <c r="D14" s="180">
        <v>0</v>
      </c>
      <c r="E14" s="180">
        <v>0</v>
      </c>
      <c r="F14" s="180">
        <v>0</v>
      </c>
      <c r="G14" s="180">
        <v>0</v>
      </c>
      <c r="H14" s="64"/>
      <c r="I14" s="180">
        <v>0</v>
      </c>
      <c r="J14" s="180">
        <v>0</v>
      </c>
      <c r="K14" s="187">
        <v>0</v>
      </c>
      <c r="L14" s="180">
        <v>0</v>
      </c>
      <c r="M14" s="180">
        <v>0</v>
      </c>
      <c r="N14" s="187">
        <v>0</v>
      </c>
      <c r="O14" s="180">
        <v>0</v>
      </c>
      <c r="P14" s="180">
        <v>0</v>
      </c>
    </row>
    <row r="15" spans="1:16" s="10" customFormat="1" ht="40.5" customHeight="1">
      <c r="A15" s="11" t="s">
        <v>308</v>
      </c>
      <c r="B15" s="180">
        <v>0</v>
      </c>
      <c r="C15" s="180">
        <v>0</v>
      </c>
      <c r="D15" s="180">
        <v>0</v>
      </c>
      <c r="E15" s="180">
        <v>0</v>
      </c>
      <c r="F15" s="180">
        <v>0</v>
      </c>
      <c r="G15" s="180">
        <v>0</v>
      </c>
      <c r="H15" s="64"/>
      <c r="I15" s="180">
        <v>0</v>
      </c>
      <c r="J15" s="180">
        <v>0</v>
      </c>
      <c r="K15" s="187">
        <v>0</v>
      </c>
      <c r="L15" s="180">
        <v>0</v>
      </c>
      <c r="M15" s="180">
        <v>0</v>
      </c>
      <c r="N15" s="187">
        <v>0</v>
      </c>
      <c r="O15" s="180">
        <v>0</v>
      </c>
      <c r="P15" s="180">
        <v>0</v>
      </c>
    </row>
    <row r="16" spans="1:16" s="10" customFormat="1" ht="40.5" customHeight="1">
      <c r="A16" s="11" t="s">
        <v>309</v>
      </c>
      <c r="B16" s="180">
        <v>0</v>
      </c>
      <c r="C16" s="180">
        <v>0</v>
      </c>
      <c r="D16" s="180">
        <v>0</v>
      </c>
      <c r="E16" s="180">
        <v>0</v>
      </c>
      <c r="F16" s="180">
        <v>0</v>
      </c>
      <c r="G16" s="180">
        <v>0</v>
      </c>
      <c r="H16" s="64"/>
      <c r="I16" s="180">
        <v>0</v>
      </c>
      <c r="J16" s="180">
        <v>0</v>
      </c>
      <c r="K16" s="187">
        <v>0</v>
      </c>
      <c r="L16" s="180">
        <v>0</v>
      </c>
      <c r="M16" s="180">
        <v>0</v>
      </c>
      <c r="N16" s="187">
        <v>0</v>
      </c>
      <c r="O16" s="180">
        <v>0</v>
      </c>
      <c r="P16" s="180">
        <v>0</v>
      </c>
    </row>
    <row r="17" spans="1:16" s="10" customFormat="1" ht="40.5" customHeight="1">
      <c r="A17" s="11" t="s">
        <v>310</v>
      </c>
      <c r="B17" s="180">
        <v>0</v>
      </c>
      <c r="C17" s="180">
        <v>0</v>
      </c>
      <c r="D17" s="180">
        <v>0</v>
      </c>
      <c r="E17" s="180">
        <v>0</v>
      </c>
      <c r="F17" s="180">
        <v>0</v>
      </c>
      <c r="G17" s="180">
        <v>0</v>
      </c>
      <c r="H17" s="64"/>
      <c r="I17" s="180">
        <v>0</v>
      </c>
      <c r="J17" s="180">
        <v>0</v>
      </c>
      <c r="K17" s="187">
        <v>0</v>
      </c>
      <c r="L17" s="180">
        <v>0</v>
      </c>
      <c r="M17" s="180">
        <v>0</v>
      </c>
      <c r="N17" s="187">
        <v>0</v>
      </c>
      <c r="O17" s="180">
        <v>0</v>
      </c>
      <c r="P17" s="180">
        <v>0</v>
      </c>
    </row>
    <row r="18" spans="1:16" s="10" customFormat="1" ht="40.5" customHeight="1">
      <c r="A18" s="11" t="s">
        <v>311</v>
      </c>
      <c r="B18" s="180">
        <v>0</v>
      </c>
      <c r="C18" s="180">
        <v>0</v>
      </c>
      <c r="D18" s="180">
        <v>0</v>
      </c>
      <c r="E18" s="180">
        <v>0</v>
      </c>
      <c r="F18" s="180">
        <v>0</v>
      </c>
      <c r="G18" s="180">
        <v>0</v>
      </c>
      <c r="H18" s="64"/>
      <c r="I18" s="180">
        <v>0</v>
      </c>
      <c r="J18" s="180">
        <v>0</v>
      </c>
      <c r="K18" s="187">
        <v>0</v>
      </c>
      <c r="L18" s="180">
        <v>0</v>
      </c>
      <c r="M18" s="180">
        <v>0</v>
      </c>
      <c r="N18" s="187">
        <v>0</v>
      </c>
      <c r="O18" s="180">
        <v>0</v>
      </c>
      <c r="P18" s="180">
        <v>0</v>
      </c>
    </row>
    <row r="19" spans="1:16" s="10" customFormat="1" ht="40.5" customHeight="1" thickBot="1">
      <c r="A19" s="13" t="s">
        <v>312</v>
      </c>
      <c r="B19" s="189">
        <v>0</v>
      </c>
      <c r="C19" s="580">
        <v>0</v>
      </c>
      <c r="D19" s="580">
        <v>0</v>
      </c>
      <c r="E19" s="580">
        <v>0</v>
      </c>
      <c r="F19" s="580">
        <v>0</v>
      </c>
      <c r="G19" s="580">
        <v>0</v>
      </c>
      <c r="H19" s="64"/>
      <c r="I19" s="580">
        <v>0</v>
      </c>
      <c r="J19" s="580">
        <v>0</v>
      </c>
      <c r="K19" s="734">
        <v>0</v>
      </c>
      <c r="L19" s="580">
        <v>0</v>
      </c>
      <c r="M19" s="580">
        <v>0</v>
      </c>
      <c r="N19" s="734">
        <v>0</v>
      </c>
      <c r="O19" s="580">
        <v>0</v>
      </c>
      <c r="P19" s="580">
        <v>0</v>
      </c>
    </row>
    <row r="20" spans="1:16" s="135" customFormat="1" ht="12" customHeight="1" thickTop="1">
      <c r="A20" s="173" t="s">
        <v>778</v>
      </c>
      <c r="B20" s="20"/>
    </row>
  </sheetData>
  <customSheetViews>
    <customSheetView guid="{5E0DE3FF-3353-435A-9EB0-62275E1406C9}" showPageBreaks="1" view="pageBreakPreview" showRuler="0">
      <pane xSplit="1" ySplit="6" topLeftCell="H13" activePane="bottomRight" state="frozen"/>
      <selection pane="bottomRight" activeCell="T16" sqref="T16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view="pageBreakPreview" showRuler="0">
      <pane xSplit="1" ySplit="6" topLeftCell="B7" activePane="bottomRight" state="frozen"/>
      <selection pane="bottomRight" activeCell="M7" sqref="M7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view="pageBreakPreview" showRuler="0">
      <pane xSplit="1" ySplit="6" topLeftCell="K8" activePane="bottomRight" state="frozen"/>
      <selection pane="bottomRight" activeCell="T13" sqref="T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view="pageBreakPreview" showRuler="0">
      <pane xSplit="1" ySplit="7" topLeftCell="K8" activePane="bottomRight" state="frozen"/>
      <selection pane="bottomRight" activeCell="S7" sqref="S7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view="pageBreakPreview" showRuler="0">
      <pane xSplit="1" ySplit="7" topLeftCell="K8" activePane="bottomRight" state="frozen"/>
      <selection pane="bottomRight" activeCell="S7" sqref="S7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view="pageBreakPreview" showRuler="0">
      <pane xSplit="1" ySplit="7" topLeftCell="K8" activePane="bottomRight" state="frozen"/>
      <selection pane="bottomRight" activeCell="S7" sqref="S7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view="pageBreakPreview" showRuler="0">
      <pane xSplit="1" ySplit="7" topLeftCell="B8" activePane="bottomRight" state="frozen"/>
      <selection pane="bottomRight" activeCell="S7" sqref="S7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showRuler="0">
      <pane xSplit="1" ySplit="6" topLeftCell="I7" activePane="bottomRight" state="frozen"/>
      <selection pane="bottomRight" activeCell="N5" sqref="N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1" ySplit="6" topLeftCell="B11" activePane="bottomRight" state="frozen"/>
      <selection pane="bottomRight" activeCell="C13" sqref="C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1" ySplit="6" topLeftCell="E11" activePane="bottomRight" state="frozen"/>
      <selection pane="bottomRight" activeCell="T13" sqref="T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1" ySplit="6" topLeftCell="B7" activePane="bottomRight" state="frozen"/>
      <selection pane="bottomRight" activeCell="C7" sqref="C7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view="pageBreakPreview" showRuler="0">
      <pane xSplit="1" ySplit="7" topLeftCell="K8" activePane="bottomRight" state="frozen"/>
      <selection pane="bottomRight" activeCell="S7" sqref="S7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1" ySplit="6" topLeftCell="B7" activePane="bottomRight" state="frozen"/>
      <selection pane="bottomRight" activeCell="T13" sqref="T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view="pageBreakPreview" showRuler="0">
      <pane xSplit="1" ySplit="6" topLeftCell="K8" activePane="bottomRight" state="frozen"/>
      <selection pane="bottomRight" activeCell="T13" sqref="T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13">
    <mergeCell ref="F4:G4"/>
    <mergeCell ref="I3:J3"/>
    <mergeCell ref="I4:J4"/>
    <mergeCell ref="I1:P1"/>
    <mergeCell ref="A1:G1"/>
    <mergeCell ref="A3:A7"/>
    <mergeCell ref="K3:P3"/>
    <mergeCell ref="K4:P4"/>
    <mergeCell ref="B3:C3"/>
    <mergeCell ref="B4:C4"/>
    <mergeCell ref="D3:E3"/>
    <mergeCell ref="D4:E4"/>
    <mergeCell ref="F3:G3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T36"/>
  <sheetViews>
    <sheetView zoomScale="90" zoomScaleNormal="90" workbookViewId="0">
      <selection sqref="A1:I1"/>
    </sheetView>
  </sheetViews>
  <sheetFormatPr defaultRowHeight="13.5"/>
  <cols>
    <col min="1" max="1" width="14.5546875" style="20" customWidth="1"/>
    <col min="2" max="2" width="5.88671875" style="46" customWidth="1"/>
    <col min="3" max="3" width="5.21875" style="46" customWidth="1"/>
    <col min="4" max="4" width="5.6640625" style="46" customWidth="1"/>
    <col min="5" max="9" width="11.44140625" style="46" customWidth="1"/>
    <col min="10" max="10" width="2.77734375" style="46" customWidth="1"/>
    <col min="11" max="14" width="14.33203125" style="46" customWidth="1"/>
    <col min="15" max="15" width="12.33203125" style="12" customWidth="1"/>
    <col min="16" max="16384" width="8.88671875" style="12"/>
  </cols>
  <sheetData>
    <row r="1" spans="1:72" s="1" customFormat="1" ht="45" customHeight="1">
      <c r="A1" s="814" t="s">
        <v>198</v>
      </c>
      <c r="B1" s="814"/>
      <c r="C1" s="814"/>
      <c r="D1" s="814"/>
      <c r="E1" s="814"/>
      <c r="F1" s="814"/>
      <c r="G1" s="814"/>
      <c r="H1" s="814"/>
      <c r="I1" s="814"/>
      <c r="J1" s="88"/>
      <c r="K1" s="826" t="s">
        <v>199</v>
      </c>
      <c r="L1" s="826"/>
      <c r="M1" s="826"/>
      <c r="N1" s="826"/>
      <c r="O1" s="826"/>
    </row>
    <row r="2" spans="1:72" s="5" customFormat="1" ht="25.5" customHeight="1" thickBot="1">
      <c r="A2" s="2" t="s">
        <v>120</v>
      </c>
      <c r="B2" s="32"/>
      <c r="C2" s="32"/>
      <c r="D2" s="32"/>
      <c r="E2" s="32"/>
      <c r="F2" s="32"/>
      <c r="G2" s="32"/>
      <c r="H2" s="32"/>
      <c r="I2" s="32"/>
      <c r="J2" s="63"/>
      <c r="K2" s="32"/>
      <c r="L2" s="32"/>
      <c r="M2" s="32"/>
      <c r="O2" s="4" t="s">
        <v>200</v>
      </c>
    </row>
    <row r="3" spans="1:72" s="5" customFormat="1" ht="16.5" customHeight="1" thickTop="1">
      <c r="A3" s="22" t="s">
        <v>201</v>
      </c>
      <c r="B3" s="805" t="s">
        <v>46</v>
      </c>
      <c r="C3" s="807"/>
      <c r="D3" s="806"/>
      <c r="E3" s="827" t="s">
        <v>202</v>
      </c>
      <c r="F3" s="828"/>
      <c r="G3" s="66" t="s">
        <v>53</v>
      </c>
      <c r="H3" s="66" t="s">
        <v>121</v>
      </c>
      <c r="I3" s="30" t="s">
        <v>203</v>
      </c>
      <c r="J3" s="22"/>
      <c r="K3" s="50" t="s">
        <v>204</v>
      </c>
      <c r="L3" s="50" t="s">
        <v>122</v>
      </c>
      <c r="M3" s="66" t="s">
        <v>54</v>
      </c>
      <c r="N3" s="66" t="s">
        <v>55</v>
      </c>
      <c r="O3" s="51" t="s">
        <v>56</v>
      </c>
    </row>
    <row r="4" spans="1:72" s="5" customFormat="1" ht="16.5" customHeight="1">
      <c r="A4" s="22" t="s">
        <v>205</v>
      </c>
      <c r="B4" s="829" t="s">
        <v>1042</v>
      </c>
      <c r="C4" s="830"/>
      <c r="D4" s="831"/>
      <c r="E4" s="49" t="s">
        <v>57</v>
      </c>
      <c r="F4" s="54" t="s">
        <v>123</v>
      </c>
      <c r="G4" s="54"/>
      <c r="H4" s="54"/>
      <c r="I4" s="67"/>
      <c r="J4" s="22"/>
      <c r="K4" s="49"/>
      <c r="L4" s="49"/>
      <c r="M4" s="54"/>
      <c r="N4" s="54"/>
      <c r="O4" s="56"/>
    </row>
    <row r="5" spans="1:72" s="5" customFormat="1" ht="16.5" customHeight="1">
      <c r="A5" s="719" t="s">
        <v>206</v>
      </c>
      <c r="B5" s="718"/>
      <c r="C5" s="720" t="s">
        <v>1040</v>
      </c>
      <c r="D5" s="720" t="s">
        <v>1041</v>
      </c>
      <c r="E5" s="713"/>
      <c r="F5" s="721"/>
      <c r="G5" s="721"/>
      <c r="H5" s="721" t="s">
        <v>207</v>
      </c>
      <c r="I5" s="718"/>
      <c r="J5" s="712"/>
      <c r="K5" s="713"/>
      <c r="L5" s="713"/>
      <c r="M5" s="721"/>
      <c r="N5" s="721" t="s">
        <v>58</v>
      </c>
      <c r="O5" s="735" t="s">
        <v>208</v>
      </c>
    </row>
    <row r="6" spans="1:72" s="5" customFormat="1" ht="16.5" customHeight="1">
      <c r="A6" s="271" t="s">
        <v>124</v>
      </c>
      <c r="B6" s="711"/>
      <c r="C6" s="244"/>
      <c r="D6" s="244"/>
      <c r="E6" s="714" t="s">
        <v>59</v>
      </c>
      <c r="F6" s="244" t="s">
        <v>60</v>
      </c>
      <c r="G6" s="244" t="s">
        <v>209</v>
      </c>
      <c r="H6" s="244" t="s">
        <v>210</v>
      </c>
      <c r="I6" s="711" t="s">
        <v>62</v>
      </c>
      <c r="J6" s="712"/>
      <c r="K6" s="714" t="s">
        <v>211</v>
      </c>
      <c r="L6" s="714" t="s">
        <v>61</v>
      </c>
      <c r="M6" s="244" t="s">
        <v>212</v>
      </c>
      <c r="N6" s="244" t="s">
        <v>213</v>
      </c>
      <c r="O6" s="736" t="s">
        <v>214</v>
      </c>
    </row>
    <row r="7" spans="1:72" s="5" customFormat="1" ht="41.25" customHeight="1">
      <c r="A7" s="737">
        <v>2012</v>
      </c>
      <c r="B7" s="509">
        <v>55</v>
      </c>
      <c r="C7" s="509" t="s">
        <v>259</v>
      </c>
      <c r="D7" s="509" t="s">
        <v>259</v>
      </c>
      <c r="E7" s="509">
        <v>8</v>
      </c>
      <c r="F7" s="716">
        <v>0</v>
      </c>
      <c r="G7" s="509">
        <v>4</v>
      </c>
      <c r="H7" s="509">
        <v>4</v>
      </c>
      <c r="I7" s="716">
        <v>0</v>
      </c>
      <c r="J7" s="521"/>
      <c r="K7" s="716">
        <v>0</v>
      </c>
      <c r="L7" s="509">
        <v>1</v>
      </c>
      <c r="M7" s="509">
        <v>29</v>
      </c>
      <c r="N7" s="509">
        <v>9</v>
      </c>
      <c r="O7" s="716">
        <v>0</v>
      </c>
      <c r="P7" s="520"/>
      <c r="Q7" s="518"/>
      <c r="R7" s="520"/>
      <c r="S7" s="518"/>
      <c r="T7" s="520"/>
      <c r="U7" s="520"/>
      <c r="V7" s="520"/>
      <c r="W7" s="520"/>
      <c r="X7" s="520"/>
      <c r="Y7" s="518"/>
    </row>
    <row r="8" spans="1:72" s="34" customFormat="1" ht="41.25" customHeight="1">
      <c r="A8" s="737">
        <v>2013</v>
      </c>
      <c r="B8" s="509">
        <v>55</v>
      </c>
      <c r="C8" s="509" t="s">
        <v>259</v>
      </c>
      <c r="D8" s="509" t="s">
        <v>259</v>
      </c>
      <c r="E8" s="509">
        <v>8</v>
      </c>
      <c r="F8" s="716">
        <v>0</v>
      </c>
      <c r="G8" s="509">
        <v>4</v>
      </c>
      <c r="H8" s="509">
        <v>4</v>
      </c>
      <c r="I8" s="716">
        <v>0</v>
      </c>
      <c r="J8" s="521"/>
      <c r="K8" s="716">
        <v>0</v>
      </c>
      <c r="L8" s="509">
        <v>1</v>
      </c>
      <c r="M8" s="509">
        <v>29</v>
      </c>
      <c r="N8" s="509">
        <v>9</v>
      </c>
      <c r="O8" s="716">
        <v>0</v>
      </c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</row>
    <row r="9" spans="1:72" s="398" customFormat="1" ht="41.25" customHeight="1">
      <c r="A9" s="737">
        <v>2014</v>
      </c>
      <c r="B9" s="509">
        <v>55</v>
      </c>
      <c r="C9" s="509" t="s">
        <v>259</v>
      </c>
      <c r="D9" s="509" t="s">
        <v>259</v>
      </c>
      <c r="E9" s="509">
        <v>8</v>
      </c>
      <c r="F9" s="716">
        <v>0</v>
      </c>
      <c r="G9" s="509">
        <v>4</v>
      </c>
      <c r="H9" s="509">
        <v>4</v>
      </c>
      <c r="I9" s="716">
        <v>0</v>
      </c>
      <c r="J9" s="509"/>
      <c r="K9" s="716">
        <v>0</v>
      </c>
      <c r="L9" s="509">
        <v>1</v>
      </c>
      <c r="M9" s="509">
        <v>29</v>
      </c>
      <c r="N9" s="509">
        <v>9</v>
      </c>
      <c r="O9" s="716">
        <v>0</v>
      </c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2" s="398" customFormat="1" ht="41.25" customHeight="1">
      <c r="A10" s="737">
        <v>2015</v>
      </c>
      <c r="B10" s="640">
        <v>55</v>
      </c>
      <c r="C10" s="509" t="s">
        <v>144</v>
      </c>
      <c r="D10" s="509" t="s">
        <v>144</v>
      </c>
      <c r="E10" s="719">
        <v>8</v>
      </c>
      <c r="F10" s="716">
        <v>0</v>
      </c>
      <c r="G10" s="719">
        <v>4</v>
      </c>
      <c r="H10" s="640">
        <v>4</v>
      </c>
      <c r="I10" s="716">
        <v>0</v>
      </c>
      <c r="J10" s="738"/>
      <c r="K10" s="739">
        <v>0</v>
      </c>
      <c r="L10" s="640">
        <v>1</v>
      </c>
      <c r="M10" s="719">
        <v>29</v>
      </c>
      <c r="N10" s="678">
        <v>9</v>
      </c>
      <c r="O10" s="716">
        <v>0</v>
      </c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</row>
    <row r="11" spans="1:72" s="399" customFormat="1" ht="41.25" customHeight="1">
      <c r="A11" s="740">
        <v>2016</v>
      </c>
      <c r="B11" s="583">
        <v>56</v>
      </c>
      <c r="C11" s="509" t="s">
        <v>144</v>
      </c>
      <c r="D11" s="509" t="s">
        <v>144</v>
      </c>
      <c r="E11" s="675">
        <v>9</v>
      </c>
      <c r="F11" s="716">
        <v>0</v>
      </c>
      <c r="G11" s="675">
        <v>4</v>
      </c>
      <c r="H11" s="583">
        <v>4</v>
      </c>
      <c r="I11" s="716">
        <v>0</v>
      </c>
      <c r="J11" s="676"/>
      <c r="K11" s="716">
        <v>0</v>
      </c>
      <c r="L11" s="583">
        <v>1</v>
      </c>
      <c r="M11" s="675">
        <v>29</v>
      </c>
      <c r="N11" s="677">
        <v>9</v>
      </c>
      <c r="O11" s="716">
        <v>0</v>
      </c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s="5" customFormat="1" ht="41.25" customHeight="1">
      <c r="A12" s="192" t="s">
        <v>215</v>
      </c>
      <c r="B12" s="260">
        <v>24</v>
      </c>
      <c r="C12" s="640" t="s">
        <v>1074</v>
      </c>
      <c r="D12" s="640" t="s">
        <v>1074</v>
      </c>
      <c r="E12" s="678">
        <v>4</v>
      </c>
      <c r="F12" s="716">
        <v>0</v>
      </c>
      <c r="G12" s="260">
        <v>2</v>
      </c>
      <c r="H12" s="260">
        <v>2</v>
      </c>
      <c r="I12" s="716">
        <v>0</v>
      </c>
      <c r="J12" s="716"/>
      <c r="K12" s="716">
        <v>0</v>
      </c>
      <c r="L12" s="716">
        <v>0</v>
      </c>
      <c r="M12" s="678">
        <v>13</v>
      </c>
      <c r="N12" s="678">
        <v>3</v>
      </c>
      <c r="O12" s="716">
        <v>0</v>
      </c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</row>
    <row r="13" spans="1:72" s="5" customFormat="1" ht="41.25" customHeight="1">
      <c r="A13" s="192" t="s">
        <v>216</v>
      </c>
      <c r="B13" s="260">
        <v>5</v>
      </c>
      <c r="C13" s="640" t="s">
        <v>1074</v>
      </c>
      <c r="D13" s="640" t="s">
        <v>1074</v>
      </c>
      <c r="E13" s="678">
        <v>1</v>
      </c>
      <c r="F13" s="716">
        <v>0</v>
      </c>
      <c r="G13" s="716">
        <v>0</v>
      </c>
      <c r="H13" s="716">
        <v>0</v>
      </c>
      <c r="I13" s="716">
        <v>0</v>
      </c>
      <c r="J13" s="716"/>
      <c r="K13" s="716">
        <v>0</v>
      </c>
      <c r="L13" s="716">
        <v>0</v>
      </c>
      <c r="M13" s="678">
        <v>2</v>
      </c>
      <c r="N13" s="678">
        <v>2</v>
      </c>
      <c r="O13" s="716">
        <v>0</v>
      </c>
    </row>
    <row r="14" spans="1:72" s="5" customFormat="1" ht="41.25" customHeight="1">
      <c r="A14" s="192" t="s">
        <v>217</v>
      </c>
      <c r="B14" s="716">
        <v>0</v>
      </c>
      <c r="C14" s="640" t="s">
        <v>144</v>
      </c>
      <c r="D14" s="640" t="s">
        <v>144</v>
      </c>
      <c r="E14" s="716">
        <v>0</v>
      </c>
      <c r="F14" s="716">
        <v>0</v>
      </c>
      <c r="G14" s="716">
        <v>0</v>
      </c>
      <c r="H14" s="716">
        <v>0</v>
      </c>
      <c r="I14" s="716">
        <v>0</v>
      </c>
      <c r="J14" s="716"/>
      <c r="K14" s="716">
        <v>0</v>
      </c>
      <c r="L14" s="716">
        <v>0</v>
      </c>
      <c r="M14" s="716">
        <v>0</v>
      </c>
      <c r="N14" s="716">
        <v>0</v>
      </c>
      <c r="O14" s="716">
        <v>0</v>
      </c>
    </row>
    <row r="15" spans="1:72" s="10" customFormat="1" ht="41.25" customHeight="1">
      <c r="A15" s="192" t="s">
        <v>218</v>
      </c>
      <c r="B15" s="260">
        <v>27</v>
      </c>
      <c r="C15" s="640" t="s">
        <v>144</v>
      </c>
      <c r="D15" s="640" t="s">
        <v>144</v>
      </c>
      <c r="E15" s="678">
        <v>4</v>
      </c>
      <c r="F15" s="716">
        <v>0</v>
      </c>
      <c r="G15" s="260">
        <v>2</v>
      </c>
      <c r="H15" s="248">
        <v>2</v>
      </c>
      <c r="I15" s="716">
        <v>0</v>
      </c>
      <c r="J15" s="678"/>
      <c r="K15" s="716">
        <v>0</v>
      </c>
      <c r="L15" s="678">
        <v>1</v>
      </c>
      <c r="M15" s="678">
        <v>14</v>
      </c>
      <c r="N15" s="678">
        <v>4</v>
      </c>
      <c r="O15" s="716">
        <v>0</v>
      </c>
    </row>
    <row r="16" spans="1:72" ht="41.25" customHeight="1">
      <c r="A16" s="192" t="s">
        <v>219</v>
      </c>
      <c r="B16" s="716">
        <v>0</v>
      </c>
      <c r="C16" s="716">
        <v>0</v>
      </c>
      <c r="D16" s="716">
        <v>0</v>
      </c>
      <c r="E16" s="716">
        <v>0</v>
      </c>
      <c r="F16" s="716">
        <v>0</v>
      </c>
      <c r="G16" s="716">
        <v>0</v>
      </c>
      <c r="H16" s="716">
        <v>0</v>
      </c>
      <c r="I16" s="716">
        <v>0</v>
      </c>
      <c r="J16" s="716"/>
      <c r="K16" s="716">
        <v>0</v>
      </c>
      <c r="L16" s="716">
        <v>0</v>
      </c>
      <c r="M16" s="716">
        <v>0</v>
      </c>
      <c r="N16" s="716">
        <v>0</v>
      </c>
      <c r="O16" s="716">
        <v>0</v>
      </c>
    </row>
    <row r="17" spans="1:33" ht="41.25" customHeight="1">
      <c r="A17" s="192" t="s">
        <v>220</v>
      </c>
      <c r="B17" s="716">
        <v>0</v>
      </c>
      <c r="C17" s="716">
        <v>0</v>
      </c>
      <c r="D17" s="716">
        <v>0</v>
      </c>
      <c r="E17" s="716">
        <v>0</v>
      </c>
      <c r="F17" s="716">
        <v>0</v>
      </c>
      <c r="G17" s="716">
        <v>0</v>
      </c>
      <c r="H17" s="716">
        <v>0</v>
      </c>
      <c r="I17" s="716">
        <v>0</v>
      </c>
      <c r="J17" s="716"/>
      <c r="K17" s="716">
        <v>0</v>
      </c>
      <c r="L17" s="716">
        <v>0</v>
      </c>
      <c r="M17" s="716">
        <v>0</v>
      </c>
      <c r="N17" s="716">
        <v>0</v>
      </c>
      <c r="O17" s="716">
        <v>0</v>
      </c>
    </row>
    <row r="18" spans="1:33" ht="41.25" customHeight="1" thickBot="1">
      <c r="A18" s="261" t="s">
        <v>221</v>
      </c>
      <c r="B18" s="343">
        <v>0</v>
      </c>
      <c r="C18" s="343">
        <v>0</v>
      </c>
      <c r="D18" s="343">
        <v>0</v>
      </c>
      <c r="E18" s="343">
        <v>0</v>
      </c>
      <c r="F18" s="343">
        <v>0</v>
      </c>
      <c r="G18" s="343">
        <v>0</v>
      </c>
      <c r="H18" s="343">
        <v>0</v>
      </c>
      <c r="I18" s="343">
        <v>0</v>
      </c>
      <c r="J18" s="716"/>
      <c r="K18" s="343">
        <v>0</v>
      </c>
      <c r="L18" s="343">
        <v>0</v>
      </c>
      <c r="M18" s="343">
        <v>0</v>
      </c>
      <c r="N18" s="343">
        <v>0</v>
      </c>
      <c r="O18" s="343">
        <v>0</v>
      </c>
    </row>
    <row r="19" spans="1:33" ht="12" customHeight="1" thickTop="1">
      <c r="A19" s="252" t="s">
        <v>222</v>
      </c>
      <c r="B19" s="253"/>
      <c r="C19" s="253"/>
      <c r="D19" s="253"/>
      <c r="E19" s="254"/>
      <c r="F19" s="253"/>
      <c r="G19" s="253"/>
      <c r="H19" s="253"/>
      <c r="I19" s="253"/>
      <c r="J19" s="253"/>
      <c r="K19" s="253"/>
      <c r="L19" s="253"/>
      <c r="M19" s="253"/>
      <c r="N19" s="253"/>
      <c r="O19" s="253"/>
      <c r="P19" s="37"/>
      <c r="Q19" s="37"/>
      <c r="R19" s="37"/>
      <c r="S19" s="37"/>
      <c r="T19" s="39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5"/>
      <c r="AG19" s="18"/>
    </row>
    <row r="20" spans="1:33" ht="12" customHeight="1">
      <c r="A20" s="824" t="s">
        <v>223</v>
      </c>
      <c r="B20" s="825"/>
      <c r="C20" s="825"/>
      <c r="D20" s="825"/>
      <c r="E20" s="825"/>
      <c r="F20" s="253"/>
      <c r="G20" s="253"/>
      <c r="H20" s="253"/>
      <c r="I20" s="253"/>
      <c r="J20" s="253"/>
      <c r="K20" s="254"/>
      <c r="L20" s="253"/>
      <c r="M20" s="253"/>
      <c r="N20" s="253"/>
      <c r="O20" s="193"/>
    </row>
    <row r="21" spans="1:33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</row>
    <row r="22" spans="1:33"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</row>
    <row r="23" spans="1:33"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</row>
    <row r="24" spans="1:33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</row>
    <row r="25" spans="1:33"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33"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</row>
    <row r="27" spans="1:33"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</row>
    <row r="28" spans="1:33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</row>
    <row r="29" spans="1:33"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33"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</row>
    <row r="31" spans="1:33"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33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</row>
    <row r="33" spans="2:14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2:14"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</row>
    <row r="35" spans="2:14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2:14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</row>
  </sheetData>
  <protectedRanges>
    <protectedRange sqref="Y7" name="범위1_1_1_1_1_1_1_1"/>
    <protectedRange sqref="S7" name="범위1_2_1_1_1_1_1_1"/>
    <protectedRange sqref="Q7" name="범위1_3_6_1_1_1_1_1"/>
    <protectedRange sqref="Z8" name="범위1_1_1_1_1_2_1"/>
    <protectedRange sqref="T8" name="범위1_2_1_1_1_2_1"/>
    <protectedRange sqref="R8" name="범위1_3_6_1_1_2_1"/>
    <protectedRange sqref="Z9:Z11" name="범위1_1_1_1_1_2_1_1"/>
    <protectedRange sqref="T9:T11" name="범위1_2_1_1_1_2_1_1"/>
    <protectedRange sqref="R9:R11" name="범위1_3_6_1_1_2_1_1"/>
  </protectedRanges>
  <customSheetViews>
    <customSheetView guid="{5E0DE3FF-3353-435A-9EB0-62275E1406C9}" showPageBreaks="1" printArea="1" showRuler="0">
      <pane xSplit="1" ySplit="6" topLeftCell="B7" activePane="bottomRight" state="frozen"/>
      <selection pane="bottomRight" activeCell="W23" sqref="W23:W25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printArea="1" view="pageBreakPreview" showRuler="0">
      <pane xSplit="1" ySplit="6" topLeftCell="B8" activePane="bottomRight" state="frozen"/>
      <selection pane="bottomRight" activeCell="A20" sqref="A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printArea="1" view="pageBreakPreview" showRuler="0">
      <pane xSplit="1" ySplit="6" topLeftCell="G13" activePane="bottomRight" state="frozen"/>
      <selection pane="bottomRight" activeCell="W20" sqref="W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printArea="1" view="pageBreakPreview" showRuler="0">
      <pane xSplit="1" ySplit="6" topLeftCell="B11" activePane="bottomRight" state="frozen"/>
      <selection pane="bottomRight" activeCell="D18" sqref="D18"/>
      <pageMargins left="0.39370078740157483" right="0.39370078740157483" top="0.59055118110236227" bottom="0.41" header="0.39370078740157483" footer="0.19685039370078741"/>
      <printOptions horizontalCentered="1"/>
      <pageSetup paperSize="12" scale="95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view="pageBreakPreview" showRuler="0">
      <pane xSplit="1" ySplit="6" topLeftCell="B11" activePane="bottomRight" state="frozen"/>
      <selection pane="bottomRight" activeCell="B19" sqref="B19"/>
      <pageMargins left="0.39370078740157483" right="0.39370078740157483" top="0.59055118110236227" bottom="0.41" header="0.39370078740157483" footer="0.19685039370078741"/>
      <printOptions horizontalCentered="1"/>
      <pageSetup paperSize="12" scale="95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view="pageBreakPreview" showRuler="0">
      <pane ySplit="6" topLeftCell="A22" activePane="bottomLeft" state="frozen"/>
      <selection pane="bottomLeft" activeCell="A7" sqref="A7"/>
      <pageMargins left="0.39370078740157483" right="0.39370078740157483" top="0.59055118110236227" bottom="0.41" header="0.39370078740157483" footer="0.19685039370078741"/>
      <printOptions horizontalCentered="1"/>
      <pageSetup paperSize="12" scale="95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printArea="1" view="pageBreakPreview" showRuler="0">
      <pane xSplit="1" ySplit="6" topLeftCell="B17" activePane="bottomRight" state="frozen"/>
      <selection pane="bottomRight" activeCell="U25" sqref="U25"/>
      <pageMargins left="0.39370078740157483" right="0.39370078740157483" top="0.59055118110236227" bottom="0.41" header="0.39370078740157483" footer="0.19685039370078741"/>
      <printOptions horizontalCentered="1"/>
      <pageSetup paperSize="12" scale="95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cale="60" showPageBreaks="1" printArea="1" view="pageBreakPreview" showRuler="0">
      <pane xSplit="1" ySplit="6" topLeftCell="F12" activePane="bottomRight" state="frozen"/>
      <selection pane="bottomRight" activeCell="Q20" sqref="Q20"/>
      <pageMargins left="0.39370078740157483" right="0.39370078740157483" top="0.59055118110236227" bottom="0.41" header="0.39370078740157483" footer="0.19685039370078741"/>
      <printOptions horizontalCentered="1"/>
      <pageSetup paperSize="12" scale="95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1" ySplit="6" topLeftCell="B7" activePane="bottomRight" state="frozen"/>
      <selection pane="bottomRight" activeCell="D1" sqref="D1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1" ySplit="6" topLeftCell="I15" activePane="bottomRight" state="frozen"/>
      <selection pane="bottomRight" activeCell="L26" sqref="L26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1" ySplit="6" topLeftCell="F22" activePane="bottomRight" state="frozen"/>
      <selection pane="bottomRight" activeCell="O30" sqref="O3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printArea="1" view="pageBreakPreview" showRuler="0">
      <pane xSplit="1" ySplit="6" topLeftCell="G11" activePane="bottomRight" state="frozen"/>
      <selection pane="bottomRight" activeCell="W14" sqref="W14"/>
      <pageMargins left="0.39370078740157483" right="0.39370078740157483" top="0.59055118110236227" bottom="0.41" header="0.39370078740157483" footer="0.19685039370078741"/>
      <printOptions horizontalCentered="1"/>
      <pageSetup paperSize="12" scale="95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1" ySplit="6" topLeftCell="B13" activePane="bottomRight" state="frozen"/>
      <selection pane="bottomRight" activeCell="B19" sqref="B19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printArea="1" view="pageBreakPreview" showRuler="0">
      <pane xSplit="1" ySplit="6" topLeftCell="B7" activePane="bottomRight" state="frozen"/>
      <selection pane="bottomRight" activeCell="C23" sqref="C23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6">
    <mergeCell ref="A20:E20"/>
    <mergeCell ref="K1:O1"/>
    <mergeCell ref="A1:I1"/>
    <mergeCell ref="E3:F3"/>
    <mergeCell ref="B3:D3"/>
    <mergeCell ref="B4:D4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25"/>
  <sheetViews>
    <sheetView zoomScale="90" zoomScaleNormal="90" workbookViewId="0">
      <selection sqref="A1:I1"/>
    </sheetView>
  </sheetViews>
  <sheetFormatPr defaultRowHeight="13.5"/>
  <cols>
    <col min="1" max="1" width="11.6640625" style="20" customWidth="1"/>
    <col min="2" max="4" width="5.109375" style="20" customWidth="1"/>
    <col min="5" max="9" width="11.6640625" style="20" customWidth="1"/>
    <col min="10" max="10" width="3.77734375" style="20" customWidth="1"/>
    <col min="11" max="16" width="11.6640625" style="20" customWidth="1"/>
    <col min="17" max="16384" width="8.88671875" style="20"/>
  </cols>
  <sheetData>
    <row r="1" spans="1:18" ht="36" customHeight="1">
      <c r="A1" s="813" t="s">
        <v>224</v>
      </c>
      <c r="B1" s="813"/>
      <c r="C1" s="813"/>
      <c r="D1" s="813"/>
      <c r="E1" s="813"/>
      <c r="F1" s="813"/>
      <c r="G1" s="813"/>
      <c r="H1" s="813"/>
      <c r="I1" s="813"/>
      <c r="J1" s="89"/>
      <c r="K1" s="814" t="s">
        <v>225</v>
      </c>
      <c r="L1" s="832"/>
      <c r="M1" s="832"/>
      <c r="N1" s="832"/>
      <c r="O1" s="832"/>
      <c r="P1" s="832"/>
      <c r="Q1" s="1"/>
      <c r="R1" s="1"/>
    </row>
    <row r="2" spans="1:18" ht="24" customHeight="1" thickBot="1">
      <c r="A2" s="2" t="s">
        <v>120</v>
      </c>
      <c r="B2" s="32"/>
      <c r="C2" s="32"/>
      <c r="D2" s="32"/>
      <c r="E2" s="32"/>
      <c r="F2" s="32"/>
      <c r="G2" s="32"/>
      <c r="H2" s="32"/>
      <c r="I2" s="32"/>
      <c r="J2" s="63"/>
      <c r="K2" s="32"/>
      <c r="L2" s="32"/>
      <c r="M2" s="32"/>
      <c r="N2" s="32"/>
      <c r="O2" s="32"/>
      <c r="P2" s="4" t="s">
        <v>200</v>
      </c>
      <c r="Q2" s="5"/>
      <c r="R2" s="5"/>
    </row>
    <row r="3" spans="1:18" ht="30.75" customHeight="1" thickTop="1">
      <c r="A3" s="6"/>
      <c r="B3" s="805" t="s">
        <v>226</v>
      </c>
      <c r="C3" s="807"/>
      <c r="D3" s="806"/>
      <c r="E3" s="837" t="s">
        <v>227</v>
      </c>
      <c r="F3" s="827"/>
      <c r="G3" s="827"/>
      <c r="H3" s="827"/>
      <c r="I3" s="827"/>
      <c r="J3" s="48"/>
      <c r="K3" s="827" t="s">
        <v>228</v>
      </c>
      <c r="L3" s="827"/>
      <c r="M3" s="827"/>
      <c r="N3" s="827"/>
      <c r="O3" s="827"/>
      <c r="P3" s="827"/>
      <c r="Q3" s="5"/>
      <c r="R3" s="5"/>
    </row>
    <row r="4" spans="1:18" ht="30.75" customHeight="1">
      <c r="A4" s="6" t="s">
        <v>119</v>
      </c>
      <c r="B4" s="56"/>
      <c r="C4" s="73" t="s">
        <v>554</v>
      </c>
      <c r="D4" s="55" t="s">
        <v>555</v>
      </c>
      <c r="E4" s="73" t="s">
        <v>229</v>
      </c>
      <c r="F4" s="55" t="s">
        <v>230</v>
      </c>
      <c r="G4" s="55" t="s">
        <v>231</v>
      </c>
      <c r="H4" s="55" t="s">
        <v>232</v>
      </c>
      <c r="I4" s="73" t="s">
        <v>235</v>
      </c>
      <c r="J4" s="48"/>
      <c r="K4" s="74" t="s">
        <v>233</v>
      </c>
      <c r="L4" s="74" t="s">
        <v>234</v>
      </c>
      <c r="M4" s="55" t="s">
        <v>236</v>
      </c>
      <c r="N4" s="55" t="s">
        <v>237</v>
      </c>
      <c r="O4" s="55" t="s">
        <v>238</v>
      </c>
      <c r="P4" s="73" t="s">
        <v>239</v>
      </c>
      <c r="Q4" s="5"/>
    </row>
    <row r="5" spans="1:18" ht="30.75" customHeight="1">
      <c r="A5" s="22"/>
      <c r="B5" s="56"/>
      <c r="C5" s="56"/>
      <c r="D5" s="56"/>
      <c r="E5" s="54"/>
      <c r="F5" s="54"/>
      <c r="G5" s="54"/>
      <c r="H5" s="54" t="s">
        <v>240</v>
      </c>
      <c r="I5" s="56"/>
      <c r="J5" s="57"/>
      <c r="K5" s="49"/>
      <c r="L5" s="49"/>
      <c r="M5" s="54" t="s">
        <v>241</v>
      </c>
      <c r="N5" s="54"/>
      <c r="O5" s="54" t="s">
        <v>242</v>
      </c>
      <c r="P5" s="56" t="s">
        <v>243</v>
      </c>
      <c r="Q5" s="5"/>
    </row>
    <row r="6" spans="1:18" ht="30.75" customHeight="1">
      <c r="A6" s="6" t="s">
        <v>244</v>
      </c>
      <c r="B6" s="56"/>
      <c r="C6" s="56"/>
      <c r="D6" s="56"/>
      <c r="E6" s="56"/>
      <c r="F6" s="54"/>
      <c r="G6" s="54"/>
      <c r="H6" s="54" t="s">
        <v>245</v>
      </c>
      <c r="I6" s="56"/>
      <c r="J6" s="57"/>
      <c r="K6" s="49"/>
      <c r="L6" s="49"/>
      <c r="M6" s="54" t="s">
        <v>246</v>
      </c>
      <c r="N6" s="54" t="s">
        <v>247</v>
      </c>
      <c r="O6" s="54" t="s">
        <v>248</v>
      </c>
      <c r="P6" s="56" t="s">
        <v>249</v>
      </c>
      <c r="Q6" s="5"/>
    </row>
    <row r="7" spans="1:18" ht="30.75" customHeight="1">
      <c r="A7" s="23"/>
      <c r="B7" s="58" t="s">
        <v>50</v>
      </c>
      <c r="C7" s="58" t="s">
        <v>669</v>
      </c>
      <c r="D7" s="58" t="s">
        <v>886</v>
      </c>
      <c r="E7" s="58" t="s">
        <v>250</v>
      </c>
      <c r="F7" s="68" t="s">
        <v>251</v>
      </c>
      <c r="G7" s="68" t="s">
        <v>252</v>
      </c>
      <c r="H7" s="68" t="s">
        <v>253</v>
      </c>
      <c r="I7" s="58" t="s">
        <v>255</v>
      </c>
      <c r="J7" s="57"/>
      <c r="K7" s="53" t="s">
        <v>946</v>
      </c>
      <c r="L7" s="53" t="s">
        <v>254</v>
      </c>
      <c r="M7" s="68" t="s">
        <v>256</v>
      </c>
      <c r="N7" s="68" t="s">
        <v>257</v>
      </c>
      <c r="O7" s="68" t="s">
        <v>258</v>
      </c>
      <c r="P7" s="58" t="s">
        <v>257</v>
      </c>
      <c r="Q7" s="5"/>
    </row>
    <row r="8" spans="1:18" ht="30.75" customHeight="1">
      <c r="A8" s="247">
        <v>2012</v>
      </c>
      <c r="B8" s="338">
        <v>55</v>
      </c>
      <c r="C8" s="338" t="s">
        <v>259</v>
      </c>
      <c r="D8" s="338" t="s">
        <v>259</v>
      </c>
      <c r="E8" s="338">
        <f>SUM(F8:P8)</f>
        <v>37</v>
      </c>
      <c r="F8" s="249">
        <v>11</v>
      </c>
      <c r="G8" s="249">
        <v>3</v>
      </c>
      <c r="H8" s="249">
        <v>2</v>
      </c>
      <c r="I8" s="250">
        <f>-K1211</f>
        <v>0</v>
      </c>
      <c r="J8" s="249"/>
      <c r="K8" s="250">
        <v>0</v>
      </c>
      <c r="L8" s="249">
        <v>11</v>
      </c>
      <c r="M8" s="249">
        <v>2</v>
      </c>
      <c r="N8" s="249">
        <v>1</v>
      </c>
      <c r="O8" s="249">
        <v>1</v>
      </c>
      <c r="P8" s="249">
        <v>6</v>
      </c>
      <c r="Q8" s="195"/>
      <c r="R8" s="195"/>
    </row>
    <row r="9" spans="1:18" ht="30.75" customHeight="1">
      <c r="A9" s="247">
        <v>2013</v>
      </c>
      <c r="B9" s="338">
        <v>54</v>
      </c>
      <c r="C9" s="338" t="s">
        <v>259</v>
      </c>
      <c r="D9" s="338" t="s">
        <v>259</v>
      </c>
      <c r="E9" s="338">
        <v>44</v>
      </c>
      <c r="F9" s="249">
        <v>10</v>
      </c>
      <c r="G9" s="249">
        <v>3</v>
      </c>
      <c r="H9" s="249">
        <v>2</v>
      </c>
      <c r="I9" s="249">
        <v>2</v>
      </c>
      <c r="J9" s="249"/>
      <c r="K9" s="250">
        <v>0</v>
      </c>
      <c r="L9" s="249">
        <v>11</v>
      </c>
      <c r="M9" s="249">
        <v>2</v>
      </c>
      <c r="N9" s="249">
        <v>2</v>
      </c>
      <c r="O9" s="249">
        <v>2</v>
      </c>
      <c r="P9" s="249">
        <v>6</v>
      </c>
      <c r="Q9" s="195"/>
      <c r="R9" s="195"/>
    </row>
    <row r="10" spans="1:18" s="12" customFormat="1" ht="30.75" customHeight="1">
      <c r="A10" s="247">
        <v>2014</v>
      </c>
      <c r="B10" s="338">
        <v>53</v>
      </c>
      <c r="C10" s="64">
        <v>28</v>
      </c>
      <c r="D10" s="64">
        <v>25</v>
      </c>
      <c r="E10" s="338">
        <v>43</v>
      </c>
      <c r="F10" s="249">
        <v>12</v>
      </c>
      <c r="G10" s="249">
        <v>3</v>
      </c>
      <c r="H10" s="249">
        <v>1</v>
      </c>
      <c r="I10" s="183" t="s">
        <v>259</v>
      </c>
      <c r="J10" s="249"/>
      <c r="K10" s="250">
        <v>0</v>
      </c>
      <c r="L10" s="249">
        <v>11</v>
      </c>
      <c r="M10" s="249">
        <v>2</v>
      </c>
      <c r="N10" s="249">
        <v>2</v>
      </c>
      <c r="O10" s="249">
        <v>2</v>
      </c>
      <c r="P10" s="249">
        <v>4</v>
      </c>
      <c r="Q10" s="195"/>
      <c r="R10" s="195"/>
    </row>
    <row r="11" spans="1:18" s="12" customFormat="1" ht="30.75" customHeight="1">
      <c r="A11" s="632">
        <v>2015</v>
      </c>
      <c r="B11" s="338">
        <v>55</v>
      </c>
      <c r="C11" s="64">
        <v>25</v>
      </c>
      <c r="D11" s="64">
        <v>30</v>
      </c>
      <c r="E11" s="338">
        <v>47</v>
      </c>
      <c r="F11" s="631">
        <v>10</v>
      </c>
      <c r="G11" s="631">
        <v>2</v>
      </c>
      <c r="H11" s="631">
        <v>2</v>
      </c>
      <c r="I11" s="631" t="s">
        <v>144</v>
      </c>
      <c r="J11" s="631"/>
      <c r="K11" s="631" t="s">
        <v>144</v>
      </c>
      <c r="L11" s="631">
        <v>14</v>
      </c>
      <c r="M11" s="631">
        <v>2</v>
      </c>
      <c r="N11" s="631">
        <v>3</v>
      </c>
      <c r="O11" s="631">
        <v>3</v>
      </c>
      <c r="P11" s="631">
        <v>4</v>
      </c>
      <c r="Q11" s="195"/>
      <c r="R11" s="195"/>
    </row>
    <row r="12" spans="1:18" s="566" customFormat="1" ht="30.75" customHeight="1" thickBot="1">
      <c r="A12" s="222">
        <v>2016</v>
      </c>
      <c r="B12" s="223">
        <v>56</v>
      </c>
      <c r="C12" s="565">
        <v>25</v>
      </c>
      <c r="D12" s="565">
        <v>31</v>
      </c>
      <c r="E12" s="223">
        <v>47</v>
      </c>
      <c r="F12" s="665">
        <v>10</v>
      </c>
      <c r="G12" s="665">
        <v>2</v>
      </c>
      <c r="H12" s="665">
        <v>2</v>
      </c>
      <c r="I12" s="584" t="s">
        <v>144</v>
      </c>
      <c r="J12" s="224"/>
      <c r="K12" s="584" t="s">
        <v>144</v>
      </c>
      <c r="L12" s="665">
        <v>16</v>
      </c>
      <c r="M12" s="665">
        <v>2</v>
      </c>
      <c r="N12" s="665">
        <v>3</v>
      </c>
      <c r="O12" s="665">
        <v>3</v>
      </c>
      <c r="P12" s="665">
        <v>4</v>
      </c>
      <c r="Q12" s="225"/>
      <c r="R12" s="225"/>
    </row>
    <row r="13" spans="1:18" ht="30.75" customHeight="1" thickTop="1" thickBot="1">
      <c r="A13" s="226"/>
      <c r="B13" s="227"/>
      <c r="C13" s="227"/>
      <c r="D13" s="227"/>
      <c r="E13" s="227"/>
      <c r="F13" s="227"/>
      <c r="G13" s="227"/>
      <c r="H13" s="227"/>
      <c r="I13" s="228"/>
      <c r="J13" s="229"/>
      <c r="K13" s="228"/>
      <c r="L13" s="228"/>
      <c r="M13" s="228"/>
      <c r="N13" s="228"/>
      <c r="O13" s="228"/>
      <c r="P13" s="228"/>
      <c r="Q13" s="193"/>
      <c r="R13" s="193"/>
    </row>
    <row r="14" spans="1:18" ht="30.75" customHeight="1" thickTop="1">
      <c r="A14" s="674"/>
      <c r="B14" s="835" t="s">
        <v>1075</v>
      </c>
      <c r="C14" s="836"/>
      <c r="D14" s="836"/>
      <c r="E14" s="836"/>
      <c r="F14" s="836"/>
      <c r="G14" s="836"/>
      <c r="H14" s="836"/>
      <c r="I14" s="836"/>
      <c r="J14" s="231"/>
      <c r="K14" s="667"/>
      <c r="L14" s="835" t="s">
        <v>1076</v>
      </c>
      <c r="M14" s="836"/>
      <c r="N14" s="836"/>
      <c r="O14" s="836"/>
      <c r="P14" s="836"/>
      <c r="Q14" s="193"/>
      <c r="R14" s="193"/>
    </row>
    <row r="15" spans="1:18" ht="30.75" customHeight="1">
      <c r="A15" s="674" t="s">
        <v>119</v>
      </c>
      <c r="B15" s="842" t="s">
        <v>1077</v>
      </c>
      <c r="C15" s="844"/>
      <c r="D15" s="845"/>
      <c r="E15" s="671" t="s">
        <v>1078</v>
      </c>
      <c r="F15" s="671" t="s">
        <v>1079</v>
      </c>
      <c r="G15" s="671" t="s">
        <v>1080</v>
      </c>
      <c r="H15" s="671" t="s">
        <v>1081</v>
      </c>
      <c r="I15" s="679" t="s">
        <v>1082</v>
      </c>
      <c r="J15" s="231"/>
      <c r="K15" s="659" t="s">
        <v>1083</v>
      </c>
      <c r="L15" s="671" t="s">
        <v>1084</v>
      </c>
      <c r="M15" s="671" t="s">
        <v>1085</v>
      </c>
      <c r="N15" s="671" t="s">
        <v>1086</v>
      </c>
      <c r="O15" s="842" t="s">
        <v>1087</v>
      </c>
      <c r="P15" s="843"/>
      <c r="Q15" s="193"/>
      <c r="R15" s="193"/>
    </row>
    <row r="16" spans="1:18" ht="30.75" customHeight="1">
      <c r="A16" s="669"/>
      <c r="B16" s="838"/>
      <c r="C16" s="839"/>
      <c r="D16" s="846"/>
      <c r="E16" s="237"/>
      <c r="F16" s="237"/>
      <c r="G16" s="672" t="s">
        <v>1088</v>
      </c>
      <c r="H16" s="672" t="s">
        <v>1089</v>
      </c>
      <c r="I16" s="658" t="s">
        <v>1090</v>
      </c>
      <c r="J16" s="231"/>
      <c r="K16" s="660" t="s">
        <v>1091</v>
      </c>
      <c r="L16" s="672"/>
      <c r="M16" s="672" t="s">
        <v>1092</v>
      </c>
      <c r="N16" s="672" t="s">
        <v>1093</v>
      </c>
      <c r="O16" s="838"/>
      <c r="P16" s="839"/>
      <c r="Q16" s="193"/>
      <c r="R16" s="193"/>
    </row>
    <row r="17" spans="1:18" ht="30.75" customHeight="1">
      <c r="A17" s="674" t="s">
        <v>1094</v>
      </c>
      <c r="B17" s="840" t="s">
        <v>1095</v>
      </c>
      <c r="C17" s="841"/>
      <c r="D17" s="847"/>
      <c r="E17" s="672" t="s">
        <v>1096</v>
      </c>
      <c r="F17" s="672" t="s">
        <v>1097</v>
      </c>
      <c r="G17" s="672" t="s">
        <v>1098</v>
      </c>
      <c r="H17" s="672" t="s">
        <v>1099</v>
      </c>
      <c r="I17" s="658" t="s">
        <v>1100</v>
      </c>
      <c r="J17" s="231"/>
      <c r="K17" s="660" t="s">
        <v>1101</v>
      </c>
      <c r="L17" s="672"/>
      <c r="M17" s="672" t="s">
        <v>1102</v>
      </c>
      <c r="N17" s="672" t="s">
        <v>1103</v>
      </c>
      <c r="O17" s="840"/>
      <c r="P17" s="841"/>
      <c r="Q17" s="193"/>
      <c r="R17" s="193"/>
    </row>
    <row r="18" spans="1:18" ht="30.75" customHeight="1">
      <c r="A18" s="670"/>
      <c r="B18" s="833" t="s">
        <v>1104</v>
      </c>
      <c r="C18" s="848"/>
      <c r="D18" s="849"/>
      <c r="E18" s="244" t="s">
        <v>1105</v>
      </c>
      <c r="F18" s="244" t="s">
        <v>1104</v>
      </c>
      <c r="G18" s="244" t="s">
        <v>1106</v>
      </c>
      <c r="H18" s="244" t="s">
        <v>1107</v>
      </c>
      <c r="I18" s="661" t="s">
        <v>1104</v>
      </c>
      <c r="J18" s="231"/>
      <c r="K18" s="662" t="s">
        <v>1108</v>
      </c>
      <c r="L18" s="244" t="s">
        <v>1109</v>
      </c>
      <c r="M18" s="244" t="s">
        <v>1110</v>
      </c>
      <c r="N18" s="244" t="s">
        <v>1110</v>
      </c>
      <c r="O18" s="833" t="s">
        <v>1111</v>
      </c>
      <c r="P18" s="834"/>
      <c r="Q18" s="193"/>
      <c r="R18" s="193"/>
    </row>
    <row r="19" spans="1:18" ht="30.75" customHeight="1">
      <c r="A19" s="668">
        <v>2012</v>
      </c>
      <c r="B19" s="854">
        <f>-F1222</f>
        <v>0</v>
      </c>
      <c r="C19" s="855"/>
      <c r="D19" s="855"/>
      <c r="E19" s="664">
        <f>-G1222</f>
        <v>0</v>
      </c>
      <c r="F19" s="664">
        <f>-H1222</f>
        <v>0</v>
      </c>
      <c r="G19" s="664">
        <f>-I1222</f>
        <v>0</v>
      </c>
      <c r="H19" s="664">
        <f>-J1222</f>
        <v>0</v>
      </c>
      <c r="I19" s="664">
        <f>-K1222</f>
        <v>0</v>
      </c>
      <c r="J19" s="251"/>
      <c r="K19" s="664">
        <f>-M1222</f>
        <v>0</v>
      </c>
      <c r="L19" s="666">
        <v>18</v>
      </c>
      <c r="M19" s="666">
        <v>12</v>
      </c>
      <c r="N19" s="666">
        <v>2</v>
      </c>
      <c r="O19" s="857">
        <v>4</v>
      </c>
      <c r="P19" s="857"/>
      <c r="Q19" s="193"/>
      <c r="R19" s="193"/>
    </row>
    <row r="20" spans="1:18" ht="30.75" customHeight="1">
      <c r="A20" s="668">
        <v>2013</v>
      </c>
      <c r="B20" s="852">
        <v>0</v>
      </c>
      <c r="C20" s="853"/>
      <c r="D20" s="853"/>
      <c r="E20" s="666">
        <v>4</v>
      </c>
      <c r="F20" s="663">
        <v>0</v>
      </c>
      <c r="G20" s="663">
        <v>0</v>
      </c>
      <c r="H20" s="663">
        <v>0</v>
      </c>
      <c r="I20" s="663">
        <v>0</v>
      </c>
      <c r="J20" s="251"/>
      <c r="K20" s="663">
        <v>0</v>
      </c>
      <c r="L20" s="666">
        <f>SUM(M20:P20)</f>
        <v>10</v>
      </c>
      <c r="M20" s="666">
        <v>3</v>
      </c>
      <c r="N20" s="666">
        <v>2</v>
      </c>
      <c r="O20" s="857">
        <v>5</v>
      </c>
      <c r="P20" s="857"/>
      <c r="Q20" s="193"/>
      <c r="R20" s="193"/>
    </row>
    <row r="21" spans="1:18" s="12" customFormat="1" ht="30.75" customHeight="1">
      <c r="A21" s="668">
        <v>2014</v>
      </c>
      <c r="B21" s="852" t="s">
        <v>1074</v>
      </c>
      <c r="C21" s="853"/>
      <c r="D21" s="853"/>
      <c r="E21" s="666">
        <v>6</v>
      </c>
      <c r="F21" s="663">
        <v>0</v>
      </c>
      <c r="G21" s="248" t="s">
        <v>1074</v>
      </c>
      <c r="H21" s="663">
        <v>0</v>
      </c>
      <c r="I21" s="663">
        <v>0</v>
      </c>
      <c r="J21" s="251"/>
      <c r="K21" s="663">
        <v>0</v>
      </c>
      <c r="L21" s="666">
        <v>10</v>
      </c>
      <c r="M21" s="666">
        <v>2</v>
      </c>
      <c r="N21" s="666">
        <v>3</v>
      </c>
      <c r="O21" s="857">
        <v>5</v>
      </c>
      <c r="P21" s="857"/>
      <c r="Q21" s="193"/>
      <c r="R21" s="193"/>
    </row>
    <row r="22" spans="1:18" s="12" customFormat="1" ht="30.75" customHeight="1">
      <c r="A22" s="668">
        <v>2015</v>
      </c>
      <c r="B22" s="858" t="s">
        <v>144</v>
      </c>
      <c r="C22" s="859"/>
      <c r="D22" s="859"/>
      <c r="E22" s="666">
        <v>7</v>
      </c>
      <c r="F22" s="663">
        <v>0</v>
      </c>
      <c r="G22" s="666" t="s">
        <v>1074</v>
      </c>
      <c r="H22" s="185" t="s">
        <v>1074</v>
      </c>
      <c r="I22" s="185" t="s">
        <v>1074</v>
      </c>
      <c r="J22" s="251"/>
      <c r="K22" s="185" t="s">
        <v>1074</v>
      </c>
      <c r="L22" s="666">
        <v>8</v>
      </c>
      <c r="M22" s="666">
        <v>2</v>
      </c>
      <c r="N22" s="666">
        <v>2</v>
      </c>
      <c r="O22" s="857">
        <v>4</v>
      </c>
      <c r="P22" s="857"/>
      <c r="Q22" s="193"/>
      <c r="R22" s="193"/>
    </row>
    <row r="23" spans="1:18" ht="30.75" customHeight="1" thickBot="1">
      <c r="A23" s="222">
        <v>2016</v>
      </c>
      <c r="B23" s="850" t="s">
        <v>144</v>
      </c>
      <c r="C23" s="851"/>
      <c r="D23" s="851"/>
      <c r="E23" s="665">
        <v>5</v>
      </c>
      <c r="F23" s="580">
        <v>0</v>
      </c>
      <c r="G23" s="584" t="s">
        <v>1074</v>
      </c>
      <c r="H23" s="585" t="s">
        <v>1074</v>
      </c>
      <c r="I23" s="585" t="s">
        <v>1074</v>
      </c>
      <c r="J23" s="251"/>
      <c r="K23" s="585" t="s">
        <v>1074</v>
      </c>
      <c r="L23" s="792">
        <v>9</v>
      </c>
      <c r="M23" s="665">
        <v>2</v>
      </c>
      <c r="N23" s="665">
        <v>2</v>
      </c>
      <c r="O23" s="856">
        <v>5</v>
      </c>
      <c r="P23" s="856"/>
      <c r="Q23" s="193"/>
      <c r="R23" s="193"/>
    </row>
    <row r="24" spans="1:18" ht="24" customHeight="1" thickTop="1">
      <c r="A24" s="400" t="s">
        <v>260</v>
      </c>
      <c r="B24" s="253"/>
      <c r="C24" s="253"/>
      <c r="D24" s="253"/>
      <c r="E24" s="254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</row>
    <row r="25" spans="1:18" ht="14.25" customHeight="1">
      <c r="A25" s="12"/>
      <c r="B25" s="46"/>
      <c r="C25" s="46"/>
      <c r="D25" s="46"/>
      <c r="E25" s="46"/>
      <c r="F25" s="46"/>
      <c r="G25" s="46"/>
      <c r="H25" s="46"/>
      <c r="I25" s="46"/>
      <c r="J25" s="47"/>
      <c r="K25" s="46"/>
      <c r="L25" s="46"/>
      <c r="M25" s="46"/>
      <c r="N25" s="46"/>
      <c r="O25" s="46"/>
      <c r="P25" s="46"/>
      <c r="Q25" s="12"/>
      <c r="R25" s="12"/>
    </row>
  </sheetData>
  <customSheetViews>
    <customSheetView guid="{5E0DE3FF-3353-435A-9EB0-62275E1406C9}" showPageBreaks="1" showRuler="0">
      <pane xSplit="2" ySplit="10" topLeftCell="U12" activePane="bottomRight" state="frozen"/>
      <selection pane="bottomRight" activeCell="AA16" sqref="AA16"/>
      <colBreaks count="2" manualBreakCount="2">
        <brk id="15" max="1048575" man="1"/>
        <brk id="29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view="pageBreakPreview" showRuler="0">
      <pane xSplit="2" ySplit="11" topLeftCell="K12" activePane="bottomRight" state="frozen"/>
      <selection pane="bottomRight" activeCell="N18" sqref="N18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view="pageBreakPreview" showRuler="0">
      <pane xSplit="2" ySplit="11" topLeftCell="K12" activePane="bottomRight" state="frozen"/>
      <selection pane="bottomRight" activeCell="N18" sqref="N18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view="pageBreakPreview" showRuler="0">
      <pane xSplit="2" ySplit="11" topLeftCell="E16" activePane="bottomRight" state="frozen"/>
      <selection pane="bottomRight" activeCell="K19" sqref="K19"/>
      <colBreaks count="3" manualBreakCount="3">
        <brk id="13" max="29" man="1"/>
        <brk id="15" max="1048575" man="1"/>
        <brk id="27" max="29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view="pageBreakPreview" showRuler="0">
      <pane xSplit="2" ySplit="11" topLeftCell="E16" activePane="bottomRight" state="frozen"/>
      <selection pane="bottomRight" activeCell="K19" sqref="K19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view="pageBreakPreview" showRuler="0">
      <pane ySplit="7" topLeftCell="A23" activePane="bottomLeft" state="frozen"/>
      <selection pane="bottomLeft" activeCell="A23" sqref="A23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view="pageBreakPreview" showRuler="0">
      <pane xSplit="2" ySplit="11" topLeftCell="C24" activePane="bottomRight" state="frozen"/>
      <selection pane="bottomRight" activeCell="B26" sqref="B26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cale="60" showPageBreaks="1" view="pageBreakPreview" showRuler="0">
      <pane xSplit="2" ySplit="11" topLeftCell="V13" activePane="bottomRight" state="frozen"/>
      <selection pane="bottomRight" activeCell="B14" sqref="B14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2" ySplit="11" topLeftCell="C12" activePane="bottomRight" state="frozen"/>
      <selection pane="bottomRight" activeCell="A7" sqref="A7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2" ySplit="11" topLeftCell="C13" activePane="bottomRight" state="frozen"/>
      <selection pane="bottomRight" activeCell="A18" sqref="A18:IV18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2" ySplit="11" topLeftCell="W12" activePane="bottomRight" state="frozen"/>
      <selection pane="bottomRight" activeCell="Y3" sqref="Y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view="pageBreakPreview" showRuler="0">
      <pane xSplit="2" ySplit="11" topLeftCell="V16" activePane="bottomRight" state="frozen"/>
      <selection pane="bottomRight" activeCell="AB15" sqref="AB15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2" ySplit="11" topLeftCell="C18" activePane="bottomRight" state="frozen"/>
      <selection pane="bottomRight" activeCell="C20" sqref="C20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view="pageBreakPreview" showRuler="0">
      <pane xSplit="2" ySplit="11" topLeftCell="K12" activePane="bottomRight" state="frozen"/>
      <selection pane="bottomRight" activeCell="N18" sqref="N18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25">
    <mergeCell ref="B23:D23"/>
    <mergeCell ref="B20:D20"/>
    <mergeCell ref="B19:D19"/>
    <mergeCell ref="O23:P23"/>
    <mergeCell ref="O20:P20"/>
    <mergeCell ref="B21:D21"/>
    <mergeCell ref="O21:P21"/>
    <mergeCell ref="O19:P19"/>
    <mergeCell ref="B22:D22"/>
    <mergeCell ref="O22:P22"/>
    <mergeCell ref="K1:P1"/>
    <mergeCell ref="O18:P18"/>
    <mergeCell ref="L14:P14"/>
    <mergeCell ref="B14:I14"/>
    <mergeCell ref="E3:I3"/>
    <mergeCell ref="K3:P3"/>
    <mergeCell ref="A1:I1"/>
    <mergeCell ref="O16:P16"/>
    <mergeCell ref="O17:P17"/>
    <mergeCell ref="O15:P15"/>
    <mergeCell ref="B3:D3"/>
    <mergeCell ref="B15:D15"/>
    <mergeCell ref="B16:D16"/>
    <mergeCell ref="B17:D17"/>
    <mergeCell ref="B18:D18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pageOrder="overThenDown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F47"/>
  <sheetViews>
    <sheetView zoomScaleNormal="100" workbookViewId="0">
      <selection sqref="A1:J1"/>
    </sheetView>
  </sheetViews>
  <sheetFormatPr defaultRowHeight="13.5"/>
  <cols>
    <col min="1" max="1" width="11.6640625" style="194" customWidth="1"/>
    <col min="2" max="2" width="7.5546875" style="228" customWidth="1"/>
    <col min="3" max="3" width="6.77734375" style="228" customWidth="1"/>
    <col min="4" max="4" width="6.33203125" style="228" customWidth="1"/>
    <col min="5" max="10" width="8.33203125" style="228" customWidth="1"/>
    <col min="11" max="11" width="2.77734375" style="229" customWidth="1"/>
    <col min="12" max="12" width="8.5546875" style="228" customWidth="1"/>
    <col min="13" max="13" width="9.6640625" style="228" customWidth="1"/>
    <col min="14" max="18" width="8.5546875" style="228" customWidth="1"/>
    <col min="19" max="19" width="11" style="228" customWidth="1"/>
    <col min="20" max="16384" width="8.88671875" style="193"/>
  </cols>
  <sheetData>
    <row r="1" spans="1:19" ht="40.5" customHeight="1">
      <c r="A1" s="863" t="s">
        <v>261</v>
      </c>
      <c r="B1" s="863"/>
      <c r="C1" s="863"/>
      <c r="D1" s="863"/>
      <c r="E1" s="863"/>
      <c r="F1" s="863"/>
      <c r="G1" s="863"/>
      <c r="H1" s="863"/>
      <c r="I1" s="863"/>
      <c r="J1" s="863"/>
      <c r="K1" s="231"/>
      <c r="L1" s="867" t="s">
        <v>262</v>
      </c>
      <c r="M1" s="867"/>
      <c r="N1" s="867"/>
      <c r="O1" s="867"/>
      <c r="P1" s="867"/>
      <c r="Q1" s="867"/>
      <c r="R1" s="867"/>
      <c r="S1" s="867"/>
    </row>
    <row r="2" spans="1:19" s="195" customFormat="1" ht="25.5" customHeight="1" thickBot="1">
      <c r="A2" s="226" t="s">
        <v>120</v>
      </c>
      <c r="B2" s="227"/>
      <c r="C2" s="227"/>
      <c r="D2" s="227"/>
      <c r="E2" s="227"/>
      <c r="F2" s="227"/>
      <c r="G2" s="227"/>
      <c r="H2" s="227"/>
      <c r="I2" s="227"/>
      <c r="J2" s="227"/>
      <c r="K2" s="353"/>
      <c r="L2" s="227"/>
      <c r="M2" s="227"/>
      <c r="N2" s="227"/>
      <c r="O2" s="227"/>
      <c r="P2" s="227"/>
      <c r="Q2" s="227"/>
      <c r="R2" s="227"/>
      <c r="S2" s="267" t="s">
        <v>200</v>
      </c>
    </row>
    <row r="3" spans="1:19" s="195" customFormat="1" ht="16.5" customHeight="1" thickTop="1">
      <c r="A3" s="868" t="s">
        <v>158</v>
      </c>
      <c r="B3" s="872" t="s">
        <v>263</v>
      </c>
      <c r="C3" s="873"/>
      <c r="D3" s="874"/>
      <c r="E3" s="836" t="s">
        <v>264</v>
      </c>
      <c r="F3" s="836"/>
      <c r="G3" s="836"/>
      <c r="H3" s="836"/>
      <c r="I3" s="836"/>
      <c r="J3" s="836"/>
      <c r="K3" s="239"/>
      <c r="L3" s="836" t="s">
        <v>265</v>
      </c>
      <c r="M3" s="836"/>
      <c r="N3" s="836"/>
      <c r="O3" s="836"/>
      <c r="P3" s="836"/>
      <c r="Q3" s="836"/>
      <c r="R3" s="865"/>
      <c r="S3" s="354" t="s">
        <v>266</v>
      </c>
    </row>
    <row r="4" spans="1:19" s="195" customFormat="1" ht="16.5" customHeight="1">
      <c r="A4" s="869"/>
      <c r="B4" s="871"/>
      <c r="C4" s="841"/>
      <c r="D4" s="847"/>
      <c r="E4" s="864" t="s">
        <v>267</v>
      </c>
      <c r="F4" s="864"/>
      <c r="G4" s="864"/>
      <c r="H4" s="864"/>
      <c r="I4" s="864"/>
      <c r="J4" s="864"/>
      <c r="K4" s="239"/>
      <c r="L4" s="864" t="s">
        <v>268</v>
      </c>
      <c r="M4" s="864"/>
      <c r="N4" s="866"/>
      <c r="O4" s="860" t="s">
        <v>269</v>
      </c>
      <c r="P4" s="861"/>
      <c r="Q4" s="861"/>
      <c r="R4" s="862"/>
      <c r="S4" s="241" t="s">
        <v>63</v>
      </c>
    </row>
    <row r="5" spans="1:19" s="195" customFormat="1" ht="16.5" customHeight="1">
      <c r="A5" s="869"/>
      <c r="B5" s="238"/>
      <c r="C5" s="233" t="s">
        <v>887</v>
      </c>
      <c r="D5" s="235" t="s">
        <v>889</v>
      </c>
      <c r="E5" s="239" t="s">
        <v>270</v>
      </c>
      <c r="F5" s="233" t="s">
        <v>271</v>
      </c>
      <c r="G5" s="233" t="s">
        <v>272</v>
      </c>
      <c r="H5" s="235" t="s">
        <v>273</v>
      </c>
      <c r="I5" s="235" t="s">
        <v>276</v>
      </c>
      <c r="J5" s="233" t="s">
        <v>274</v>
      </c>
      <c r="K5" s="351"/>
      <c r="L5" s="235" t="s">
        <v>277</v>
      </c>
      <c r="M5" s="235" t="s">
        <v>278</v>
      </c>
      <c r="N5" s="233" t="s">
        <v>275</v>
      </c>
      <c r="O5" s="232" t="s">
        <v>270</v>
      </c>
      <c r="P5" s="233" t="s">
        <v>279</v>
      </c>
      <c r="Q5" s="233" t="s">
        <v>280</v>
      </c>
      <c r="R5" s="240" t="s">
        <v>281</v>
      </c>
      <c r="S5" s="289" t="s">
        <v>282</v>
      </c>
    </row>
    <row r="6" spans="1:19" s="195" customFormat="1" ht="16.5" customHeight="1">
      <c r="A6" s="869"/>
      <c r="B6" s="238"/>
      <c r="C6" s="238"/>
      <c r="D6" s="240"/>
      <c r="E6" s="239"/>
      <c r="F6" s="238"/>
      <c r="G6" s="238"/>
      <c r="H6" s="355" t="s">
        <v>283</v>
      </c>
      <c r="I6" s="355" t="s">
        <v>285</v>
      </c>
      <c r="J6" s="238"/>
      <c r="K6" s="239"/>
      <c r="L6" s="355" t="s">
        <v>286</v>
      </c>
      <c r="M6" s="355" t="s">
        <v>287</v>
      </c>
      <c r="N6" s="238" t="s">
        <v>284</v>
      </c>
      <c r="O6" s="356"/>
      <c r="P6" s="357" t="s">
        <v>288</v>
      </c>
      <c r="Q6" s="357" t="s">
        <v>289</v>
      </c>
      <c r="R6" s="355"/>
      <c r="S6" s="356" t="s">
        <v>290</v>
      </c>
    </row>
    <row r="7" spans="1:19" s="195" customFormat="1" ht="16.5" customHeight="1">
      <c r="A7" s="870"/>
      <c r="B7" s="244" t="s">
        <v>291</v>
      </c>
      <c r="C7" s="244" t="s">
        <v>888</v>
      </c>
      <c r="D7" s="246" t="s">
        <v>890</v>
      </c>
      <c r="E7" s="245" t="s">
        <v>292</v>
      </c>
      <c r="F7" s="244" t="s">
        <v>293</v>
      </c>
      <c r="G7" s="244" t="s">
        <v>294</v>
      </c>
      <c r="H7" s="358" t="s">
        <v>295</v>
      </c>
      <c r="I7" s="358" t="s">
        <v>298</v>
      </c>
      <c r="J7" s="244" t="s">
        <v>296</v>
      </c>
      <c r="K7" s="239"/>
      <c r="L7" s="358" t="s">
        <v>299</v>
      </c>
      <c r="M7" s="358" t="s">
        <v>300</v>
      </c>
      <c r="N7" s="244" t="s">
        <v>297</v>
      </c>
      <c r="O7" s="359" t="s">
        <v>301</v>
      </c>
      <c r="P7" s="360" t="s">
        <v>302</v>
      </c>
      <c r="Q7" s="360" t="s">
        <v>303</v>
      </c>
      <c r="R7" s="358" t="s">
        <v>304</v>
      </c>
      <c r="S7" s="359" t="s">
        <v>305</v>
      </c>
    </row>
    <row r="8" spans="1:19" s="195" customFormat="1" ht="40.5" customHeight="1">
      <c r="A8" s="230">
        <v>2012</v>
      </c>
      <c r="B8" s="260">
        <v>30</v>
      </c>
      <c r="C8" s="260" t="s">
        <v>259</v>
      </c>
      <c r="D8" s="260" t="s">
        <v>259</v>
      </c>
      <c r="E8" s="260">
        <v>9</v>
      </c>
      <c r="F8" s="260">
        <v>5</v>
      </c>
      <c r="G8" s="250">
        <v>0</v>
      </c>
      <c r="H8" s="260">
        <v>4</v>
      </c>
      <c r="I8" s="250">
        <v>0</v>
      </c>
      <c r="J8" s="250">
        <v>0</v>
      </c>
      <c r="K8" s="260"/>
      <c r="L8" s="250">
        <v>0</v>
      </c>
      <c r="M8" s="250">
        <v>0</v>
      </c>
      <c r="N8" s="250">
        <v>0</v>
      </c>
      <c r="O8" s="260">
        <v>10</v>
      </c>
      <c r="P8" s="260">
        <v>10</v>
      </c>
      <c r="Q8" s="250">
        <v>0</v>
      </c>
      <c r="R8" s="250">
        <v>0</v>
      </c>
      <c r="S8" s="260">
        <v>11</v>
      </c>
    </row>
    <row r="9" spans="1:19" s="195" customFormat="1" ht="40.5" customHeight="1">
      <c r="A9" s="230">
        <v>2013</v>
      </c>
      <c r="B9" s="260">
        <v>29</v>
      </c>
      <c r="C9" s="260" t="s">
        <v>259</v>
      </c>
      <c r="D9" s="260" t="s">
        <v>259</v>
      </c>
      <c r="E9" s="260">
        <v>19</v>
      </c>
      <c r="F9" s="260">
        <v>5</v>
      </c>
      <c r="G9" s="250">
        <v>0</v>
      </c>
      <c r="H9" s="260">
        <v>4</v>
      </c>
      <c r="I9" s="250">
        <v>0</v>
      </c>
      <c r="J9" s="250">
        <v>0</v>
      </c>
      <c r="K9" s="260"/>
      <c r="L9" s="250">
        <v>0</v>
      </c>
      <c r="M9" s="250">
        <v>0</v>
      </c>
      <c r="N9" s="260">
        <v>10</v>
      </c>
      <c r="O9" s="250">
        <v>0</v>
      </c>
      <c r="P9" s="250">
        <v>0</v>
      </c>
      <c r="Q9" s="250">
        <v>0</v>
      </c>
      <c r="R9" s="250">
        <v>0</v>
      </c>
      <c r="S9" s="260">
        <v>10</v>
      </c>
    </row>
    <row r="10" spans="1:19" s="195" customFormat="1" ht="40.5" customHeight="1">
      <c r="A10" s="230">
        <v>2014</v>
      </c>
      <c r="B10" s="260">
        <v>30</v>
      </c>
      <c r="C10" s="260">
        <v>10</v>
      </c>
      <c r="D10" s="260">
        <v>20</v>
      </c>
      <c r="E10" s="260">
        <v>18</v>
      </c>
      <c r="F10" s="260">
        <v>7</v>
      </c>
      <c r="G10" s="260" t="s">
        <v>1024</v>
      </c>
      <c r="H10" s="260">
        <v>3</v>
      </c>
      <c r="I10" s="260" t="s">
        <v>1024</v>
      </c>
      <c r="J10" s="260" t="s">
        <v>1024</v>
      </c>
      <c r="K10" s="260"/>
      <c r="L10" s="260" t="s">
        <v>1024</v>
      </c>
      <c r="M10" s="260" t="s">
        <v>1024</v>
      </c>
      <c r="N10" s="260">
        <v>8</v>
      </c>
      <c r="O10" s="260">
        <v>2</v>
      </c>
      <c r="P10" s="260" t="s">
        <v>1024</v>
      </c>
      <c r="Q10" s="260" t="s">
        <v>1024</v>
      </c>
      <c r="R10" s="260">
        <v>2</v>
      </c>
      <c r="S10" s="260">
        <v>10</v>
      </c>
    </row>
    <row r="11" spans="1:19" s="195" customFormat="1" ht="40.5" customHeight="1">
      <c r="A11" s="635">
        <v>2015</v>
      </c>
      <c r="B11" s="610">
        <v>30</v>
      </c>
      <c r="C11" s="610">
        <v>10</v>
      </c>
      <c r="D11" s="610">
        <v>20</v>
      </c>
      <c r="E11" s="610">
        <v>18</v>
      </c>
      <c r="F11" s="610">
        <v>6</v>
      </c>
      <c r="G11" s="532" t="s">
        <v>144</v>
      </c>
      <c r="H11" s="610">
        <v>4</v>
      </c>
      <c r="I11" s="532" t="s">
        <v>144</v>
      </c>
      <c r="J11" s="532" t="s">
        <v>144</v>
      </c>
      <c r="K11" s="610"/>
      <c r="L11" s="532" t="s">
        <v>144</v>
      </c>
      <c r="M11" s="532" t="s">
        <v>144</v>
      </c>
      <c r="N11" s="610">
        <v>8</v>
      </c>
      <c r="O11" s="610">
        <v>2</v>
      </c>
      <c r="P11" s="610">
        <v>2</v>
      </c>
      <c r="Q11" s="532">
        <v>0</v>
      </c>
      <c r="R11" s="532">
        <v>0</v>
      </c>
      <c r="S11" s="610">
        <v>10</v>
      </c>
    </row>
    <row r="12" spans="1:19" s="195" customFormat="1" ht="40.5" customHeight="1">
      <c r="A12" s="257">
        <v>2016</v>
      </c>
      <c r="B12" s="680">
        <f>SUM(B13:B19)</f>
        <v>31</v>
      </c>
      <c r="C12" s="680">
        <f t="shared" ref="C12:H12" si="0">SUM(C13:C19)</f>
        <v>10</v>
      </c>
      <c r="D12" s="680">
        <f t="shared" si="0"/>
        <v>21</v>
      </c>
      <c r="E12" s="680">
        <f t="shared" si="0"/>
        <v>20</v>
      </c>
      <c r="F12" s="680">
        <f t="shared" si="0"/>
        <v>5</v>
      </c>
      <c r="G12" s="532" t="s">
        <v>144</v>
      </c>
      <c r="H12" s="680">
        <f t="shared" si="0"/>
        <v>5</v>
      </c>
      <c r="I12" s="532" t="s">
        <v>144</v>
      </c>
      <c r="J12" s="532" t="s">
        <v>144</v>
      </c>
      <c r="K12" s="680"/>
      <c r="L12" s="532" t="s">
        <v>144</v>
      </c>
      <c r="M12" s="532" t="s">
        <v>144</v>
      </c>
      <c r="N12" s="680">
        <f t="shared" ref="N12" si="1">SUM(N13:N19)</f>
        <v>8</v>
      </c>
      <c r="O12" s="532" t="s">
        <v>144</v>
      </c>
      <c r="P12" s="532" t="s">
        <v>144</v>
      </c>
      <c r="Q12" s="532" t="s">
        <v>144</v>
      </c>
      <c r="R12" s="680">
        <v>2</v>
      </c>
      <c r="S12" s="680">
        <f t="shared" ref="S12" si="2">SUM(S13:S19)</f>
        <v>11</v>
      </c>
    </row>
    <row r="13" spans="1:19" s="195" customFormat="1" ht="40.5" customHeight="1">
      <c r="A13" s="192" t="s">
        <v>1054</v>
      </c>
      <c r="B13" s="529">
        <v>1</v>
      </c>
      <c r="C13" s="532" t="s">
        <v>144</v>
      </c>
      <c r="D13" s="610">
        <v>1</v>
      </c>
      <c r="E13" s="532" t="s">
        <v>144</v>
      </c>
      <c r="F13" s="532" t="s">
        <v>144</v>
      </c>
      <c r="G13" s="532" t="s">
        <v>144</v>
      </c>
      <c r="H13" s="532" t="s">
        <v>144</v>
      </c>
      <c r="I13" s="532" t="s">
        <v>144</v>
      </c>
      <c r="J13" s="532" t="s">
        <v>144</v>
      </c>
      <c r="K13" s="610"/>
      <c r="L13" s="532" t="s">
        <v>144</v>
      </c>
      <c r="M13" s="532" t="s">
        <v>144</v>
      </c>
      <c r="N13" s="532" t="s">
        <v>144</v>
      </c>
      <c r="O13" s="532" t="s">
        <v>144</v>
      </c>
      <c r="P13" s="532" t="s">
        <v>144</v>
      </c>
      <c r="Q13" s="532" t="s">
        <v>144</v>
      </c>
      <c r="R13" s="532" t="s">
        <v>144</v>
      </c>
      <c r="S13" s="611">
        <v>1</v>
      </c>
    </row>
    <row r="14" spans="1:19" s="195" customFormat="1" ht="40.5" customHeight="1">
      <c r="A14" s="192" t="s">
        <v>1055</v>
      </c>
      <c r="B14" s="529">
        <v>6</v>
      </c>
      <c r="C14" s="610">
        <v>2</v>
      </c>
      <c r="D14" s="610">
        <v>4</v>
      </c>
      <c r="E14" s="612">
        <v>4</v>
      </c>
      <c r="F14" s="611">
        <v>1</v>
      </c>
      <c r="G14" s="532" t="s">
        <v>144</v>
      </c>
      <c r="H14" s="533">
        <v>1</v>
      </c>
      <c r="I14" s="532" t="s">
        <v>144</v>
      </c>
      <c r="J14" s="532" t="s">
        <v>144</v>
      </c>
      <c r="K14" s="610"/>
      <c r="L14" s="532" t="s">
        <v>144</v>
      </c>
      <c r="M14" s="532" t="s">
        <v>144</v>
      </c>
      <c r="N14" s="612">
        <v>1</v>
      </c>
      <c r="O14" s="532" t="s">
        <v>144</v>
      </c>
      <c r="P14" s="532" t="s">
        <v>144</v>
      </c>
      <c r="Q14" s="532" t="s">
        <v>144</v>
      </c>
      <c r="R14" s="533">
        <v>1</v>
      </c>
      <c r="S14" s="611">
        <v>2</v>
      </c>
    </row>
    <row r="15" spans="1:19" s="195" customFormat="1" ht="40.5" customHeight="1">
      <c r="A15" s="192" t="s">
        <v>1056</v>
      </c>
      <c r="B15" s="529">
        <v>6</v>
      </c>
      <c r="C15" s="610">
        <v>2</v>
      </c>
      <c r="D15" s="610">
        <v>4</v>
      </c>
      <c r="E15" s="612">
        <v>4</v>
      </c>
      <c r="F15" s="611">
        <v>1</v>
      </c>
      <c r="G15" s="532" t="s">
        <v>144</v>
      </c>
      <c r="H15" s="611">
        <v>1</v>
      </c>
      <c r="I15" s="532" t="s">
        <v>144</v>
      </c>
      <c r="J15" s="532" t="s">
        <v>144</v>
      </c>
      <c r="K15" s="610"/>
      <c r="L15" s="532" t="s">
        <v>144</v>
      </c>
      <c r="M15" s="532" t="s">
        <v>144</v>
      </c>
      <c r="N15" s="612">
        <v>2</v>
      </c>
      <c r="O15" s="532" t="s">
        <v>144</v>
      </c>
      <c r="P15" s="532" t="s">
        <v>144</v>
      </c>
      <c r="Q15" s="532" t="s">
        <v>144</v>
      </c>
      <c r="R15" s="532" t="s">
        <v>144</v>
      </c>
      <c r="S15" s="611">
        <v>2</v>
      </c>
    </row>
    <row r="16" spans="1:19" s="225" customFormat="1" ht="40.5" customHeight="1">
      <c r="A16" s="192" t="s">
        <v>1057</v>
      </c>
      <c r="B16" s="529">
        <v>2</v>
      </c>
      <c r="C16" s="532" t="s">
        <v>144</v>
      </c>
      <c r="D16" s="610">
        <v>2</v>
      </c>
      <c r="E16" s="532" t="s">
        <v>144</v>
      </c>
      <c r="F16" s="532" t="s">
        <v>144</v>
      </c>
      <c r="G16" s="532" t="s">
        <v>144</v>
      </c>
      <c r="H16" s="532" t="s">
        <v>144</v>
      </c>
      <c r="I16" s="532" t="s">
        <v>144</v>
      </c>
      <c r="J16" s="532" t="s">
        <v>144</v>
      </c>
      <c r="K16" s="610"/>
      <c r="L16" s="532" t="s">
        <v>144</v>
      </c>
      <c r="M16" s="532" t="s">
        <v>144</v>
      </c>
      <c r="N16" s="532" t="s">
        <v>144</v>
      </c>
      <c r="O16" s="532" t="s">
        <v>144</v>
      </c>
      <c r="P16" s="532" t="s">
        <v>144</v>
      </c>
      <c r="Q16" s="532" t="s">
        <v>144</v>
      </c>
      <c r="R16" s="532" t="s">
        <v>144</v>
      </c>
      <c r="S16" s="611">
        <v>2</v>
      </c>
    </row>
    <row r="17" spans="1:32" ht="40.5" customHeight="1">
      <c r="A17" s="192" t="s">
        <v>1058</v>
      </c>
      <c r="B17" s="529">
        <v>6</v>
      </c>
      <c r="C17" s="610">
        <v>2</v>
      </c>
      <c r="D17" s="610">
        <v>4</v>
      </c>
      <c r="E17" s="612">
        <v>4</v>
      </c>
      <c r="F17" s="611">
        <v>1</v>
      </c>
      <c r="G17" s="532" t="s">
        <v>144</v>
      </c>
      <c r="H17" s="612">
        <v>1</v>
      </c>
      <c r="I17" s="532" t="s">
        <v>144</v>
      </c>
      <c r="J17" s="532" t="s">
        <v>144</v>
      </c>
      <c r="K17" s="612"/>
      <c r="L17" s="532" t="s">
        <v>144</v>
      </c>
      <c r="M17" s="532" t="s">
        <v>144</v>
      </c>
      <c r="N17" s="612">
        <v>1</v>
      </c>
      <c r="O17" s="532" t="s">
        <v>144</v>
      </c>
      <c r="P17" s="532" t="s">
        <v>144</v>
      </c>
      <c r="Q17" s="532" t="s">
        <v>144</v>
      </c>
      <c r="R17" s="533">
        <v>1</v>
      </c>
      <c r="S17" s="611">
        <v>2</v>
      </c>
    </row>
    <row r="18" spans="1:32" ht="40.5" customHeight="1">
      <c r="A18" s="192" t="s">
        <v>1059</v>
      </c>
      <c r="B18" s="529">
        <v>5</v>
      </c>
      <c r="C18" s="610">
        <v>2</v>
      </c>
      <c r="D18" s="610">
        <v>3</v>
      </c>
      <c r="E18" s="612">
        <v>4</v>
      </c>
      <c r="F18" s="604">
        <v>1</v>
      </c>
      <c r="G18" s="532" t="s">
        <v>144</v>
      </c>
      <c r="H18" s="604">
        <v>1</v>
      </c>
      <c r="I18" s="532" t="s">
        <v>144</v>
      </c>
      <c r="J18" s="532" t="s">
        <v>144</v>
      </c>
      <c r="K18" s="612"/>
      <c r="L18" s="532" t="s">
        <v>144</v>
      </c>
      <c r="M18" s="532" t="s">
        <v>144</v>
      </c>
      <c r="N18" s="612">
        <v>2</v>
      </c>
      <c r="O18" s="532" t="s">
        <v>144</v>
      </c>
      <c r="P18" s="532" t="s">
        <v>144</v>
      </c>
      <c r="Q18" s="532" t="s">
        <v>144</v>
      </c>
      <c r="R18" s="532" t="s">
        <v>144</v>
      </c>
      <c r="S18" s="604">
        <v>1</v>
      </c>
    </row>
    <row r="19" spans="1:32" ht="40.5" customHeight="1" thickBot="1">
      <c r="A19" s="261" t="s">
        <v>1060</v>
      </c>
      <c r="B19" s="613">
        <v>5</v>
      </c>
      <c r="C19" s="614">
        <v>2</v>
      </c>
      <c r="D19" s="614">
        <v>3</v>
      </c>
      <c r="E19" s="614">
        <v>4</v>
      </c>
      <c r="F19" s="538">
        <v>1</v>
      </c>
      <c r="G19" s="615" t="s">
        <v>144</v>
      </c>
      <c r="H19" s="538">
        <v>1</v>
      </c>
      <c r="I19" s="615" t="s">
        <v>144</v>
      </c>
      <c r="J19" s="615" t="s">
        <v>144</v>
      </c>
      <c r="K19" s="612"/>
      <c r="L19" s="615" t="s">
        <v>144</v>
      </c>
      <c r="M19" s="615" t="s">
        <v>144</v>
      </c>
      <c r="N19" s="616">
        <v>2</v>
      </c>
      <c r="O19" s="615" t="s">
        <v>144</v>
      </c>
      <c r="P19" s="615" t="s">
        <v>144</v>
      </c>
      <c r="Q19" s="615" t="s">
        <v>144</v>
      </c>
      <c r="R19" s="615" t="s">
        <v>144</v>
      </c>
      <c r="S19" s="538">
        <v>1</v>
      </c>
    </row>
    <row r="20" spans="1:32" ht="12" customHeight="1" thickTop="1">
      <c r="A20" s="252" t="s">
        <v>313</v>
      </c>
      <c r="B20" s="253"/>
      <c r="C20" s="253"/>
      <c r="D20" s="253"/>
      <c r="E20" s="254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5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195"/>
      <c r="AF20" s="256"/>
    </row>
    <row r="21" spans="1:32">
      <c r="B21" s="361"/>
      <c r="C21" s="361"/>
      <c r="D21" s="361"/>
      <c r="E21" s="361"/>
      <c r="F21" s="361"/>
      <c r="G21" s="361"/>
      <c r="H21" s="361"/>
      <c r="I21" s="361"/>
      <c r="J21" s="361"/>
      <c r="K21" s="362"/>
      <c r="L21" s="361"/>
      <c r="M21" s="361"/>
      <c r="N21" s="361"/>
      <c r="O21" s="361"/>
      <c r="P21" s="361"/>
      <c r="Q21" s="361"/>
      <c r="R21" s="361"/>
      <c r="S21" s="361"/>
    </row>
    <row r="22" spans="1:32"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</row>
    <row r="23" spans="1:32">
      <c r="A23" s="193"/>
      <c r="B23" s="193"/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</row>
    <row r="24" spans="1:32">
      <c r="A24" s="193"/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</row>
    <row r="25" spans="1:32">
      <c r="A25" s="193"/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</row>
    <row r="26" spans="1:32">
      <c r="A26" s="193"/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</row>
    <row r="27" spans="1:32">
      <c r="A27" s="193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</row>
    <row r="28" spans="1:32">
      <c r="A28" s="193"/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</row>
    <row r="29" spans="1:32">
      <c r="A29" s="193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</row>
    <row r="30" spans="1:32">
      <c r="B30" s="361"/>
      <c r="C30" s="361"/>
      <c r="D30" s="361"/>
      <c r="E30" s="361"/>
      <c r="F30" s="361"/>
      <c r="G30" s="361"/>
      <c r="H30" s="361"/>
      <c r="I30" s="361"/>
      <c r="J30" s="361"/>
      <c r="K30" s="362"/>
      <c r="L30" s="361"/>
      <c r="M30" s="361"/>
      <c r="N30" s="361"/>
      <c r="O30" s="361"/>
      <c r="P30" s="361"/>
      <c r="Q30" s="361"/>
      <c r="R30" s="361"/>
      <c r="S30" s="361"/>
    </row>
    <row r="31" spans="1:32">
      <c r="B31" s="361"/>
      <c r="C31" s="361"/>
      <c r="D31" s="361"/>
      <c r="E31" s="361"/>
      <c r="F31" s="361"/>
      <c r="G31" s="361"/>
      <c r="H31" s="361"/>
      <c r="I31" s="361"/>
      <c r="J31" s="361"/>
      <c r="K31" s="362"/>
      <c r="L31" s="361"/>
      <c r="M31" s="361"/>
      <c r="N31" s="361"/>
      <c r="O31" s="361"/>
      <c r="P31" s="361"/>
      <c r="Q31" s="361"/>
      <c r="R31" s="361"/>
      <c r="S31" s="361"/>
    </row>
    <row r="32" spans="1:32">
      <c r="B32" s="361"/>
      <c r="C32" s="361"/>
      <c r="D32" s="361"/>
      <c r="E32" s="361"/>
      <c r="F32" s="361"/>
      <c r="G32" s="361"/>
      <c r="H32" s="361"/>
      <c r="I32" s="361"/>
      <c r="J32" s="361"/>
      <c r="K32" s="362"/>
      <c r="L32" s="361"/>
      <c r="M32" s="361"/>
      <c r="N32" s="361"/>
      <c r="O32" s="361"/>
      <c r="P32" s="361"/>
      <c r="Q32" s="361"/>
      <c r="R32" s="361"/>
      <c r="S32" s="361"/>
    </row>
    <row r="33" spans="1:19">
      <c r="A33" s="193"/>
      <c r="B33" s="361"/>
      <c r="C33" s="361"/>
      <c r="D33" s="361"/>
      <c r="E33" s="361"/>
      <c r="F33" s="361"/>
      <c r="G33" s="361"/>
      <c r="H33" s="361"/>
      <c r="I33" s="361"/>
      <c r="J33" s="361"/>
      <c r="K33" s="362"/>
      <c r="L33" s="361"/>
      <c r="M33" s="361"/>
      <c r="N33" s="361"/>
      <c r="O33" s="361"/>
      <c r="P33" s="361"/>
      <c r="Q33" s="361"/>
      <c r="R33" s="361"/>
      <c r="S33" s="361"/>
    </row>
    <row r="34" spans="1:19">
      <c r="A34" s="193"/>
      <c r="B34" s="361"/>
      <c r="C34" s="361"/>
      <c r="D34" s="361"/>
      <c r="E34" s="361"/>
      <c r="F34" s="361"/>
      <c r="G34" s="361"/>
      <c r="H34" s="361"/>
      <c r="I34" s="361"/>
      <c r="J34" s="361"/>
      <c r="K34" s="362"/>
      <c r="L34" s="361"/>
      <c r="M34" s="361"/>
      <c r="N34" s="361"/>
      <c r="O34" s="361"/>
      <c r="P34" s="361"/>
      <c r="Q34" s="361"/>
      <c r="R34" s="361"/>
      <c r="S34" s="361"/>
    </row>
    <row r="35" spans="1:19">
      <c r="A35" s="193"/>
      <c r="B35" s="361"/>
      <c r="C35" s="361"/>
      <c r="D35" s="361"/>
      <c r="E35" s="361"/>
      <c r="F35" s="361"/>
      <c r="G35" s="361"/>
      <c r="H35" s="361"/>
      <c r="I35" s="361"/>
      <c r="J35" s="361"/>
      <c r="K35" s="362"/>
      <c r="L35" s="361"/>
      <c r="M35" s="361"/>
      <c r="N35" s="361"/>
      <c r="O35" s="361"/>
      <c r="P35" s="361"/>
      <c r="Q35" s="361"/>
      <c r="R35" s="361"/>
      <c r="S35" s="361"/>
    </row>
    <row r="36" spans="1:19">
      <c r="A36" s="193"/>
      <c r="B36" s="361"/>
      <c r="C36" s="361"/>
      <c r="D36" s="361"/>
      <c r="E36" s="361"/>
      <c r="F36" s="361"/>
      <c r="G36" s="361"/>
      <c r="H36" s="361"/>
      <c r="I36" s="361"/>
      <c r="J36" s="361"/>
      <c r="K36" s="362"/>
      <c r="L36" s="361"/>
      <c r="M36" s="361"/>
      <c r="N36" s="361"/>
      <c r="O36" s="361"/>
      <c r="P36" s="361"/>
      <c r="Q36" s="361"/>
      <c r="R36" s="361"/>
      <c r="S36" s="361"/>
    </row>
    <row r="37" spans="1:19">
      <c r="A37" s="193"/>
      <c r="B37" s="361"/>
      <c r="C37" s="361"/>
      <c r="D37" s="361"/>
      <c r="E37" s="361"/>
      <c r="F37" s="361"/>
      <c r="G37" s="361"/>
      <c r="H37" s="361"/>
      <c r="I37" s="361"/>
      <c r="J37" s="361"/>
      <c r="K37" s="362"/>
      <c r="L37" s="361"/>
      <c r="M37" s="361"/>
      <c r="N37" s="361"/>
      <c r="O37" s="361"/>
      <c r="P37" s="361"/>
      <c r="Q37" s="361"/>
      <c r="R37" s="361"/>
      <c r="S37" s="361"/>
    </row>
    <row r="38" spans="1:19">
      <c r="A38" s="193"/>
      <c r="B38" s="361"/>
      <c r="C38" s="361"/>
      <c r="D38" s="361"/>
      <c r="E38" s="361"/>
      <c r="F38" s="361"/>
      <c r="G38" s="361"/>
      <c r="H38" s="361"/>
      <c r="I38" s="361"/>
      <c r="J38" s="361"/>
      <c r="K38" s="362"/>
      <c r="L38" s="361"/>
      <c r="M38" s="361"/>
      <c r="N38" s="361"/>
      <c r="O38" s="361"/>
      <c r="P38" s="361"/>
      <c r="Q38" s="361"/>
      <c r="R38" s="361"/>
      <c r="S38" s="361"/>
    </row>
    <row r="39" spans="1:19">
      <c r="A39" s="193"/>
      <c r="B39" s="361"/>
      <c r="C39" s="361"/>
      <c r="D39" s="361"/>
      <c r="E39" s="361"/>
      <c r="F39" s="361"/>
      <c r="G39" s="361"/>
      <c r="H39" s="361"/>
      <c r="I39" s="361"/>
      <c r="J39" s="361"/>
      <c r="K39" s="362"/>
      <c r="L39" s="361"/>
      <c r="M39" s="361"/>
      <c r="N39" s="361"/>
      <c r="O39" s="361"/>
      <c r="P39" s="361"/>
      <c r="Q39" s="361"/>
      <c r="R39" s="361"/>
      <c r="S39" s="361"/>
    </row>
    <row r="40" spans="1:19">
      <c r="A40" s="193"/>
      <c r="B40" s="361"/>
      <c r="C40" s="361"/>
      <c r="D40" s="361"/>
      <c r="E40" s="361"/>
      <c r="F40" s="361"/>
      <c r="G40" s="361"/>
      <c r="H40" s="361"/>
      <c r="I40" s="361"/>
      <c r="J40" s="361"/>
      <c r="K40" s="362"/>
      <c r="L40" s="361"/>
      <c r="M40" s="361"/>
      <c r="N40" s="361"/>
      <c r="O40" s="361"/>
      <c r="P40" s="361"/>
      <c r="Q40" s="361"/>
      <c r="R40" s="361"/>
      <c r="S40" s="361"/>
    </row>
    <row r="41" spans="1:19">
      <c r="A41" s="193"/>
      <c r="B41" s="361"/>
      <c r="C41" s="361"/>
      <c r="D41" s="361"/>
      <c r="E41" s="361"/>
      <c r="F41" s="361"/>
      <c r="G41" s="361"/>
      <c r="H41" s="361"/>
      <c r="I41" s="361"/>
      <c r="J41" s="361"/>
      <c r="K41" s="362"/>
      <c r="L41" s="361"/>
      <c r="M41" s="361"/>
      <c r="N41" s="361"/>
      <c r="O41" s="361"/>
      <c r="P41" s="361"/>
      <c r="Q41" s="361"/>
      <c r="R41" s="361"/>
      <c r="S41" s="361"/>
    </row>
    <row r="42" spans="1:19">
      <c r="A42" s="193"/>
      <c r="B42" s="361"/>
      <c r="C42" s="361"/>
      <c r="D42" s="361"/>
      <c r="E42" s="361"/>
      <c r="F42" s="361"/>
      <c r="G42" s="361"/>
      <c r="H42" s="361"/>
      <c r="I42" s="361"/>
      <c r="J42" s="361"/>
      <c r="K42" s="362"/>
      <c r="L42" s="361"/>
      <c r="M42" s="361"/>
      <c r="N42" s="361"/>
      <c r="O42" s="361"/>
      <c r="P42" s="361"/>
      <c r="Q42" s="361"/>
      <c r="R42" s="361"/>
      <c r="S42" s="361"/>
    </row>
    <row r="43" spans="1:19">
      <c r="A43" s="193"/>
      <c r="B43" s="361"/>
      <c r="C43" s="361"/>
      <c r="D43" s="361"/>
      <c r="E43" s="361"/>
      <c r="F43" s="361"/>
      <c r="G43" s="361"/>
      <c r="H43" s="361"/>
      <c r="I43" s="361"/>
      <c r="J43" s="361"/>
      <c r="K43" s="362"/>
      <c r="L43" s="361"/>
      <c r="M43" s="361"/>
      <c r="N43" s="361"/>
      <c r="O43" s="361"/>
      <c r="P43" s="361"/>
      <c r="Q43" s="361"/>
      <c r="R43" s="361"/>
      <c r="S43" s="361"/>
    </row>
    <row r="44" spans="1:19">
      <c r="A44" s="193"/>
      <c r="B44" s="361"/>
      <c r="C44" s="361"/>
      <c r="D44" s="361"/>
      <c r="E44" s="361"/>
      <c r="F44" s="361"/>
      <c r="G44" s="361"/>
      <c r="H44" s="361"/>
      <c r="I44" s="361"/>
      <c r="J44" s="361"/>
      <c r="K44" s="362"/>
      <c r="L44" s="361"/>
      <c r="M44" s="361"/>
      <c r="N44" s="361"/>
      <c r="O44" s="361"/>
      <c r="P44" s="361"/>
      <c r="Q44" s="361"/>
      <c r="R44" s="361"/>
      <c r="S44" s="361"/>
    </row>
    <row r="45" spans="1:19">
      <c r="A45" s="193"/>
      <c r="B45" s="361"/>
      <c r="C45" s="361"/>
      <c r="D45" s="361"/>
      <c r="E45" s="361"/>
      <c r="F45" s="361"/>
      <c r="G45" s="361"/>
      <c r="H45" s="361"/>
      <c r="I45" s="361"/>
      <c r="J45" s="361"/>
      <c r="K45" s="362"/>
      <c r="L45" s="361"/>
      <c r="M45" s="361"/>
      <c r="N45" s="361"/>
      <c r="O45" s="361"/>
      <c r="P45" s="361"/>
      <c r="Q45" s="361"/>
      <c r="R45" s="361"/>
      <c r="S45" s="361"/>
    </row>
    <row r="46" spans="1:19">
      <c r="A46" s="193"/>
      <c r="B46" s="361"/>
      <c r="C46" s="361"/>
      <c r="D46" s="361"/>
      <c r="E46" s="361"/>
      <c r="F46" s="361"/>
      <c r="G46" s="361"/>
      <c r="H46" s="361"/>
      <c r="I46" s="361"/>
      <c r="J46" s="361"/>
      <c r="K46" s="362"/>
      <c r="L46" s="361"/>
      <c r="M46" s="361"/>
      <c r="N46" s="361"/>
      <c r="O46" s="361"/>
      <c r="P46" s="361"/>
      <c r="Q46" s="361"/>
      <c r="R46" s="361"/>
      <c r="S46" s="361"/>
    </row>
    <row r="47" spans="1:19">
      <c r="A47" s="193"/>
      <c r="B47" s="361"/>
      <c r="C47" s="361"/>
      <c r="D47" s="361"/>
      <c r="E47" s="361"/>
      <c r="F47" s="361"/>
      <c r="G47" s="361"/>
      <c r="H47" s="361"/>
      <c r="I47" s="361"/>
      <c r="J47" s="361"/>
      <c r="K47" s="362"/>
      <c r="L47" s="361"/>
      <c r="M47" s="361"/>
      <c r="N47" s="361"/>
      <c r="O47" s="361"/>
      <c r="P47" s="361"/>
      <c r="Q47" s="361"/>
      <c r="R47" s="361"/>
      <c r="S47" s="361"/>
    </row>
  </sheetData>
  <mergeCells count="10">
    <mergeCell ref="O4:R4"/>
    <mergeCell ref="A1:J1"/>
    <mergeCell ref="E3:J3"/>
    <mergeCell ref="E4:J4"/>
    <mergeCell ref="L3:R3"/>
    <mergeCell ref="L4:N4"/>
    <mergeCell ref="L1:S1"/>
    <mergeCell ref="A3:A7"/>
    <mergeCell ref="B4:D4"/>
    <mergeCell ref="B3:D3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zoomScale="85" zoomScaleNormal="85" workbookViewId="0">
      <selection sqref="A1:H1"/>
    </sheetView>
  </sheetViews>
  <sheetFormatPr defaultRowHeight="13.5"/>
  <cols>
    <col min="1" max="1" width="6.88671875" style="20" customWidth="1"/>
    <col min="2" max="2" width="10.33203125" style="46" customWidth="1"/>
    <col min="3" max="3" width="11.5546875" style="46" customWidth="1"/>
    <col min="4" max="4" width="10.77734375" style="46" customWidth="1"/>
    <col min="5" max="7" width="12.6640625" style="46" customWidth="1"/>
    <col min="8" max="8" width="11.5546875" style="46" bestFit="1" customWidth="1"/>
    <col min="9" max="9" width="2.77734375" style="39" customWidth="1"/>
    <col min="10" max="10" width="12.33203125" style="46" bestFit="1" customWidth="1"/>
    <col min="11" max="11" width="14.88671875" style="546" customWidth="1"/>
    <col min="12" max="12" width="7.5546875" style="46" customWidth="1"/>
    <col min="13" max="14" width="7.5546875" style="20" customWidth="1"/>
    <col min="15" max="16" width="7.5546875" style="5" customWidth="1"/>
    <col min="17" max="17" width="7.5546875" style="20" customWidth="1"/>
    <col min="18" max="16384" width="8.88671875" style="12"/>
  </cols>
  <sheetData>
    <row r="1" spans="1:31" ht="45" customHeight="1">
      <c r="A1" s="814" t="s">
        <v>314</v>
      </c>
      <c r="B1" s="814"/>
      <c r="C1" s="814"/>
      <c r="D1" s="814"/>
      <c r="E1" s="814"/>
      <c r="F1" s="814"/>
      <c r="G1" s="814"/>
      <c r="H1" s="814"/>
      <c r="I1" s="89"/>
      <c r="J1" s="875" t="s">
        <v>315</v>
      </c>
      <c r="K1" s="875"/>
      <c r="L1" s="875"/>
      <c r="M1" s="875"/>
      <c r="N1" s="875"/>
      <c r="O1" s="875"/>
      <c r="P1" s="875"/>
      <c r="Q1" s="875"/>
    </row>
    <row r="2" spans="1:31" s="5" customFormat="1" ht="25.5" customHeight="1" thickBot="1">
      <c r="A2" s="2" t="s">
        <v>120</v>
      </c>
      <c r="B2" s="32"/>
      <c r="C2" s="32"/>
      <c r="D2" s="32"/>
      <c r="E2" s="32"/>
      <c r="F2" s="32"/>
      <c r="G2" s="32"/>
      <c r="H2" s="32"/>
      <c r="I2" s="78"/>
      <c r="J2" s="32"/>
      <c r="K2" s="542"/>
      <c r="L2" s="32"/>
      <c r="M2" s="33"/>
      <c r="N2" s="33"/>
      <c r="O2" s="2"/>
      <c r="P2" s="2"/>
      <c r="Q2" s="4" t="s">
        <v>200</v>
      </c>
    </row>
    <row r="3" spans="1:31" s="5" customFormat="1" ht="17.100000000000001" customHeight="1" thickTop="1">
      <c r="A3" s="22"/>
      <c r="B3" s="837" t="s">
        <v>999</v>
      </c>
      <c r="C3" s="827"/>
      <c r="D3" s="827"/>
      <c r="E3" s="827"/>
      <c r="F3" s="827"/>
      <c r="G3" s="827"/>
      <c r="H3" s="827"/>
      <c r="I3" s="48"/>
      <c r="J3" s="827" t="s">
        <v>1010</v>
      </c>
      <c r="K3" s="828"/>
      <c r="L3" s="837" t="s">
        <v>1000</v>
      </c>
      <c r="M3" s="827"/>
      <c r="N3" s="827"/>
      <c r="O3" s="827"/>
      <c r="P3" s="827"/>
      <c r="Q3" s="827"/>
    </row>
    <row r="4" spans="1:31" s="5" customFormat="1" ht="17.100000000000001" customHeight="1">
      <c r="A4" s="22" t="s">
        <v>119</v>
      </c>
      <c r="B4" s="55" t="s">
        <v>64</v>
      </c>
      <c r="C4" s="49" t="s">
        <v>958</v>
      </c>
      <c r="D4" s="83" t="s">
        <v>1002</v>
      </c>
      <c r="E4" s="49" t="s">
        <v>316</v>
      </c>
      <c r="F4" s="25" t="s">
        <v>1001</v>
      </c>
      <c r="G4" s="26" t="s">
        <v>317</v>
      </c>
      <c r="H4" s="55" t="s">
        <v>956</v>
      </c>
      <c r="I4" s="48"/>
      <c r="J4" s="74" t="s">
        <v>1006</v>
      </c>
      <c r="K4" s="543" t="s">
        <v>318</v>
      </c>
      <c r="L4" s="48" t="s">
        <v>64</v>
      </c>
      <c r="M4" s="25" t="s">
        <v>319</v>
      </c>
      <c r="N4" s="6" t="s">
        <v>320</v>
      </c>
      <c r="O4" s="22" t="s">
        <v>321</v>
      </c>
      <c r="P4" s="25" t="s">
        <v>322</v>
      </c>
      <c r="Q4" s="22" t="s">
        <v>318</v>
      </c>
    </row>
    <row r="5" spans="1:31" s="5" customFormat="1" ht="17.100000000000001" customHeight="1">
      <c r="A5" s="22"/>
      <c r="B5" s="54"/>
      <c r="C5" s="49"/>
      <c r="D5" s="83" t="s">
        <v>1003</v>
      </c>
      <c r="E5" s="49" t="s">
        <v>323</v>
      </c>
      <c r="F5" s="83" t="s">
        <v>324</v>
      </c>
      <c r="G5" s="6"/>
      <c r="H5" s="54" t="s">
        <v>957</v>
      </c>
      <c r="I5" s="48"/>
      <c r="J5" s="49" t="s">
        <v>1007</v>
      </c>
      <c r="K5" s="543"/>
      <c r="L5" s="48"/>
      <c r="M5" s="54" t="s">
        <v>325</v>
      </c>
      <c r="N5" s="6" t="s">
        <v>326</v>
      </c>
      <c r="O5" s="48"/>
      <c r="P5" s="83"/>
      <c r="Q5" s="22"/>
    </row>
    <row r="6" spans="1:31" s="5" customFormat="1" ht="17.100000000000001" customHeight="1">
      <c r="A6" s="22" t="s">
        <v>244</v>
      </c>
      <c r="B6" s="75"/>
      <c r="C6" s="49" t="s">
        <v>959</v>
      </c>
      <c r="D6" s="83" t="s">
        <v>1004</v>
      </c>
      <c r="E6" s="59" t="s">
        <v>327</v>
      </c>
      <c r="F6" s="84" t="s">
        <v>954</v>
      </c>
      <c r="G6" s="174" t="s">
        <v>328</v>
      </c>
      <c r="H6" s="75" t="s">
        <v>329</v>
      </c>
      <c r="I6" s="48"/>
      <c r="J6" s="49" t="s">
        <v>1008</v>
      </c>
      <c r="K6" s="543"/>
      <c r="L6" s="48"/>
      <c r="M6" s="54" t="s">
        <v>330</v>
      </c>
      <c r="N6" s="6" t="s">
        <v>330</v>
      </c>
      <c r="O6" s="48"/>
      <c r="P6" s="83" t="s">
        <v>331</v>
      </c>
      <c r="Q6" s="22"/>
    </row>
    <row r="7" spans="1:31" s="5" customFormat="1" ht="17.100000000000001" customHeight="1">
      <c r="A7" s="24"/>
      <c r="B7" s="77" t="s">
        <v>50</v>
      </c>
      <c r="C7" s="53" t="s">
        <v>960</v>
      </c>
      <c r="D7" s="29" t="s">
        <v>1005</v>
      </c>
      <c r="E7" s="62" t="s">
        <v>332</v>
      </c>
      <c r="F7" s="86" t="s">
        <v>955</v>
      </c>
      <c r="G7" s="179" t="s">
        <v>333</v>
      </c>
      <c r="H7" s="77" t="s">
        <v>334</v>
      </c>
      <c r="I7" s="48"/>
      <c r="J7" s="53" t="s">
        <v>1009</v>
      </c>
      <c r="K7" s="544" t="s">
        <v>335</v>
      </c>
      <c r="L7" s="52" t="s">
        <v>336</v>
      </c>
      <c r="M7" s="68" t="s">
        <v>337</v>
      </c>
      <c r="N7" s="23" t="s">
        <v>338</v>
      </c>
      <c r="O7" s="52" t="s">
        <v>339</v>
      </c>
      <c r="P7" s="31" t="s">
        <v>340</v>
      </c>
      <c r="Q7" s="31" t="s">
        <v>335</v>
      </c>
    </row>
    <row r="8" spans="1:31" ht="92.25" customHeight="1">
      <c r="A8" s="70">
        <v>2012</v>
      </c>
      <c r="B8" s="184" t="s">
        <v>998</v>
      </c>
      <c r="C8" s="184" t="s">
        <v>998</v>
      </c>
      <c r="D8" s="184" t="s">
        <v>998</v>
      </c>
      <c r="E8" s="184" t="s">
        <v>998</v>
      </c>
      <c r="F8" s="184" t="s">
        <v>998</v>
      </c>
      <c r="G8" s="184" t="s">
        <v>998</v>
      </c>
      <c r="H8" s="184" t="s">
        <v>998</v>
      </c>
      <c r="I8" s="178"/>
      <c r="J8" s="184" t="s">
        <v>998</v>
      </c>
      <c r="K8" s="250" t="s">
        <v>1044</v>
      </c>
      <c r="L8" s="184" t="s">
        <v>998</v>
      </c>
      <c r="M8" s="184" t="s">
        <v>998</v>
      </c>
      <c r="N8" s="184" t="s">
        <v>998</v>
      </c>
      <c r="O8" s="184" t="s">
        <v>998</v>
      </c>
      <c r="P8" s="184" t="s">
        <v>998</v>
      </c>
      <c r="Q8" s="184" t="s">
        <v>998</v>
      </c>
    </row>
    <row r="9" spans="1:31" ht="92.25" customHeight="1">
      <c r="A9" s="70">
        <v>2013</v>
      </c>
      <c r="B9" s="250" t="s">
        <v>998</v>
      </c>
      <c r="C9" s="250" t="s">
        <v>998</v>
      </c>
      <c r="D9" s="250" t="s">
        <v>998</v>
      </c>
      <c r="E9" s="250" t="s">
        <v>998</v>
      </c>
      <c r="F9" s="250" t="s">
        <v>998</v>
      </c>
      <c r="G9" s="250" t="s">
        <v>998</v>
      </c>
      <c r="H9" s="250" t="s">
        <v>998</v>
      </c>
      <c r="I9" s="515"/>
      <c r="J9" s="250" t="s">
        <v>998</v>
      </c>
      <c r="K9" s="250" t="s">
        <v>1044</v>
      </c>
      <c r="L9" s="250" t="s">
        <v>998</v>
      </c>
      <c r="M9" s="250" t="s">
        <v>998</v>
      </c>
      <c r="N9" s="250" t="s">
        <v>998</v>
      </c>
      <c r="O9" s="250" t="s">
        <v>998</v>
      </c>
      <c r="P9" s="250" t="s">
        <v>998</v>
      </c>
      <c r="Q9" s="250" t="s">
        <v>998</v>
      </c>
    </row>
    <row r="10" spans="1:31" s="193" customFormat="1" ht="92.25" customHeight="1">
      <c r="A10" s="247">
        <v>2014</v>
      </c>
      <c r="B10" s="250" t="s">
        <v>998</v>
      </c>
      <c r="C10" s="250" t="s">
        <v>998</v>
      </c>
      <c r="D10" s="250" t="s">
        <v>998</v>
      </c>
      <c r="E10" s="250" t="s">
        <v>998</v>
      </c>
      <c r="F10" s="250" t="s">
        <v>998</v>
      </c>
      <c r="G10" s="250" t="s">
        <v>998</v>
      </c>
      <c r="H10" s="250" t="s">
        <v>998</v>
      </c>
      <c r="I10" s="518"/>
      <c r="J10" s="250" t="s">
        <v>998</v>
      </c>
      <c r="K10" s="250" t="s">
        <v>1044</v>
      </c>
      <c r="L10" s="250" t="s">
        <v>998</v>
      </c>
      <c r="M10" s="250" t="s">
        <v>998</v>
      </c>
      <c r="N10" s="250" t="s">
        <v>998</v>
      </c>
      <c r="O10" s="250" t="s">
        <v>998</v>
      </c>
      <c r="P10" s="250" t="s">
        <v>998</v>
      </c>
      <c r="Q10" s="250" t="s">
        <v>998</v>
      </c>
    </row>
    <row r="11" spans="1:31" s="193" customFormat="1" ht="92.25" customHeight="1">
      <c r="A11" s="247">
        <v>2015</v>
      </c>
      <c r="B11" s="279" t="s">
        <v>259</v>
      </c>
      <c r="C11" s="279" t="s">
        <v>259</v>
      </c>
      <c r="D11" s="279" t="s">
        <v>259</v>
      </c>
      <c r="E11" s="279" t="s">
        <v>259</v>
      </c>
      <c r="F11" s="279" t="s">
        <v>259</v>
      </c>
      <c r="G11" s="279" t="s">
        <v>259</v>
      </c>
      <c r="H11" s="279" t="s">
        <v>259</v>
      </c>
      <c r="I11" s="279"/>
      <c r="J11" s="279" t="s">
        <v>259</v>
      </c>
      <c r="K11" s="250" t="s">
        <v>1044</v>
      </c>
      <c r="L11" s="279" t="s">
        <v>259</v>
      </c>
      <c r="M11" s="279" t="s">
        <v>259</v>
      </c>
      <c r="N11" s="279" t="s">
        <v>259</v>
      </c>
      <c r="O11" s="279" t="s">
        <v>259</v>
      </c>
      <c r="P11" s="279" t="s">
        <v>259</v>
      </c>
      <c r="Q11" s="279" t="s">
        <v>259</v>
      </c>
    </row>
    <row r="12" spans="1:31" s="321" customFormat="1" ht="92.25" customHeight="1" thickBot="1">
      <c r="A12" s="222">
        <v>2016</v>
      </c>
      <c r="B12" s="681" t="s">
        <v>1074</v>
      </c>
      <c r="C12" s="539" t="s">
        <v>1074</v>
      </c>
      <c r="D12" s="539" t="s">
        <v>1074</v>
      </c>
      <c r="E12" s="539" t="s">
        <v>1074</v>
      </c>
      <c r="F12" s="539" t="s">
        <v>1074</v>
      </c>
      <c r="G12" s="539" t="s">
        <v>1074</v>
      </c>
      <c r="H12" s="539" t="s">
        <v>1074</v>
      </c>
      <c r="I12" s="279"/>
      <c r="J12" s="539" t="s">
        <v>1074</v>
      </c>
      <c r="K12" s="343" t="s">
        <v>1074</v>
      </c>
      <c r="L12" s="539" t="s">
        <v>1074</v>
      </c>
      <c r="M12" s="539" t="s">
        <v>1074</v>
      </c>
      <c r="N12" s="539" t="s">
        <v>1074</v>
      </c>
      <c r="O12" s="539" t="s">
        <v>1074</v>
      </c>
      <c r="P12" s="539" t="s">
        <v>1074</v>
      </c>
      <c r="Q12" s="539" t="s">
        <v>1074</v>
      </c>
    </row>
    <row r="13" spans="1:31" ht="12" customHeight="1" thickTop="1">
      <c r="A13" s="17" t="s">
        <v>313</v>
      </c>
      <c r="B13" s="37"/>
      <c r="C13" s="37"/>
      <c r="D13" s="37"/>
      <c r="E13" s="37"/>
      <c r="F13" s="37"/>
      <c r="G13" s="37"/>
      <c r="H13" s="37"/>
      <c r="I13" s="37"/>
      <c r="J13" s="37"/>
      <c r="K13" s="545"/>
      <c r="L13" s="37"/>
      <c r="M13" s="37"/>
      <c r="N13" s="37"/>
      <c r="O13" s="37"/>
      <c r="P13" s="37"/>
      <c r="Q13" s="37"/>
      <c r="R13" s="39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5"/>
      <c r="AE13" s="18"/>
    </row>
    <row r="14" spans="1:31" ht="15.75" customHeight="1">
      <c r="B14" s="40"/>
      <c r="L14" s="177"/>
      <c r="N14" s="81"/>
      <c r="O14" s="42"/>
      <c r="P14" s="42"/>
      <c r="Q14" s="41"/>
    </row>
    <row r="15" spans="1:31" ht="14.25">
      <c r="B15" s="40"/>
      <c r="L15" s="177"/>
      <c r="N15" s="81"/>
      <c r="O15" s="42"/>
      <c r="P15" s="42"/>
      <c r="Q15" s="41"/>
    </row>
    <row r="16" spans="1:31" ht="14.25">
      <c r="B16" s="40"/>
      <c r="L16" s="177"/>
      <c r="N16" s="81"/>
      <c r="O16" s="42"/>
      <c r="P16" s="42"/>
      <c r="Q16" s="41"/>
    </row>
    <row r="17" spans="2:17" ht="14.25">
      <c r="B17" s="40"/>
      <c r="L17" s="177"/>
      <c r="N17" s="80"/>
      <c r="O17" s="42"/>
      <c r="P17" s="42"/>
      <c r="Q17" s="41"/>
    </row>
    <row r="18" spans="2:17" ht="14.25">
      <c r="B18" s="40"/>
      <c r="L18" s="177"/>
      <c r="O18" s="42"/>
      <c r="P18" s="42"/>
      <c r="Q18" s="41"/>
    </row>
    <row r="19" spans="2:17" ht="14.25">
      <c r="L19" s="177"/>
      <c r="O19" s="42"/>
      <c r="P19" s="42"/>
      <c r="Q19" s="41"/>
    </row>
    <row r="20" spans="2:17" ht="14.25">
      <c r="L20" s="177"/>
      <c r="O20" s="42"/>
      <c r="P20" s="42"/>
      <c r="Q20" s="41"/>
    </row>
    <row r="21" spans="2:17" ht="14.25">
      <c r="L21" s="177"/>
      <c r="O21" s="42"/>
      <c r="P21" s="42"/>
      <c r="Q21" s="41"/>
    </row>
    <row r="22" spans="2:17" ht="14.25">
      <c r="L22" s="177"/>
      <c r="O22" s="42"/>
      <c r="P22" s="42"/>
      <c r="Q22" s="41"/>
    </row>
    <row r="23" spans="2:17" ht="14.25">
      <c r="L23" s="177"/>
      <c r="O23" s="42"/>
      <c r="P23" s="42"/>
      <c r="Q23" s="41"/>
    </row>
    <row r="24" spans="2:17" ht="14.25">
      <c r="L24" s="177"/>
      <c r="O24" s="42"/>
      <c r="P24" s="42"/>
      <c r="Q24" s="41"/>
    </row>
    <row r="25" spans="2:17" ht="14.25">
      <c r="L25" s="177"/>
      <c r="O25" s="42"/>
      <c r="P25" s="42"/>
      <c r="Q25" s="41"/>
    </row>
    <row r="26" spans="2:17" ht="14.25">
      <c r="L26" s="177"/>
      <c r="O26" s="42"/>
      <c r="P26" s="42"/>
      <c r="Q26" s="41"/>
    </row>
    <row r="27" spans="2:17" ht="14.25">
      <c r="L27" s="177"/>
      <c r="O27" s="42"/>
      <c r="P27" s="42"/>
      <c r="Q27" s="41"/>
    </row>
    <row r="28" spans="2:17" ht="14.25">
      <c r="L28" s="177"/>
      <c r="O28" s="42"/>
      <c r="P28" s="42"/>
      <c r="Q28" s="41"/>
    </row>
    <row r="29" spans="2:17" ht="14.25">
      <c r="L29" s="177"/>
      <c r="O29" s="42"/>
      <c r="P29" s="42"/>
      <c r="Q29" s="41"/>
    </row>
    <row r="30" spans="2:17" ht="14.25">
      <c r="L30" s="177"/>
      <c r="O30" s="42"/>
      <c r="P30" s="42"/>
      <c r="Q30" s="41"/>
    </row>
    <row r="31" spans="2:17" ht="14.25">
      <c r="L31" s="177"/>
      <c r="O31" s="42"/>
      <c r="P31" s="42"/>
      <c r="Q31" s="41"/>
    </row>
    <row r="32" spans="2:17" ht="14.25">
      <c r="L32" s="177"/>
      <c r="O32" s="42"/>
      <c r="P32" s="42"/>
      <c r="Q32" s="41"/>
    </row>
    <row r="33" spans="12:17" ht="14.25">
      <c r="L33" s="177"/>
      <c r="O33" s="42"/>
      <c r="P33" s="42"/>
      <c r="Q33" s="41"/>
    </row>
    <row r="34" spans="12:17" ht="14.25">
      <c r="L34" s="177"/>
      <c r="O34" s="42"/>
      <c r="P34" s="42"/>
      <c r="Q34" s="41"/>
    </row>
    <row r="35" spans="12:17" ht="14.25">
      <c r="L35" s="177"/>
      <c r="O35" s="42"/>
      <c r="P35" s="42"/>
      <c r="Q35" s="41"/>
    </row>
    <row r="36" spans="12:17" ht="14.25">
      <c r="L36" s="177"/>
      <c r="O36" s="42"/>
      <c r="P36" s="42"/>
      <c r="Q36" s="41"/>
    </row>
    <row r="37" spans="12:17" ht="14.25">
      <c r="L37" s="177"/>
      <c r="O37" s="42"/>
      <c r="P37" s="42"/>
      <c r="Q37" s="41"/>
    </row>
    <row r="38" spans="12:17" ht="14.25">
      <c r="L38" s="177"/>
      <c r="O38" s="42"/>
      <c r="P38" s="42"/>
      <c r="Q38" s="41"/>
    </row>
    <row r="39" spans="12:17" ht="14.25">
      <c r="L39" s="177"/>
      <c r="O39" s="42"/>
      <c r="P39" s="42"/>
      <c r="Q39" s="41"/>
    </row>
    <row r="40" spans="12:17" ht="14.25">
      <c r="L40" s="177"/>
    </row>
    <row r="41" spans="12:17">
      <c r="L41" s="40"/>
    </row>
    <row r="42" spans="12:17">
      <c r="L42" s="40"/>
    </row>
    <row r="43" spans="12:17">
      <c r="L43" s="40"/>
    </row>
    <row r="44" spans="12:17">
      <c r="L44" s="40"/>
    </row>
    <row r="45" spans="12:17">
      <c r="L45" s="40"/>
    </row>
    <row r="46" spans="12:17">
      <c r="L46" s="40"/>
    </row>
    <row r="47" spans="12:17">
      <c r="L47" s="40"/>
    </row>
    <row r="48" spans="12:17">
      <c r="L48" s="40"/>
    </row>
    <row r="49" spans="12:12">
      <c r="L49" s="40"/>
    </row>
    <row r="50" spans="12:12">
      <c r="L50" s="40"/>
    </row>
  </sheetData>
  <protectedRanges>
    <protectedRange sqref="C9" name="범위1_1_1_1_2_1"/>
    <protectedRange sqref="I9:K9" name="범위1_4_1_1_1_1"/>
    <protectedRange sqref="H9" name="범위1_5_1_1_1_1"/>
    <protectedRange sqref="D9:G9" name="범위1_7_1_1_1_1"/>
    <protectedRange sqref="P9" name="범위1_17_2_1_1"/>
    <protectedRange sqref="M9" name="범위1_10_1_1_2_1"/>
    <protectedRange sqref="N9" name="범위1_11_1_1_1_1"/>
    <protectedRange sqref="O9" name="범위1_12_1_2_1_1"/>
    <protectedRange sqref="Q9" name="범위1_16_1_1_1_1"/>
    <protectedRange sqref="C10" name="범위1_1_1_1_2_2_1"/>
    <protectedRange sqref="I10:K10" name="범위1_4_1_1_1_2_1"/>
    <protectedRange sqref="H10" name="범위1_5_1_1_1_2_1"/>
    <protectedRange sqref="D10:G10" name="범위1_7_1_1_1_2_1"/>
    <protectedRange sqref="P10" name="범위1_17_2_1_2_1"/>
    <protectedRange sqref="M10" name="범위1_10_1_1_2_2_1"/>
    <protectedRange sqref="N10" name="범위1_11_1_1_1_2_1"/>
    <protectedRange sqref="O10" name="범위1_12_1_2_1_2_1"/>
    <protectedRange sqref="Q10" name="범위1_16_1_1_1_2_1"/>
  </protectedRanges>
  <mergeCells count="5">
    <mergeCell ref="A1:H1"/>
    <mergeCell ref="B3:H3"/>
    <mergeCell ref="L3:Q3"/>
    <mergeCell ref="J3:K3"/>
    <mergeCell ref="J1:Q1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18"/>
  <sheetViews>
    <sheetView zoomScale="90" zoomScaleNormal="90" workbookViewId="0">
      <selection sqref="A1:H1"/>
    </sheetView>
  </sheetViews>
  <sheetFormatPr defaultRowHeight="13.5"/>
  <cols>
    <col min="1" max="1" width="9.21875" style="20" customWidth="1"/>
    <col min="2" max="2" width="6.77734375" style="46" customWidth="1"/>
    <col min="3" max="3" width="10.109375" style="46" customWidth="1"/>
    <col min="4" max="4" width="10" style="46" customWidth="1"/>
    <col min="5" max="5" width="10.44140625" style="46" customWidth="1"/>
    <col min="6" max="6" width="12.21875" style="46" customWidth="1"/>
    <col min="7" max="7" width="10.33203125" style="46" customWidth="1"/>
    <col min="8" max="8" width="17.5546875" style="46" customWidth="1"/>
    <col min="9" max="9" width="2.77734375" style="39" customWidth="1"/>
    <col min="10" max="10" width="8.88671875" style="39"/>
    <col min="11" max="11" width="8.88671875" style="46"/>
    <col min="12" max="12" width="6.77734375" style="46" customWidth="1"/>
    <col min="13" max="14" width="8.77734375" style="20" customWidth="1"/>
    <col min="15" max="15" width="8.88671875" style="5"/>
    <col min="16" max="16" width="8.109375" style="5" customWidth="1"/>
    <col min="17" max="17" width="8.88671875" style="5"/>
    <col min="18" max="18" width="8.88671875" style="20"/>
    <col min="19" max="16384" width="8.88671875" style="12"/>
  </cols>
  <sheetData>
    <row r="1" spans="1:34" ht="45" customHeight="1">
      <c r="A1" s="876" t="s">
        <v>961</v>
      </c>
      <c r="B1" s="876"/>
      <c r="C1" s="876"/>
      <c r="D1" s="876"/>
      <c r="E1" s="876"/>
      <c r="F1" s="876"/>
      <c r="G1" s="876"/>
      <c r="H1" s="876"/>
      <c r="I1" s="72"/>
      <c r="J1" s="877" t="s">
        <v>962</v>
      </c>
      <c r="K1" s="877"/>
      <c r="L1" s="877"/>
      <c r="M1" s="877"/>
      <c r="N1" s="877"/>
      <c r="O1" s="877"/>
      <c r="P1" s="877"/>
      <c r="Q1" s="877"/>
      <c r="R1" s="877"/>
    </row>
    <row r="2" spans="1:34" ht="25.5" customHeight="1" thickBot="1">
      <c r="A2" s="2" t="s">
        <v>141</v>
      </c>
      <c r="B2" s="32"/>
      <c r="C2" s="32"/>
      <c r="D2" s="32"/>
      <c r="E2" s="32"/>
      <c r="F2" s="32"/>
      <c r="G2" s="32"/>
      <c r="H2" s="32"/>
      <c r="I2" s="78"/>
      <c r="J2" s="33"/>
      <c r="K2" s="32"/>
      <c r="L2" s="32"/>
      <c r="M2" s="33"/>
      <c r="N2" s="33"/>
      <c r="O2" s="2"/>
      <c r="P2" s="2"/>
      <c r="Q2" s="2"/>
      <c r="R2" s="4" t="s">
        <v>963</v>
      </c>
    </row>
    <row r="3" spans="1:34" ht="16.5" customHeight="1" thickTop="1">
      <c r="A3" s="479"/>
      <c r="B3" s="827" t="s">
        <v>964</v>
      </c>
      <c r="C3" s="827"/>
      <c r="D3" s="827"/>
      <c r="E3" s="827"/>
      <c r="F3" s="827"/>
      <c r="G3" s="827"/>
      <c r="H3" s="827"/>
      <c r="I3" s="48"/>
      <c r="J3" s="52"/>
      <c r="K3" s="69"/>
      <c r="L3" s="837" t="s">
        <v>965</v>
      </c>
      <c r="M3" s="827"/>
      <c r="N3" s="827"/>
      <c r="O3" s="827"/>
      <c r="P3" s="827"/>
      <c r="Q3" s="827"/>
      <c r="R3" s="827"/>
    </row>
    <row r="4" spans="1:34" ht="16.5" customHeight="1">
      <c r="A4" s="6" t="s">
        <v>119</v>
      </c>
      <c r="B4" s="55" t="s">
        <v>64</v>
      </c>
      <c r="C4" s="55" t="s">
        <v>135</v>
      </c>
      <c r="D4" s="74" t="s">
        <v>136</v>
      </c>
      <c r="E4" s="55" t="s">
        <v>1011</v>
      </c>
      <c r="F4" s="55" t="s">
        <v>966</v>
      </c>
      <c r="G4" s="55" t="s">
        <v>1014</v>
      </c>
      <c r="H4" s="73" t="s">
        <v>1015</v>
      </c>
      <c r="I4" s="48"/>
      <c r="J4" s="550" t="s">
        <v>1020</v>
      </c>
      <c r="K4" s="55" t="s">
        <v>142</v>
      </c>
      <c r="L4" s="55" t="s">
        <v>64</v>
      </c>
      <c r="M4" s="25" t="s">
        <v>967</v>
      </c>
      <c r="N4" s="25" t="s">
        <v>137</v>
      </c>
      <c r="O4" s="25" t="s">
        <v>138</v>
      </c>
      <c r="P4" s="25" t="s">
        <v>891</v>
      </c>
      <c r="Q4" s="25" t="s">
        <v>143</v>
      </c>
      <c r="R4" s="27" t="s">
        <v>142</v>
      </c>
    </row>
    <row r="5" spans="1:34" ht="16.5" customHeight="1">
      <c r="A5" s="6"/>
      <c r="B5" s="54"/>
      <c r="C5" s="54" t="s">
        <v>968</v>
      </c>
      <c r="D5" s="49"/>
      <c r="E5" s="54"/>
      <c r="F5" s="54" t="s">
        <v>969</v>
      </c>
      <c r="G5" s="547"/>
      <c r="H5" s="548"/>
      <c r="I5" s="48"/>
      <c r="J5" s="549"/>
      <c r="K5" s="54"/>
      <c r="L5" s="54"/>
      <c r="M5" s="83" t="s">
        <v>970</v>
      </c>
      <c r="N5" s="83"/>
      <c r="O5" s="83"/>
      <c r="P5" s="83"/>
      <c r="Q5" s="83"/>
      <c r="R5" s="67"/>
    </row>
    <row r="6" spans="1:34" ht="16.5" customHeight="1">
      <c r="A6" s="6" t="s">
        <v>971</v>
      </c>
      <c r="B6" s="54"/>
      <c r="C6" s="54" t="s">
        <v>972</v>
      </c>
      <c r="D6" s="49" t="s">
        <v>974</v>
      </c>
      <c r="E6" s="54" t="s">
        <v>1012</v>
      </c>
      <c r="F6" s="54" t="s">
        <v>973</v>
      </c>
      <c r="G6" s="54" t="s">
        <v>1016</v>
      </c>
      <c r="H6" s="56" t="s">
        <v>1017</v>
      </c>
      <c r="I6" s="48"/>
      <c r="J6" s="551" t="s">
        <v>1022</v>
      </c>
      <c r="K6" s="54"/>
      <c r="L6" s="54"/>
      <c r="M6" s="54" t="s">
        <v>975</v>
      </c>
      <c r="N6" s="83" t="s">
        <v>976</v>
      </c>
      <c r="O6" s="54" t="s">
        <v>977</v>
      </c>
      <c r="P6" s="54"/>
      <c r="Q6" s="54"/>
      <c r="R6" s="67"/>
    </row>
    <row r="7" spans="1:34" ht="16.5" customHeight="1">
      <c r="A7" s="23"/>
      <c r="B7" s="68" t="s">
        <v>50</v>
      </c>
      <c r="C7" s="68" t="s">
        <v>139</v>
      </c>
      <c r="D7" s="53" t="s">
        <v>979</v>
      </c>
      <c r="E7" s="68" t="s">
        <v>1013</v>
      </c>
      <c r="F7" s="68" t="s">
        <v>978</v>
      </c>
      <c r="G7" s="68" t="s">
        <v>1018</v>
      </c>
      <c r="H7" s="58" t="s">
        <v>1019</v>
      </c>
      <c r="I7" s="48"/>
      <c r="J7" s="552" t="s">
        <v>1021</v>
      </c>
      <c r="K7" s="68" t="s">
        <v>65</v>
      </c>
      <c r="L7" s="68" t="s">
        <v>50</v>
      </c>
      <c r="M7" s="68" t="s">
        <v>980</v>
      </c>
      <c r="N7" s="29" t="s">
        <v>981</v>
      </c>
      <c r="O7" s="68" t="s">
        <v>982</v>
      </c>
      <c r="P7" s="68" t="s">
        <v>892</v>
      </c>
      <c r="Q7" s="68" t="s">
        <v>140</v>
      </c>
      <c r="R7" s="31" t="s">
        <v>983</v>
      </c>
    </row>
    <row r="8" spans="1:34" ht="99.75" customHeight="1">
      <c r="A8" s="627">
        <v>2012</v>
      </c>
      <c r="B8" s="184" t="s">
        <v>985</v>
      </c>
      <c r="C8" s="184" t="s">
        <v>984</v>
      </c>
      <c r="D8" s="184" t="s">
        <v>984</v>
      </c>
      <c r="E8" s="184" t="s">
        <v>984</v>
      </c>
      <c r="F8" s="184" t="s">
        <v>984</v>
      </c>
      <c r="G8" s="184" t="s">
        <v>984</v>
      </c>
      <c r="H8" s="184" t="s">
        <v>984</v>
      </c>
      <c r="I8" s="35"/>
      <c r="J8" s="184" t="s">
        <v>984</v>
      </c>
      <c r="K8" s="184" t="s">
        <v>984</v>
      </c>
      <c r="L8" s="184" t="s">
        <v>984</v>
      </c>
      <c r="M8" s="184" t="s">
        <v>984</v>
      </c>
      <c r="N8" s="184" t="s">
        <v>984</v>
      </c>
      <c r="O8" s="184" t="s">
        <v>984</v>
      </c>
      <c r="P8" s="184" t="s">
        <v>984</v>
      </c>
      <c r="Q8" s="184" t="s">
        <v>984</v>
      </c>
      <c r="R8" s="184" t="s">
        <v>984</v>
      </c>
    </row>
    <row r="9" spans="1:34" ht="99.75" customHeight="1">
      <c r="A9" s="627">
        <v>2013</v>
      </c>
      <c r="B9" s="250">
        <v>0</v>
      </c>
      <c r="C9" s="250">
        <v>0</v>
      </c>
      <c r="D9" s="250">
        <v>0</v>
      </c>
      <c r="E9" s="250">
        <v>0</v>
      </c>
      <c r="F9" s="250">
        <v>0</v>
      </c>
      <c r="G9" s="250">
        <v>0</v>
      </c>
      <c r="H9" s="250">
        <v>0</v>
      </c>
      <c r="I9" s="514"/>
      <c r="J9" s="250">
        <v>0</v>
      </c>
      <c r="K9" s="250">
        <v>0</v>
      </c>
      <c r="L9" s="250">
        <v>0</v>
      </c>
      <c r="M9" s="250">
        <v>0</v>
      </c>
      <c r="N9" s="250">
        <v>0</v>
      </c>
      <c r="O9" s="250">
        <v>0</v>
      </c>
      <c r="P9" s="184" t="s">
        <v>984</v>
      </c>
      <c r="Q9" s="250">
        <v>0</v>
      </c>
      <c r="R9" s="250">
        <v>0</v>
      </c>
      <c r="S9" s="514"/>
      <c r="T9" s="515"/>
      <c r="U9" s="515"/>
      <c r="V9" s="516"/>
      <c r="W9" s="515"/>
      <c r="X9" s="515"/>
      <c r="Y9" s="514"/>
      <c r="Z9" s="515"/>
      <c r="AA9" s="514"/>
      <c r="AB9" s="515"/>
      <c r="AC9" s="514"/>
      <c r="AD9" s="514"/>
      <c r="AE9" s="514"/>
      <c r="AF9" s="515"/>
      <c r="AG9" s="514"/>
      <c r="AH9" s="515"/>
    </row>
    <row r="10" spans="1:34" s="193" customFormat="1" ht="99.75" customHeight="1">
      <c r="A10" s="632">
        <v>2014</v>
      </c>
      <c r="B10" s="250">
        <v>0</v>
      </c>
      <c r="C10" s="250">
        <v>0</v>
      </c>
      <c r="D10" s="250">
        <v>0</v>
      </c>
      <c r="E10" s="250">
        <v>0</v>
      </c>
      <c r="F10" s="250">
        <v>0</v>
      </c>
      <c r="G10" s="250">
        <v>0</v>
      </c>
      <c r="H10" s="250">
        <v>0</v>
      </c>
      <c r="I10" s="517"/>
      <c r="J10" s="250">
        <v>0</v>
      </c>
      <c r="K10" s="250">
        <v>0</v>
      </c>
      <c r="L10" s="250">
        <v>0</v>
      </c>
      <c r="M10" s="250">
        <v>0</v>
      </c>
      <c r="N10" s="250">
        <v>0</v>
      </c>
      <c r="O10" s="250">
        <v>0</v>
      </c>
      <c r="P10" s="184" t="s">
        <v>984</v>
      </c>
      <c r="Q10" s="250">
        <v>0</v>
      </c>
      <c r="R10" s="250">
        <v>0</v>
      </c>
      <c r="S10" s="517"/>
      <c r="T10" s="518"/>
      <c r="U10" s="518"/>
      <c r="V10" s="516"/>
      <c r="W10" s="518"/>
      <c r="X10" s="518"/>
      <c r="Y10" s="517"/>
      <c r="Z10" s="518"/>
      <c r="AA10" s="517"/>
      <c r="AB10" s="518"/>
      <c r="AC10" s="517"/>
      <c r="AD10" s="517"/>
      <c r="AE10" s="517"/>
      <c r="AF10" s="518"/>
      <c r="AG10" s="517"/>
      <c r="AH10" s="518"/>
    </row>
    <row r="11" spans="1:34" s="193" customFormat="1" ht="99.75" customHeight="1">
      <c r="A11" s="632">
        <v>2015</v>
      </c>
      <c r="B11" s="250">
        <f t="shared" ref="B11" si="0">-C11-B9</f>
        <v>0</v>
      </c>
      <c r="C11" s="250">
        <f t="shared" ref="C11" si="1">-D11-C9</f>
        <v>0</v>
      </c>
      <c r="D11" s="250">
        <f t="shared" ref="D11" si="2">-E11-D9</f>
        <v>0</v>
      </c>
      <c r="E11" s="250">
        <f t="shared" ref="E11" si="3">-F11-E9</f>
        <v>0</v>
      </c>
      <c r="F11" s="250">
        <f t="shared" ref="F11" si="4">-G11-F9</f>
        <v>0</v>
      </c>
      <c r="G11" s="250">
        <f t="shared" ref="G11" si="5">-H11-G9</f>
        <v>0</v>
      </c>
      <c r="H11" s="250">
        <f t="shared" ref="H11" si="6">-I11-H9</f>
        <v>0</v>
      </c>
      <c r="I11" s="517"/>
      <c r="J11" s="250">
        <v>0</v>
      </c>
      <c r="K11" s="250">
        <v>0</v>
      </c>
      <c r="L11" s="250">
        <v>0</v>
      </c>
      <c r="M11" s="250">
        <v>0</v>
      </c>
      <c r="N11" s="250">
        <v>0</v>
      </c>
      <c r="O11" s="250">
        <v>0</v>
      </c>
      <c r="P11" s="250">
        <v>0</v>
      </c>
      <c r="Q11" s="250">
        <v>0</v>
      </c>
      <c r="R11" s="250">
        <v>0</v>
      </c>
      <c r="S11" s="517"/>
      <c r="T11" s="518"/>
      <c r="U11" s="518"/>
      <c r="V11" s="516"/>
      <c r="W11" s="518"/>
      <c r="X11" s="518"/>
      <c r="Y11" s="517"/>
      <c r="Z11" s="518"/>
      <c r="AA11" s="517"/>
      <c r="AB11" s="518"/>
      <c r="AC11" s="517"/>
      <c r="AD11" s="517"/>
      <c r="AE11" s="517"/>
      <c r="AF11" s="518"/>
      <c r="AG11" s="517"/>
      <c r="AH11" s="518"/>
    </row>
    <row r="12" spans="1:34" s="321" customFormat="1" ht="99.75" customHeight="1" thickBot="1">
      <c r="A12" s="222">
        <v>2016</v>
      </c>
      <c r="B12" s="681" t="s">
        <v>1074</v>
      </c>
      <c r="C12" s="539" t="s">
        <v>1074</v>
      </c>
      <c r="D12" s="539" t="s">
        <v>1074</v>
      </c>
      <c r="E12" s="539" t="s">
        <v>1074</v>
      </c>
      <c r="F12" s="539" t="s">
        <v>1074</v>
      </c>
      <c r="G12" s="539" t="s">
        <v>1074</v>
      </c>
      <c r="H12" s="539" t="s">
        <v>1074</v>
      </c>
      <c r="I12" s="279"/>
      <c r="J12" s="539" t="s">
        <v>1074</v>
      </c>
      <c r="K12" s="343" t="s">
        <v>1074</v>
      </c>
      <c r="L12" s="539" t="s">
        <v>1074</v>
      </c>
      <c r="M12" s="539" t="s">
        <v>1074</v>
      </c>
      <c r="N12" s="539" t="s">
        <v>1074</v>
      </c>
      <c r="O12" s="539" t="s">
        <v>1074</v>
      </c>
      <c r="P12" s="539" t="s">
        <v>1074</v>
      </c>
      <c r="Q12" s="539" t="s">
        <v>1074</v>
      </c>
      <c r="R12" s="343">
        <v>0</v>
      </c>
      <c r="S12" s="517"/>
      <c r="T12" s="518"/>
      <c r="U12" s="518"/>
      <c r="V12" s="519"/>
      <c r="W12" s="518"/>
      <c r="X12" s="518"/>
      <c r="Y12" s="517"/>
      <c r="Z12" s="518"/>
      <c r="AA12" s="517"/>
      <c r="AB12" s="518"/>
      <c r="AC12" s="517"/>
      <c r="AD12" s="517"/>
      <c r="AE12" s="517"/>
      <c r="AF12" s="518"/>
      <c r="AG12" s="517"/>
      <c r="AH12" s="518"/>
    </row>
    <row r="13" spans="1:34" ht="12" customHeight="1" thickTop="1">
      <c r="A13" s="17" t="s">
        <v>986</v>
      </c>
      <c r="B13" s="37"/>
      <c r="C13" s="38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9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5"/>
      <c r="AF13" s="18"/>
    </row>
    <row r="14" spans="1:34">
      <c r="L14" s="40"/>
    </row>
    <row r="15" spans="1:34">
      <c r="L15" s="40"/>
    </row>
    <row r="16" spans="1:34">
      <c r="L16" s="40"/>
    </row>
    <row r="17" spans="12:12">
      <c r="L17" s="40"/>
    </row>
    <row r="18" spans="12:12">
      <c r="L18" s="40"/>
    </row>
  </sheetData>
  <protectedRanges>
    <protectedRange sqref="O9" name="범위1_18_1_3_1_1"/>
    <protectedRange sqref="Q9" name="범위1_7_1_1_3_1_1"/>
    <protectedRange sqref="AC9:AE10 AA9:AA10 AG9:AG10 Y9:Y10" name="범위1_18_2_2_1_1"/>
    <protectedRange sqref="AH9:AH10" name="범위1_1_1_1_2_1_1"/>
    <protectedRange sqref="AF9:AF10" name="범위1_2_1_1_2_1_1"/>
    <protectedRange sqref="AB9:AB10" name="범위1_3_1_1_2_1_1"/>
    <protectedRange sqref="Z9:Z10" name="범위1_4_1_1_2_1_1"/>
    <protectedRange sqref="X9:X10" name="범위1_5_1_1_2_1_1"/>
    <protectedRange sqref="E9 I9 G9 K9 M9" name="범위1_18_10_1_1_1"/>
    <protectedRange sqref="N9" name="범위1_10_1_4_1_1_1"/>
    <protectedRange sqref="L9" name="범위1_11_1_3_1_1_1"/>
    <protectedRange sqref="J9" name="범위1_12_1_2_1_1_1"/>
    <protectedRange sqref="H9" name="범위1_14_1_3_1_1_1"/>
    <protectedRange sqref="F9" name="범위1_15_1_2_1_1_1"/>
    <protectedRange sqref="S9:S10" name="범위1_18_11_1_1_1"/>
    <protectedRange sqref="T9:T10" name="범위1_6_1_2_1_1_1"/>
    <protectedRange sqref="R9" name="범위1_7_1_4_1_1_1"/>
    <protectedRange sqref="O10" name="범위1_18_1_3_2_1"/>
    <protectedRange sqref="Q10" name="범위1_7_1_1_3_2_1"/>
    <protectedRange sqref="E10 I10 G10 K10 M10" name="범위1_18_10_1_2_1"/>
    <protectedRange sqref="N10" name="범위1_10_1_4_1_2_1"/>
    <protectedRange sqref="L10" name="범위1_11_1_3_1_2_1"/>
    <protectedRange sqref="J10" name="범위1_12_1_2_1_2_1"/>
    <protectedRange sqref="H10" name="범위1_14_1_3_1_2_1"/>
    <protectedRange sqref="F10" name="범위1_15_1_2_1_2_1"/>
    <protectedRange sqref="R10" name="범위1_7_1_4_1_2_1"/>
    <protectedRange sqref="AC11:AE12 AA11:AA12 AG11:AG12 Y11:Y12" name="범위1_18_2_2_1_1_1"/>
    <protectedRange sqref="AH11:AH12" name="범위1_1_1_1_2_1_1_1"/>
    <protectedRange sqref="AF11:AF12" name="범위1_2_1_1_2_1_1_1"/>
    <protectedRange sqref="AB11:AB12" name="범위1_3_1_1_2_1_1_1"/>
    <protectedRange sqref="Z11:Z12" name="범위1_4_1_1_2_1_1_1"/>
    <protectedRange sqref="X11:X12" name="범위1_5_1_1_2_1_1_1"/>
    <protectedRange sqref="S11:S12" name="범위1_18_11_1_1_1_1"/>
    <protectedRange sqref="T11:T12" name="범위1_6_1_2_1_1_1_1"/>
    <protectedRange sqref="O11:R11 R12" name="범위1_18_1_3_2_1_1"/>
    <protectedRange sqref="I11 K11 M11" name="범위1_18_10_1_2_1_1"/>
    <protectedRange sqref="N11" name="범위1_10_1_4_1_2_1_1"/>
    <protectedRange sqref="L11" name="범위1_11_1_3_1_2_1_1"/>
    <protectedRange sqref="J11" name="범위1_12_1_2_1_2_1_1"/>
  </protectedRanges>
  <mergeCells count="4">
    <mergeCell ref="A1:H1"/>
    <mergeCell ref="J1:R1"/>
    <mergeCell ref="L3:R3"/>
    <mergeCell ref="B3:H3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V66"/>
  <sheetViews>
    <sheetView zoomScaleNormal="100" workbookViewId="0">
      <selection sqref="A1:H1"/>
    </sheetView>
  </sheetViews>
  <sheetFormatPr defaultRowHeight="13.5"/>
  <cols>
    <col min="1" max="1" width="11.33203125" style="194" customWidth="1"/>
    <col min="2" max="5" width="8.33203125" style="228" customWidth="1"/>
    <col min="6" max="6" width="9.6640625" style="228" customWidth="1"/>
    <col min="7" max="8" width="9.21875" style="277" customWidth="1"/>
    <col min="9" max="9" width="2.77734375" style="277" customWidth="1"/>
    <col min="10" max="10" width="12.109375" style="277" customWidth="1"/>
    <col min="11" max="11" width="7.88671875" style="277" customWidth="1"/>
    <col min="12" max="12" width="8.5546875" style="301" customWidth="1"/>
    <col min="13" max="13" width="11.5546875" style="301" customWidth="1"/>
    <col min="14" max="14" width="11.88671875" style="301" customWidth="1"/>
    <col min="15" max="17" width="8.33203125" style="367" customWidth="1"/>
    <col min="18" max="18" width="8.33203125" style="193" customWidth="1"/>
    <col min="19" max="16384" width="8.88671875" style="193"/>
  </cols>
  <sheetData>
    <row r="1" spans="1:74" s="363" customFormat="1" ht="40.5" customHeight="1">
      <c r="A1" s="863" t="s">
        <v>342</v>
      </c>
      <c r="B1" s="863"/>
      <c r="C1" s="863"/>
      <c r="D1" s="863"/>
      <c r="E1" s="863"/>
      <c r="F1" s="863"/>
      <c r="G1" s="863"/>
      <c r="H1" s="863"/>
      <c r="I1" s="403"/>
      <c r="J1" s="878" t="s">
        <v>343</v>
      </c>
      <c r="K1" s="878"/>
      <c r="L1" s="878"/>
      <c r="M1" s="878"/>
      <c r="N1" s="878"/>
      <c r="O1" s="878"/>
      <c r="P1" s="878"/>
      <c r="Q1" s="878"/>
      <c r="R1" s="878"/>
    </row>
    <row r="2" spans="1:74" s="195" customFormat="1" ht="25.5" customHeight="1" thickBot="1">
      <c r="A2" s="364" t="s">
        <v>1</v>
      </c>
      <c r="B2" s="364"/>
      <c r="C2" s="364"/>
      <c r="D2" s="364"/>
      <c r="E2" s="364"/>
      <c r="F2" s="364"/>
      <c r="G2" s="365"/>
      <c r="H2" s="264"/>
      <c r="I2" s="265"/>
      <c r="J2" s="264"/>
      <c r="K2" s="264"/>
      <c r="L2" s="365"/>
      <c r="M2" s="365"/>
      <c r="N2" s="365"/>
      <c r="P2" s="366"/>
      <c r="Q2" s="366"/>
      <c r="R2" s="267" t="s">
        <v>344</v>
      </c>
    </row>
    <row r="3" spans="1:74" s="195" customFormat="1" ht="17.100000000000001" customHeight="1" thickTop="1">
      <c r="A3" s="236" t="s">
        <v>201</v>
      </c>
      <c r="B3" s="835" t="s">
        <v>345</v>
      </c>
      <c r="C3" s="836"/>
      <c r="D3" s="836"/>
      <c r="E3" s="836"/>
      <c r="F3" s="865"/>
      <c r="G3" s="835"/>
      <c r="H3" s="836"/>
      <c r="I3" s="239"/>
      <c r="J3" s="836" t="s">
        <v>346</v>
      </c>
      <c r="K3" s="836"/>
      <c r="L3" s="836"/>
      <c r="M3" s="836"/>
      <c r="N3" s="836"/>
      <c r="O3" s="836"/>
      <c r="P3" s="836"/>
      <c r="Q3" s="836"/>
      <c r="R3" s="836"/>
    </row>
    <row r="4" spans="1:74" s="195" customFormat="1" ht="17.100000000000001" customHeight="1">
      <c r="A4" s="236" t="s">
        <v>205</v>
      </c>
      <c r="B4" s="238" t="s">
        <v>64</v>
      </c>
      <c r="C4" s="238" t="s">
        <v>126</v>
      </c>
      <c r="D4" s="238" t="s">
        <v>347</v>
      </c>
      <c r="E4" s="241" t="s">
        <v>127</v>
      </c>
      <c r="F4" s="238" t="s">
        <v>348</v>
      </c>
      <c r="G4" s="240" t="s">
        <v>64</v>
      </c>
      <c r="H4" s="239" t="s">
        <v>128</v>
      </c>
      <c r="I4" s="239"/>
      <c r="J4" s="240" t="s">
        <v>893</v>
      </c>
      <c r="K4" s="230" t="s">
        <v>895</v>
      </c>
      <c r="L4" s="240" t="s">
        <v>897</v>
      </c>
      <c r="M4" s="230" t="s">
        <v>349</v>
      </c>
      <c r="N4" s="230" t="s">
        <v>66</v>
      </c>
      <c r="O4" s="230" t="s">
        <v>129</v>
      </c>
      <c r="P4" s="288" t="s">
        <v>348</v>
      </c>
      <c r="Q4" s="288" t="s">
        <v>348</v>
      </c>
      <c r="R4" s="290" t="s">
        <v>348</v>
      </c>
    </row>
    <row r="5" spans="1:74" s="195" customFormat="1" ht="17.100000000000001" customHeight="1">
      <c r="A5" s="236" t="s">
        <v>206</v>
      </c>
      <c r="B5" s="238"/>
      <c r="C5" s="238"/>
      <c r="D5" s="238" t="s">
        <v>350</v>
      </c>
      <c r="E5" s="241"/>
      <c r="F5" s="238" t="s">
        <v>351</v>
      </c>
      <c r="G5" s="240"/>
      <c r="H5" s="239"/>
      <c r="I5" s="239"/>
      <c r="J5" s="240" t="s">
        <v>894</v>
      </c>
      <c r="K5" s="240"/>
      <c r="L5" s="240" t="s">
        <v>896</v>
      </c>
      <c r="M5" s="240" t="s">
        <v>352</v>
      </c>
      <c r="N5" s="367" t="s">
        <v>353</v>
      </c>
      <c r="O5" s="238" t="s">
        <v>67</v>
      </c>
      <c r="P5" s="285" t="s">
        <v>354</v>
      </c>
      <c r="Q5" s="285" t="s">
        <v>355</v>
      </c>
      <c r="R5" s="236" t="s">
        <v>356</v>
      </c>
    </row>
    <row r="6" spans="1:74" s="195" customFormat="1" ht="17.100000000000001" customHeight="1">
      <c r="A6" s="271" t="s">
        <v>124</v>
      </c>
      <c r="B6" s="244" t="s">
        <v>50</v>
      </c>
      <c r="C6" s="244" t="s">
        <v>68</v>
      </c>
      <c r="D6" s="244" t="s">
        <v>357</v>
      </c>
      <c r="E6" s="243" t="s">
        <v>358</v>
      </c>
      <c r="F6" s="244" t="s">
        <v>359</v>
      </c>
      <c r="G6" s="246" t="s">
        <v>50</v>
      </c>
      <c r="H6" s="245" t="s">
        <v>360</v>
      </c>
      <c r="I6" s="239"/>
      <c r="J6" s="481" t="s">
        <v>352</v>
      </c>
      <c r="K6" s="246" t="s">
        <v>362</v>
      </c>
      <c r="L6" s="246" t="s">
        <v>361</v>
      </c>
      <c r="M6" s="246" t="s">
        <v>363</v>
      </c>
      <c r="N6" s="242" t="s">
        <v>364</v>
      </c>
      <c r="O6" s="246" t="s">
        <v>365</v>
      </c>
      <c r="P6" s="244"/>
      <c r="Q6" s="244"/>
      <c r="R6" s="273"/>
    </row>
    <row r="7" spans="1:74" s="195" customFormat="1" ht="41.25" customHeight="1">
      <c r="A7" s="383">
        <v>2012</v>
      </c>
      <c r="B7" s="258">
        <v>0</v>
      </c>
      <c r="C7" s="258">
        <v>0</v>
      </c>
      <c r="D7" s="258">
        <v>0</v>
      </c>
      <c r="E7" s="258">
        <v>0</v>
      </c>
      <c r="F7" s="258">
        <v>0</v>
      </c>
      <c r="G7" s="260">
        <v>22</v>
      </c>
      <c r="H7" s="260">
        <v>11</v>
      </c>
      <c r="I7" s="193"/>
      <c r="J7" s="258">
        <v>0</v>
      </c>
      <c r="K7" s="260">
        <v>1</v>
      </c>
      <c r="L7" s="258">
        <v>0</v>
      </c>
      <c r="M7" s="260">
        <v>1</v>
      </c>
      <c r="N7" s="260">
        <v>3</v>
      </c>
      <c r="O7" s="258">
        <v>0</v>
      </c>
      <c r="P7" s="260">
        <v>6</v>
      </c>
      <c r="Q7" s="258">
        <v>0</v>
      </c>
      <c r="R7" s="258">
        <v>0</v>
      </c>
    </row>
    <row r="8" spans="1:74" s="384" customFormat="1" ht="41.25" customHeight="1">
      <c r="A8" s="741">
        <v>2013</v>
      </c>
      <c r="B8" s="258">
        <v>0</v>
      </c>
      <c r="C8" s="258">
        <v>0</v>
      </c>
      <c r="D8" s="258">
        <v>0</v>
      </c>
      <c r="E8" s="258">
        <v>0</v>
      </c>
      <c r="F8" s="258">
        <v>0</v>
      </c>
      <c r="G8" s="610">
        <v>21</v>
      </c>
      <c r="H8" s="610">
        <v>11</v>
      </c>
      <c r="I8" s="193"/>
      <c r="J8" s="556">
        <v>0</v>
      </c>
      <c r="K8" s="610">
        <v>1</v>
      </c>
      <c r="L8" s="556">
        <v>0</v>
      </c>
      <c r="M8" s="610">
        <v>1</v>
      </c>
      <c r="N8" s="610">
        <v>3</v>
      </c>
      <c r="O8" s="556">
        <v>0</v>
      </c>
      <c r="P8" s="610">
        <v>5</v>
      </c>
      <c r="Q8" s="556">
        <v>0</v>
      </c>
      <c r="R8" s="556">
        <v>0</v>
      </c>
      <c r="S8" s="512"/>
    </row>
    <row r="9" spans="1:74" s="401" customFormat="1" ht="41.25" customHeight="1">
      <c r="A9" s="383">
        <v>2014</v>
      </c>
      <c r="B9" s="260">
        <v>2</v>
      </c>
      <c r="C9" s="260" t="s">
        <v>1023</v>
      </c>
      <c r="D9" s="260">
        <v>1</v>
      </c>
      <c r="E9" s="260">
        <v>1</v>
      </c>
      <c r="F9" s="258">
        <v>0</v>
      </c>
      <c r="G9" s="260">
        <v>21</v>
      </c>
      <c r="H9" s="260">
        <v>10</v>
      </c>
      <c r="I9" s="193"/>
      <c r="J9" s="258">
        <v>0</v>
      </c>
      <c r="K9" s="258">
        <v>0</v>
      </c>
      <c r="L9" s="258">
        <v>0</v>
      </c>
      <c r="M9" s="260">
        <v>1</v>
      </c>
      <c r="N9" s="260">
        <v>3</v>
      </c>
      <c r="O9" s="258">
        <v>0</v>
      </c>
      <c r="P9" s="260">
        <v>7</v>
      </c>
      <c r="Q9" s="258">
        <v>0</v>
      </c>
      <c r="R9" s="258">
        <v>0</v>
      </c>
      <c r="S9" s="513"/>
    </row>
    <row r="10" spans="1:74" s="571" customFormat="1" ht="41.25" customHeight="1">
      <c r="A10" s="741">
        <v>2015</v>
      </c>
      <c r="B10" s="94" t="s">
        <v>144</v>
      </c>
      <c r="C10" s="94" t="s">
        <v>144</v>
      </c>
      <c r="D10" s="94" t="s">
        <v>144</v>
      </c>
      <c r="E10" s="94" t="s">
        <v>144</v>
      </c>
      <c r="F10" s="94" t="s">
        <v>144</v>
      </c>
      <c r="G10" s="604">
        <v>19</v>
      </c>
      <c r="H10" s="604">
        <v>9</v>
      </c>
      <c r="I10" s="94"/>
      <c r="J10" s="94" t="s">
        <v>144</v>
      </c>
      <c r="K10" s="94" t="s">
        <v>144</v>
      </c>
      <c r="L10" s="94" t="s">
        <v>144</v>
      </c>
      <c r="M10" s="94">
        <v>1</v>
      </c>
      <c r="N10" s="94">
        <v>3</v>
      </c>
      <c r="O10" s="94" t="s">
        <v>144</v>
      </c>
      <c r="P10" s="604">
        <v>6</v>
      </c>
      <c r="Q10" s="94" t="s">
        <v>144</v>
      </c>
      <c r="R10" s="94" t="s">
        <v>144</v>
      </c>
      <c r="S10" s="570"/>
      <c r="T10" s="570"/>
    </row>
    <row r="11" spans="1:74" s="553" customFormat="1" ht="41.25" customHeight="1">
      <c r="A11" s="742">
        <v>2016</v>
      </c>
      <c r="B11" s="617" t="s">
        <v>144</v>
      </c>
      <c r="C11" s="617" t="s">
        <v>144</v>
      </c>
      <c r="D11" s="617" t="s">
        <v>144</v>
      </c>
      <c r="E11" s="617" t="s">
        <v>144</v>
      </c>
      <c r="F11" s="617" t="s">
        <v>144</v>
      </c>
      <c r="G11" s="743">
        <f t="shared" ref="G11" si="0">SUM(H11:Q11)</f>
        <v>20</v>
      </c>
      <c r="H11" s="743">
        <v>10</v>
      </c>
      <c r="I11" s="743"/>
      <c r="J11" s="617" t="s">
        <v>144</v>
      </c>
      <c r="K11" s="617" t="s">
        <v>144</v>
      </c>
      <c r="L11" s="617" t="s">
        <v>144</v>
      </c>
      <c r="M11" s="743">
        <v>1</v>
      </c>
      <c r="N11" s="743">
        <v>3</v>
      </c>
      <c r="O11" s="617" t="s">
        <v>144</v>
      </c>
      <c r="P11" s="743">
        <v>6</v>
      </c>
      <c r="Q11" s="617" t="s">
        <v>144</v>
      </c>
      <c r="R11" s="617" t="s">
        <v>144</v>
      </c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</row>
    <row r="12" spans="1:74" ht="41.25" customHeight="1">
      <c r="A12" s="192" t="s">
        <v>148</v>
      </c>
      <c r="B12" s="94" t="s">
        <v>144</v>
      </c>
      <c r="C12" s="94" t="s">
        <v>144</v>
      </c>
      <c r="D12" s="94" t="s">
        <v>144</v>
      </c>
      <c r="E12" s="94" t="s">
        <v>144</v>
      </c>
      <c r="F12" s="94" t="s">
        <v>144</v>
      </c>
      <c r="G12" s="260">
        <v>9</v>
      </c>
      <c r="H12" s="94">
        <v>4</v>
      </c>
      <c r="I12" s="94"/>
      <c r="J12" s="94" t="s">
        <v>144</v>
      </c>
      <c r="K12" s="94" t="s">
        <v>144</v>
      </c>
      <c r="L12" s="94" t="s">
        <v>144</v>
      </c>
      <c r="M12" s="260">
        <v>1</v>
      </c>
      <c r="N12" s="94">
        <v>2</v>
      </c>
      <c r="O12" s="94" t="s">
        <v>144</v>
      </c>
      <c r="P12" s="94">
        <v>2</v>
      </c>
      <c r="Q12" s="94" t="s">
        <v>144</v>
      </c>
      <c r="R12" s="94" t="s">
        <v>144</v>
      </c>
    </row>
    <row r="13" spans="1:74" ht="41.25" customHeight="1">
      <c r="A13" s="192" t="s">
        <v>149</v>
      </c>
      <c r="B13" s="94" t="s">
        <v>144</v>
      </c>
      <c r="C13" s="94" t="s">
        <v>144</v>
      </c>
      <c r="D13" s="94" t="s">
        <v>144</v>
      </c>
      <c r="E13" s="94" t="s">
        <v>144</v>
      </c>
      <c r="F13" s="94" t="s">
        <v>144</v>
      </c>
      <c r="G13" s="260">
        <v>2</v>
      </c>
      <c r="H13" s="94">
        <v>1</v>
      </c>
      <c r="I13" s="94"/>
      <c r="J13" s="94" t="s">
        <v>144</v>
      </c>
      <c r="K13" s="94" t="s">
        <v>144</v>
      </c>
      <c r="L13" s="94" t="s">
        <v>144</v>
      </c>
      <c r="M13" s="94" t="s">
        <v>144</v>
      </c>
      <c r="N13" s="94">
        <v>1</v>
      </c>
      <c r="O13" s="94" t="s">
        <v>144</v>
      </c>
      <c r="P13" s="94" t="s">
        <v>144</v>
      </c>
      <c r="Q13" s="94" t="s">
        <v>144</v>
      </c>
      <c r="R13" s="94" t="s">
        <v>144</v>
      </c>
    </row>
    <row r="14" spans="1:74" ht="41.25" customHeight="1">
      <c r="A14" s="192" t="s">
        <v>150</v>
      </c>
      <c r="B14" s="94" t="s">
        <v>144</v>
      </c>
      <c r="C14" s="94" t="s">
        <v>144</v>
      </c>
      <c r="D14" s="94" t="s">
        <v>144</v>
      </c>
      <c r="E14" s="94" t="s">
        <v>144</v>
      </c>
      <c r="F14" s="94" t="s">
        <v>144</v>
      </c>
      <c r="G14" s="260">
        <v>2</v>
      </c>
      <c r="H14" s="94">
        <v>2</v>
      </c>
      <c r="I14" s="94"/>
      <c r="J14" s="94" t="s">
        <v>144</v>
      </c>
      <c r="K14" s="94" t="s">
        <v>144</v>
      </c>
      <c r="L14" s="94" t="s">
        <v>144</v>
      </c>
      <c r="M14" s="94" t="s">
        <v>144</v>
      </c>
      <c r="N14" s="94" t="s">
        <v>144</v>
      </c>
      <c r="O14" s="94" t="s">
        <v>144</v>
      </c>
      <c r="P14" s="94" t="s">
        <v>144</v>
      </c>
      <c r="Q14" s="94" t="s">
        <v>144</v>
      </c>
      <c r="R14" s="94" t="s">
        <v>144</v>
      </c>
    </row>
    <row r="15" spans="1:74" ht="41.25" customHeight="1">
      <c r="A15" s="192" t="s">
        <v>151</v>
      </c>
      <c r="B15" s="94" t="s">
        <v>144</v>
      </c>
      <c r="C15" s="94" t="s">
        <v>144</v>
      </c>
      <c r="D15" s="94" t="s">
        <v>144</v>
      </c>
      <c r="E15" s="94" t="s">
        <v>144</v>
      </c>
      <c r="F15" s="94" t="s">
        <v>144</v>
      </c>
      <c r="G15" s="260">
        <v>7</v>
      </c>
      <c r="H15" s="94">
        <v>3</v>
      </c>
      <c r="I15" s="94"/>
      <c r="J15" s="94" t="s">
        <v>144</v>
      </c>
      <c r="K15" s="94" t="s">
        <v>144</v>
      </c>
      <c r="L15" s="94" t="s">
        <v>144</v>
      </c>
      <c r="M15" s="94" t="s">
        <v>144</v>
      </c>
      <c r="N15" s="94" t="s">
        <v>144</v>
      </c>
      <c r="O15" s="94" t="s">
        <v>144</v>
      </c>
      <c r="P15" s="94">
        <v>4</v>
      </c>
      <c r="Q15" s="94" t="s">
        <v>144</v>
      </c>
      <c r="R15" s="94" t="s">
        <v>144</v>
      </c>
    </row>
    <row r="16" spans="1:74" ht="41.25" customHeight="1">
      <c r="A16" s="192" t="s">
        <v>152</v>
      </c>
      <c r="B16" s="94" t="s">
        <v>144</v>
      </c>
      <c r="C16" s="94" t="s">
        <v>144</v>
      </c>
      <c r="D16" s="94" t="s">
        <v>144</v>
      </c>
      <c r="E16" s="94" t="s">
        <v>144</v>
      </c>
      <c r="F16" s="94" t="s">
        <v>144</v>
      </c>
      <c r="G16" s="94" t="s">
        <v>144</v>
      </c>
      <c r="H16" s="94" t="s">
        <v>144</v>
      </c>
      <c r="I16" s="94"/>
      <c r="J16" s="94" t="s">
        <v>144</v>
      </c>
      <c r="K16" s="94" t="s">
        <v>144</v>
      </c>
      <c r="L16" s="94" t="s">
        <v>144</v>
      </c>
      <c r="M16" s="94" t="s">
        <v>144</v>
      </c>
      <c r="N16" s="94" t="s">
        <v>144</v>
      </c>
      <c r="O16" s="94" t="s">
        <v>144</v>
      </c>
      <c r="P16" s="94" t="s">
        <v>144</v>
      </c>
      <c r="Q16" s="94" t="s">
        <v>144</v>
      </c>
      <c r="R16" s="94" t="s">
        <v>144</v>
      </c>
    </row>
    <row r="17" spans="1:33" ht="41.25" customHeight="1">
      <c r="A17" s="192" t="s">
        <v>153</v>
      </c>
      <c r="B17" s="94" t="s">
        <v>144</v>
      </c>
      <c r="C17" s="94" t="s">
        <v>144</v>
      </c>
      <c r="D17" s="94" t="s">
        <v>144</v>
      </c>
      <c r="E17" s="94" t="s">
        <v>144</v>
      </c>
      <c r="F17" s="94" t="s">
        <v>144</v>
      </c>
      <c r="G17" s="94" t="s">
        <v>144</v>
      </c>
      <c r="H17" s="94" t="s">
        <v>144</v>
      </c>
      <c r="I17" s="94"/>
      <c r="J17" s="94" t="s">
        <v>144</v>
      </c>
      <c r="K17" s="94" t="s">
        <v>144</v>
      </c>
      <c r="L17" s="94" t="s">
        <v>144</v>
      </c>
      <c r="M17" s="94" t="s">
        <v>144</v>
      </c>
      <c r="N17" s="94" t="s">
        <v>144</v>
      </c>
      <c r="O17" s="94" t="s">
        <v>144</v>
      </c>
      <c r="P17" s="94" t="s">
        <v>144</v>
      </c>
      <c r="Q17" s="94" t="s">
        <v>144</v>
      </c>
      <c r="R17" s="94" t="s">
        <v>144</v>
      </c>
    </row>
    <row r="18" spans="1:33" ht="41.25" customHeight="1" thickBot="1">
      <c r="A18" s="261" t="s">
        <v>145</v>
      </c>
      <c r="B18" s="605" t="s">
        <v>144</v>
      </c>
      <c r="C18" s="211" t="s">
        <v>144</v>
      </c>
      <c r="D18" s="211" t="s">
        <v>144</v>
      </c>
      <c r="E18" s="211" t="s">
        <v>144</v>
      </c>
      <c r="F18" s="211" t="s">
        <v>144</v>
      </c>
      <c r="G18" s="211" t="s">
        <v>144</v>
      </c>
      <c r="H18" s="211" t="s">
        <v>144</v>
      </c>
      <c r="I18" s="94"/>
      <c r="J18" s="211" t="s">
        <v>144</v>
      </c>
      <c r="K18" s="211" t="s">
        <v>144</v>
      </c>
      <c r="L18" s="211" t="s">
        <v>144</v>
      </c>
      <c r="M18" s="211" t="s">
        <v>144</v>
      </c>
      <c r="N18" s="211" t="s">
        <v>144</v>
      </c>
      <c r="O18" s="211" t="s">
        <v>144</v>
      </c>
      <c r="P18" s="211" t="s">
        <v>144</v>
      </c>
      <c r="Q18" s="211" t="s">
        <v>144</v>
      </c>
      <c r="R18" s="211" t="s">
        <v>144</v>
      </c>
    </row>
    <row r="19" spans="1:33" ht="12" customHeight="1" thickTop="1">
      <c r="A19" s="252" t="s">
        <v>222</v>
      </c>
      <c r="B19" s="253"/>
      <c r="C19" s="254"/>
      <c r="D19" s="253"/>
      <c r="E19" s="253"/>
      <c r="F19" s="253"/>
      <c r="G19" s="253"/>
      <c r="H19" s="258"/>
      <c r="I19" s="258"/>
      <c r="J19" s="258"/>
      <c r="K19" s="253"/>
      <c r="L19" s="253"/>
      <c r="M19" s="253"/>
      <c r="N19" s="253"/>
      <c r="O19" s="253"/>
      <c r="P19" s="253"/>
      <c r="Q19" s="253"/>
      <c r="R19" s="253"/>
      <c r="S19" s="253"/>
      <c r="T19" s="255"/>
      <c r="U19" s="253"/>
      <c r="V19" s="253"/>
      <c r="W19" s="253"/>
      <c r="X19" s="253"/>
      <c r="Y19" s="253"/>
      <c r="Z19" s="253"/>
      <c r="AA19" s="253"/>
      <c r="AB19" s="253"/>
      <c r="AC19" s="253"/>
      <c r="AD19" s="253"/>
      <c r="AE19" s="253"/>
      <c r="AF19" s="195"/>
      <c r="AG19" s="256"/>
    </row>
    <row r="20" spans="1:33" ht="15.75" customHeight="1">
      <c r="B20" s="361"/>
      <c r="C20" s="361"/>
      <c r="D20" s="361"/>
      <c r="E20" s="361"/>
      <c r="F20" s="361"/>
      <c r="H20" s="368"/>
      <c r="I20" s="368"/>
      <c r="J20" s="368"/>
      <c r="N20" s="369"/>
    </row>
    <row r="21" spans="1:33">
      <c r="B21" s="361"/>
      <c r="C21" s="361"/>
      <c r="D21" s="361"/>
      <c r="E21" s="361"/>
      <c r="F21" s="361"/>
      <c r="G21" s="368"/>
      <c r="H21" s="368"/>
      <c r="J21" s="301"/>
      <c r="K21" s="301"/>
      <c r="L21" s="369"/>
      <c r="M21" s="367"/>
      <c r="N21" s="367"/>
      <c r="P21" s="193"/>
      <c r="Q21" s="193"/>
    </row>
    <row r="22" spans="1:33">
      <c r="B22" s="361"/>
      <c r="C22" s="361"/>
      <c r="D22" s="361"/>
      <c r="E22" s="361"/>
      <c r="F22" s="361"/>
      <c r="G22" s="368"/>
      <c r="H22" s="368"/>
      <c r="J22" s="301"/>
      <c r="K22" s="301"/>
      <c r="L22" s="369"/>
      <c r="M22" s="367"/>
      <c r="N22" s="367"/>
      <c r="P22" s="193"/>
      <c r="Q22" s="193"/>
    </row>
    <row r="23" spans="1:33">
      <c r="B23" s="361"/>
      <c r="C23" s="361"/>
      <c r="D23" s="361"/>
      <c r="E23" s="361"/>
      <c r="F23" s="361"/>
      <c r="J23" s="301"/>
      <c r="K23" s="301"/>
      <c r="M23" s="367"/>
      <c r="N23" s="367"/>
      <c r="P23" s="193"/>
      <c r="Q23" s="193"/>
    </row>
    <row r="24" spans="1:33">
      <c r="B24" s="361"/>
      <c r="C24" s="361"/>
      <c r="D24" s="361"/>
      <c r="E24" s="361"/>
      <c r="F24" s="361"/>
      <c r="J24" s="301"/>
      <c r="K24" s="301"/>
      <c r="M24" s="367"/>
      <c r="N24" s="367"/>
      <c r="P24" s="193"/>
      <c r="Q24" s="193"/>
    </row>
    <row r="25" spans="1:33">
      <c r="B25" s="361"/>
      <c r="C25" s="361"/>
      <c r="D25" s="361"/>
      <c r="E25" s="361"/>
      <c r="F25" s="361"/>
    </row>
    <row r="26" spans="1:33">
      <c r="B26" s="361"/>
      <c r="C26" s="361"/>
      <c r="D26" s="361"/>
      <c r="E26" s="361"/>
      <c r="F26" s="361"/>
    </row>
    <row r="27" spans="1:33">
      <c r="B27" s="361"/>
      <c r="C27" s="361"/>
      <c r="D27" s="361"/>
      <c r="E27" s="361"/>
      <c r="F27" s="361"/>
    </row>
    <row r="28" spans="1:33">
      <c r="B28" s="361"/>
      <c r="C28" s="361"/>
      <c r="D28" s="361"/>
      <c r="E28" s="361"/>
      <c r="F28" s="361"/>
    </row>
    <row r="29" spans="1:33">
      <c r="B29" s="361"/>
      <c r="C29" s="361"/>
      <c r="D29" s="361"/>
      <c r="E29" s="361"/>
      <c r="F29" s="361"/>
    </row>
    <row r="30" spans="1:33">
      <c r="B30" s="361"/>
      <c r="C30" s="361"/>
      <c r="D30" s="361"/>
      <c r="E30" s="361"/>
      <c r="F30" s="361"/>
    </row>
    <row r="31" spans="1:33">
      <c r="B31" s="361"/>
      <c r="C31" s="361"/>
      <c r="D31" s="361"/>
      <c r="E31" s="361"/>
      <c r="F31" s="361"/>
    </row>
    <row r="32" spans="1:33">
      <c r="B32" s="361"/>
      <c r="C32" s="361"/>
      <c r="D32" s="361"/>
      <c r="E32" s="361"/>
      <c r="F32" s="361"/>
    </row>
    <row r="33" spans="2:6">
      <c r="B33" s="361"/>
      <c r="C33" s="361"/>
      <c r="D33" s="361"/>
      <c r="E33" s="361"/>
      <c r="F33" s="361"/>
    </row>
    <row r="34" spans="2:6">
      <c r="B34" s="361"/>
      <c r="C34" s="361"/>
      <c r="D34" s="361"/>
      <c r="E34" s="361"/>
      <c r="F34" s="361"/>
    </row>
    <row r="35" spans="2:6">
      <c r="B35" s="361"/>
      <c r="C35" s="361"/>
      <c r="D35" s="361"/>
      <c r="E35" s="361"/>
      <c r="F35" s="361"/>
    </row>
    <row r="36" spans="2:6">
      <c r="B36" s="361"/>
      <c r="C36" s="361"/>
      <c r="D36" s="361"/>
      <c r="E36" s="361"/>
      <c r="F36" s="361"/>
    </row>
    <row r="37" spans="2:6">
      <c r="B37" s="361"/>
      <c r="C37" s="361"/>
      <c r="D37" s="361"/>
      <c r="E37" s="361"/>
      <c r="F37" s="361"/>
    </row>
    <row r="38" spans="2:6">
      <c r="B38" s="361"/>
      <c r="C38" s="361"/>
      <c r="D38" s="361"/>
      <c r="E38" s="361"/>
      <c r="F38" s="361"/>
    </row>
    <row r="39" spans="2:6">
      <c r="B39" s="361"/>
      <c r="C39" s="361"/>
      <c r="D39" s="361"/>
      <c r="E39" s="361"/>
      <c r="F39" s="361"/>
    </row>
    <row r="40" spans="2:6">
      <c r="B40" s="361"/>
      <c r="C40" s="361"/>
      <c r="D40" s="361"/>
      <c r="E40" s="361"/>
      <c r="F40" s="361"/>
    </row>
    <row r="41" spans="2:6">
      <c r="B41" s="361"/>
      <c r="C41" s="361"/>
      <c r="D41" s="361"/>
      <c r="E41" s="361"/>
      <c r="F41" s="361"/>
    </row>
    <row r="42" spans="2:6">
      <c r="B42" s="361"/>
      <c r="C42" s="361"/>
      <c r="D42" s="361"/>
      <c r="E42" s="361"/>
      <c r="F42" s="361"/>
    </row>
    <row r="43" spans="2:6">
      <c r="B43" s="361"/>
      <c r="C43" s="361"/>
      <c r="D43" s="361"/>
      <c r="E43" s="361"/>
      <c r="F43" s="361"/>
    </row>
    <row r="44" spans="2:6">
      <c r="B44" s="361"/>
      <c r="C44" s="361"/>
      <c r="D44" s="361"/>
      <c r="E44" s="361"/>
      <c r="F44" s="361"/>
    </row>
    <row r="45" spans="2:6">
      <c r="B45" s="361"/>
      <c r="C45" s="361"/>
      <c r="D45" s="361"/>
      <c r="E45" s="361"/>
      <c r="F45" s="361"/>
    </row>
    <row r="46" spans="2:6">
      <c r="B46" s="361"/>
      <c r="C46" s="361"/>
      <c r="D46" s="361"/>
      <c r="E46" s="361"/>
      <c r="F46" s="361"/>
    </row>
    <row r="47" spans="2:6">
      <c r="B47" s="361"/>
      <c r="C47" s="361"/>
      <c r="D47" s="361"/>
      <c r="E47" s="361"/>
      <c r="F47" s="361"/>
    </row>
    <row r="48" spans="2:6">
      <c r="B48" s="361"/>
      <c r="C48" s="361"/>
      <c r="D48" s="361"/>
      <c r="E48" s="361"/>
      <c r="F48" s="361"/>
    </row>
    <row r="49" spans="2:6">
      <c r="B49" s="361"/>
      <c r="C49" s="361"/>
      <c r="D49" s="361"/>
      <c r="E49" s="361"/>
      <c r="F49" s="361"/>
    </row>
    <row r="50" spans="2:6">
      <c r="B50" s="361"/>
      <c r="C50" s="361"/>
      <c r="D50" s="361"/>
      <c r="E50" s="361"/>
      <c r="F50" s="361"/>
    </row>
    <row r="51" spans="2:6">
      <c r="B51" s="361"/>
      <c r="C51" s="361"/>
      <c r="D51" s="361"/>
      <c r="E51" s="361"/>
      <c r="F51" s="361"/>
    </row>
    <row r="52" spans="2:6">
      <c r="B52" s="361"/>
      <c r="C52" s="361"/>
      <c r="D52" s="361"/>
      <c r="E52" s="361"/>
      <c r="F52" s="361"/>
    </row>
    <row r="53" spans="2:6">
      <c r="B53" s="361"/>
      <c r="C53" s="361"/>
      <c r="D53" s="361"/>
      <c r="E53" s="361"/>
      <c r="F53" s="361"/>
    </row>
    <row r="54" spans="2:6">
      <c r="B54" s="361"/>
      <c r="C54" s="361"/>
      <c r="D54" s="361"/>
      <c r="E54" s="361"/>
      <c r="F54" s="361"/>
    </row>
    <row r="55" spans="2:6">
      <c r="B55" s="361"/>
      <c r="C55" s="361"/>
      <c r="D55" s="361"/>
      <c r="E55" s="361"/>
      <c r="F55" s="361"/>
    </row>
    <row r="56" spans="2:6">
      <c r="B56" s="361"/>
      <c r="C56" s="361"/>
      <c r="D56" s="361"/>
      <c r="E56" s="361"/>
      <c r="F56" s="361"/>
    </row>
    <row r="57" spans="2:6">
      <c r="B57" s="361"/>
      <c r="C57" s="361"/>
      <c r="D57" s="361"/>
      <c r="E57" s="361"/>
      <c r="F57" s="361"/>
    </row>
    <row r="58" spans="2:6">
      <c r="B58" s="361"/>
      <c r="C58" s="361"/>
      <c r="D58" s="361"/>
      <c r="E58" s="361"/>
      <c r="F58" s="361"/>
    </row>
    <row r="59" spans="2:6">
      <c r="B59" s="361"/>
      <c r="C59" s="361"/>
      <c r="D59" s="361"/>
      <c r="E59" s="361"/>
      <c r="F59" s="361"/>
    </row>
    <row r="60" spans="2:6">
      <c r="B60" s="361"/>
      <c r="C60" s="361"/>
      <c r="D60" s="361"/>
      <c r="E60" s="361"/>
      <c r="F60" s="361"/>
    </row>
    <row r="61" spans="2:6">
      <c r="B61" s="361"/>
      <c r="C61" s="361"/>
      <c r="D61" s="361"/>
      <c r="E61" s="361"/>
      <c r="F61" s="361"/>
    </row>
    <row r="62" spans="2:6">
      <c r="B62" s="361"/>
      <c r="C62" s="361"/>
      <c r="D62" s="361"/>
      <c r="E62" s="361"/>
      <c r="F62" s="361"/>
    </row>
    <row r="63" spans="2:6">
      <c r="B63" s="361"/>
      <c r="C63" s="361"/>
      <c r="D63" s="361"/>
      <c r="E63" s="361"/>
      <c r="F63" s="361"/>
    </row>
    <row r="64" spans="2:6">
      <c r="B64" s="361"/>
      <c r="C64" s="361"/>
      <c r="D64" s="361"/>
      <c r="E64" s="361"/>
      <c r="F64" s="361"/>
    </row>
    <row r="65" spans="2:6">
      <c r="B65" s="361"/>
      <c r="C65" s="361"/>
      <c r="D65" s="361"/>
      <c r="E65" s="361"/>
      <c r="F65" s="361"/>
    </row>
    <row r="66" spans="2:6">
      <c r="B66" s="361"/>
      <c r="C66" s="361"/>
      <c r="D66" s="361"/>
      <c r="E66" s="361"/>
      <c r="F66" s="361"/>
    </row>
  </sheetData>
  <protectedRanges>
    <protectedRange sqref="I18" name="범위1_14_1_3_1_1_1_1_1_1_1_1"/>
  </protectedRanges>
  <mergeCells count="5">
    <mergeCell ref="B3:F3"/>
    <mergeCell ref="G3:H3"/>
    <mergeCell ref="J3:R3"/>
    <mergeCell ref="A1:H1"/>
    <mergeCell ref="J1:R1"/>
  </mergeCells>
  <phoneticPr fontId="12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M29"/>
  <sheetViews>
    <sheetView view="pageBreakPreview" zoomScale="90" zoomScaleNormal="100" zoomScaleSheetLayoutView="90" workbookViewId="0">
      <selection sqref="A1:F1"/>
    </sheetView>
  </sheetViews>
  <sheetFormatPr defaultRowHeight="14.25"/>
  <cols>
    <col min="1" max="1" width="14.5546875" style="194" customWidth="1"/>
    <col min="2" max="2" width="6.6640625" style="297" customWidth="1"/>
    <col min="3" max="4" width="7.21875" style="298" customWidth="1"/>
    <col min="5" max="6" width="7.21875" style="299" customWidth="1"/>
    <col min="7" max="7" width="1" style="300" customWidth="1"/>
    <col min="8" max="8" width="10.33203125" style="194" customWidth="1"/>
    <col min="9" max="9" width="9" style="299" customWidth="1"/>
    <col min="10" max="11" width="9" style="194" customWidth="1"/>
    <col min="12" max="12" width="9.6640625" style="194" customWidth="1"/>
    <col min="13" max="13" width="10.88671875" style="301" customWidth="1"/>
    <col min="14" max="18" width="11.21875" style="194" customWidth="1"/>
    <col min="19" max="20" width="9.44140625" style="194" customWidth="1"/>
    <col min="21" max="21" width="0.77734375" style="300" customWidth="1"/>
    <col min="22" max="24" width="9.44140625" style="194" customWidth="1"/>
    <col min="25" max="25" width="5.33203125" style="194" customWidth="1"/>
    <col min="26" max="28" width="9.6640625" style="193" customWidth="1"/>
    <col min="29" max="16384" width="8.88671875" style="193"/>
  </cols>
  <sheetData>
    <row r="1" spans="1:28" s="363" customFormat="1" ht="51.75" customHeight="1">
      <c r="A1" s="863" t="s">
        <v>366</v>
      </c>
      <c r="B1" s="863"/>
      <c r="C1" s="863"/>
      <c r="D1" s="863"/>
      <c r="E1" s="863"/>
      <c r="F1" s="863"/>
      <c r="G1" s="484"/>
      <c r="H1" s="887" t="s">
        <v>367</v>
      </c>
      <c r="I1" s="887"/>
      <c r="J1" s="887"/>
      <c r="K1" s="887"/>
      <c r="L1" s="887"/>
      <c r="M1" s="887"/>
      <c r="N1" s="863" t="s">
        <v>368</v>
      </c>
      <c r="O1" s="863"/>
      <c r="P1" s="863"/>
      <c r="Q1" s="863"/>
      <c r="R1" s="863"/>
      <c r="S1" s="863"/>
      <c r="T1" s="863"/>
      <c r="U1" s="484"/>
      <c r="V1" s="886" t="s">
        <v>369</v>
      </c>
      <c r="W1" s="886"/>
      <c r="X1" s="886"/>
      <c r="Y1" s="886"/>
      <c r="Z1" s="886"/>
      <c r="AA1" s="886"/>
      <c r="AB1" s="886"/>
    </row>
    <row r="2" spans="1:28" s="195" customFormat="1" ht="18" customHeight="1" thickBot="1">
      <c r="A2" s="226" t="s">
        <v>1</v>
      </c>
      <c r="B2" s="282"/>
      <c r="C2" s="226"/>
      <c r="D2" s="226"/>
      <c r="E2" s="282"/>
      <c r="F2" s="282"/>
      <c r="G2" s="283"/>
      <c r="H2" s="226"/>
      <c r="I2" s="282"/>
      <c r="J2" s="226"/>
      <c r="K2" s="226"/>
      <c r="L2" s="226"/>
      <c r="M2" s="267" t="s">
        <v>344</v>
      </c>
      <c r="N2" s="226" t="s">
        <v>1</v>
      </c>
      <c r="O2" s="226"/>
      <c r="P2" s="226"/>
      <c r="Q2" s="226"/>
      <c r="R2" s="226"/>
      <c r="S2" s="226"/>
      <c r="T2" s="226"/>
      <c r="U2" s="283"/>
      <c r="V2" s="267"/>
      <c r="W2" s="267"/>
      <c r="X2" s="284"/>
      <c r="Y2" s="267"/>
      <c r="AB2" s="267" t="s">
        <v>344</v>
      </c>
    </row>
    <row r="3" spans="1:28" s="195" customFormat="1" ht="17.100000000000001" customHeight="1" thickTop="1">
      <c r="A3" s="236" t="s">
        <v>201</v>
      </c>
      <c r="B3" s="285" t="s">
        <v>130</v>
      </c>
      <c r="C3" s="881" t="s">
        <v>370</v>
      </c>
      <c r="D3" s="882"/>
      <c r="E3" s="882"/>
      <c r="F3" s="882"/>
      <c r="G3" s="236"/>
      <c r="H3" s="882" t="s">
        <v>371</v>
      </c>
      <c r="I3" s="882"/>
      <c r="J3" s="882"/>
      <c r="K3" s="882"/>
      <c r="L3" s="883"/>
      <c r="M3" s="286" t="s">
        <v>69</v>
      </c>
      <c r="N3" s="287" t="s">
        <v>201</v>
      </c>
      <c r="O3" s="884" t="s">
        <v>372</v>
      </c>
      <c r="P3" s="885"/>
      <c r="Q3" s="885"/>
      <c r="R3" s="885"/>
      <c r="S3" s="881" t="s">
        <v>373</v>
      </c>
      <c r="T3" s="882"/>
      <c r="U3" s="236"/>
      <c r="V3" s="882" t="s">
        <v>374</v>
      </c>
      <c r="W3" s="882"/>
      <c r="X3" s="883"/>
      <c r="Y3" s="884" t="s">
        <v>375</v>
      </c>
      <c r="Z3" s="885"/>
      <c r="AA3" s="885"/>
      <c r="AB3" s="885"/>
    </row>
    <row r="4" spans="1:28" s="195" customFormat="1" ht="17.100000000000001" customHeight="1">
      <c r="A4" s="236" t="s">
        <v>205</v>
      </c>
      <c r="B4" s="285"/>
      <c r="C4" s="230" t="s">
        <v>376</v>
      </c>
      <c r="D4" s="879" t="s">
        <v>377</v>
      </c>
      <c r="E4" s="880"/>
      <c r="F4" s="880"/>
      <c r="G4" s="236"/>
      <c r="H4" s="230" t="s">
        <v>378</v>
      </c>
      <c r="I4" s="288" t="s">
        <v>73</v>
      </c>
      <c r="J4" s="230" t="s">
        <v>379</v>
      </c>
      <c r="K4" s="230" t="s">
        <v>380</v>
      </c>
      <c r="L4" s="230" t="s">
        <v>381</v>
      </c>
      <c r="M4" s="289"/>
      <c r="N4" s="236" t="s">
        <v>205</v>
      </c>
      <c r="O4" s="288" t="s">
        <v>382</v>
      </c>
      <c r="P4" s="290" t="s">
        <v>70</v>
      </c>
      <c r="Q4" s="288" t="s">
        <v>383</v>
      </c>
      <c r="R4" s="288" t="s">
        <v>384</v>
      </c>
      <c r="S4" s="288" t="s">
        <v>376</v>
      </c>
      <c r="T4" s="290" t="s">
        <v>385</v>
      </c>
      <c r="U4" s="236"/>
      <c r="V4" s="274" t="s">
        <v>386</v>
      </c>
      <c r="W4" s="274" t="s">
        <v>387</v>
      </c>
      <c r="X4" s="288" t="s">
        <v>388</v>
      </c>
      <c r="Y4" s="288" t="s">
        <v>382</v>
      </c>
      <c r="Z4" s="288" t="s">
        <v>389</v>
      </c>
      <c r="AA4" s="288" t="s">
        <v>389</v>
      </c>
      <c r="AB4" s="291" t="s">
        <v>389</v>
      </c>
    </row>
    <row r="5" spans="1:28" s="195" customFormat="1" ht="17.100000000000001" customHeight="1">
      <c r="A5" s="236" t="s">
        <v>206</v>
      </c>
      <c r="B5" s="285" t="s">
        <v>71</v>
      </c>
      <c r="C5" s="230" t="s">
        <v>72</v>
      </c>
      <c r="D5" s="230" t="s">
        <v>390</v>
      </c>
      <c r="E5" s="230" t="s">
        <v>131</v>
      </c>
      <c r="F5" s="236" t="s">
        <v>132</v>
      </c>
      <c r="G5" s="236"/>
      <c r="H5" s="230" t="s">
        <v>74</v>
      </c>
      <c r="I5" s="285"/>
      <c r="J5" s="230" t="s">
        <v>391</v>
      </c>
      <c r="K5" s="230" t="s">
        <v>392</v>
      </c>
      <c r="L5" s="230"/>
      <c r="M5" s="289" t="s">
        <v>393</v>
      </c>
      <c r="N5" s="236" t="s">
        <v>206</v>
      </c>
      <c r="O5" s="285"/>
      <c r="P5" s="236" t="s">
        <v>133</v>
      </c>
      <c r="Q5" s="285" t="s">
        <v>394</v>
      </c>
      <c r="R5" s="285" t="s">
        <v>395</v>
      </c>
      <c r="S5" s="285"/>
      <c r="T5" s="236" t="s">
        <v>396</v>
      </c>
      <c r="U5" s="236"/>
      <c r="V5" s="230" t="s">
        <v>397</v>
      </c>
      <c r="W5" s="230" t="s">
        <v>398</v>
      </c>
      <c r="X5" s="285" t="s">
        <v>399</v>
      </c>
      <c r="Y5" s="285"/>
      <c r="Z5" s="285" t="s">
        <v>400</v>
      </c>
      <c r="AA5" s="285" t="s">
        <v>401</v>
      </c>
      <c r="AB5" s="289" t="s">
        <v>354</v>
      </c>
    </row>
    <row r="6" spans="1:28" s="195" customFormat="1" ht="17.100000000000001" customHeight="1">
      <c r="A6" s="271" t="s">
        <v>124</v>
      </c>
      <c r="B6" s="272" t="s">
        <v>50</v>
      </c>
      <c r="C6" s="242" t="s">
        <v>50</v>
      </c>
      <c r="D6" s="242" t="s">
        <v>402</v>
      </c>
      <c r="E6" s="242" t="s">
        <v>403</v>
      </c>
      <c r="F6" s="273" t="s">
        <v>65</v>
      </c>
      <c r="G6" s="236"/>
      <c r="H6" s="242" t="s">
        <v>404</v>
      </c>
      <c r="I6" s="272" t="s">
        <v>405</v>
      </c>
      <c r="J6" s="242" t="s">
        <v>406</v>
      </c>
      <c r="K6" s="242" t="s">
        <v>407</v>
      </c>
      <c r="L6" s="242"/>
      <c r="M6" s="273" t="s">
        <v>408</v>
      </c>
      <c r="N6" s="271" t="s">
        <v>124</v>
      </c>
      <c r="O6" s="272" t="s">
        <v>409</v>
      </c>
      <c r="P6" s="292" t="s">
        <v>410</v>
      </c>
      <c r="Q6" s="293" t="s">
        <v>411</v>
      </c>
      <c r="R6" s="293" t="s">
        <v>412</v>
      </c>
      <c r="S6" s="293" t="s">
        <v>413</v>
      </c>
      <c r="T6" s="292" t="s">
        <v>414</v>
      </c>
      <c r="U6" s="236"/>
      <c r="V6" s="242" t="s">
        <v>415</v>
      </c>
      <c r="W6" s="242" t="s">
        <v>416</v>
      </c>
      <c r="X6" s="272" t="s">
        <v>417</v>
      </c>
      <c r="Y6" s="272" t="s">
        <v>409</v>
      </c>
      <c r="Z6" s="272" t="s">
        <v>418</v>
      </c>
      <c r="AA6" s="272" t="s">
        <v>419</v>
      </c>
      <c r="AB6" s="294" t="s">
        <v>416</v>
      </c>
    </row>
    <row r="7" spans="1:28" s="236" customFormat="1" ht="35.1" customHeight="1">
      <c r="A7" s="230">
        <v>2012</v>
      </c>
      <c r="B7" s="296">
        <v>506</v>
      </c>
      <c r="C7" s="296">
        <v>309</v>
      </c>
      <c r="D7" s="296">
        <v>27</v>
      </c>
      <c r="E7" s="296">
        <v>14</v>
      </c>
      <c r="F7" s="296">
        <v>13</v>
      </c>
      <c r="G7" s="296">
        <v>0</v>
      </c>
      <c r="H7" s="296">
        <v>260</v>
      </c>
      <c r="I7" s="296">
        <v>7</v>
      </c>
      <c r="J7" s="296">
        <v>5</v>
      </c>
      <c r="K7" s="296">
        <v>8</v>
      </c>
      <c r="L7" s="296">
        <v>2</v>
      </c>
      <c r="M7" s="296">
        <v>23</v>
      </c>
      <c r="N7" s="230">
        <v>2012</v>
      </c>
      <c r="O7" s="296">
        <v>112</v>
      </c>
      <c r="P7" s="296">
        <v>55</v>
      </c>
      <c r="Q7" s="296">
        <v>57</v>
      </c>
      <c r="R7" s="296" t="s">
        <v>144</v>
      </c>
      <c r="S7" s="296">
        <v>47</v>
      </c>
      <c r="T7" s="296">
        <v>2</v>
      </c>
      <c r="U7" s="296">
        <v>0</v>
      </c>
      <c r="V7" s="296">
        <v>45</v>
      </c>
      <c r="W7" s="296" t="s">
        <v>144</v>
      </c>
      <c r="X7" s="296" t="s">
        <v>144</v>
      </c>
      <c r="Y7" s="296">
        <v>15</v>
      </c>
      <c r="Z7" s="296" t="s">
        <v>144</v>
      </c>
      <c r="AA7" s="296" t="s">
        <v>144</v>
      </c>
      <c r="AB7" s="296">
        <v>15</v>
      </c>
    </row>
    <row r="8" spans="1:28" s="236" customFormat="1" ht="35.1" customHeight="1">
      <c r="A8" s="230">
        <v>2013</v>
      </c>
      <c r="B8" s="296">
        <v>511</v>
      </c>
      <c r="C8" s="296">
        <v>307</v>
      </c>
      <c r="D8" s="296">
        <v>27</v>
      </c>
      <c r="E8" s="296">
        <v>14</v>
      </c>
      <c r="F8" s="296">
        <v>13</v>
      </c>
      <c r="G8" s="296"/>
      <c r="H8" s="296">
        <v>256</v>
      </c>
      <c r="I8" s="296">
        <v>6</v>
      </c>
      <c r="J8" s="296">
        <v>5</v>
      </c>
      <c r="K8" s="296">
        <v>8</v>
      </c>
      <c r="L8" s="296">
        <v>5</v>
      </c>
      <c r="M8" s="296">
        <v>27</v>
      </c>
      <c r="N8" s="230">
        <v>2013</v>
      </c>
      <c r="O8" s="296">
        <v>111</v>
      </c>
      <c r="P8" s="296">
        <v>57</v>
      </c>
      <c r="Q8" s="296">
        <v>54</v>
      </c>
      <c r="R8" s="296" t="s">
        <v>144</v>
      </c>
      <c r="S8" s="296">
        <v>50</v>
      </c>
      <c r="T8" s="296">
        <v>2</v>
      </c>
      <c r="U8" s="296"/>
      <c r="V8" s="296">
        <v>48</v>
      </c>
      <c r="W8" s="296" t="s">
        <v>144</v>
      </c>
      <c r="X8" s="296" t="s">
        <v>144</v>
      </c>
      <c r="Y8" s="296">
        <v>16</v>
      </c>
      <c r="Z8" s="296" t="s">
        <v>144</v>
      </c>
      <c r="AA8" s="296" t="s">
        <v>144</v>
      </c>
      <c r="AB8" s="296">
        <v>16</v>
      </c>
    </row>
    <row r="9" spans="1:28" s="236" customFormat="1" ht="35.1" customHeight="1">
      <c r="A9" s="572">
        <v>2014</v>
      </c>
      <c r="B9" s="529">
        <v>517</v>
      </c>
      <c r="C9" s="529">
        <v>313</v>
      </c>
      <c r="D9" s="529">
        <v>28</v>
      </c>
      <c r="E9" s="529">
        <v>13</v>
      </c>
      <c r="F9" s="529">
        <v>15</v>
      </c>
      <c r="G9" s="529"/>
      <c r="H9" s="529">
        <v>261</v>
      </c>
      <c r="I9" s="529">
        <v>6</v>
      </c>
      <c r="J9" s="529">
        <v>4</v>
      </c>
      <c r="K9" s="529">
        <v>9</v>
      </c>
      <c r="L9" s="529">
        <v>5</v>
      </c>
      <c r="M9" s="529">
        <v>28</v>
      </c>
      <c r="N9" s="572">
        <v>2014</v>
      </c>
      <c r="O9" s="529">
        <v>111</v>
      </c>
      <c r="P9" s="529">
        <v>52</v>
      </c>
      <c r="Q9" s="529">
        <v>59</v>
      </c>
      <c r="R9" s="554">
        <v>0</v>
      </c>
      <c r="S9" s="529">
        <v>49</v>
      </c>
      <c r="T9" s="529">
        <v>2</v>
      </c>
      <c r="U9" s="529"/>
      <c r="V9" s="529">
        <v>47</v>
      </c>
      <c r="W9" s="554">
        <v>0</v>
      </c>
      <c r="X9" s="554">
        <v>0</v>
      </c>
      <c r="Y9" s="529">
        <v>16</v>
      </c>
      <c r="Z9" s="554">
        <v>0</v>
      </c>
      <c r="AA9" s="554">
        <v>0</v>
      </c>
      <c r="AB9" s="529">
        <v>16</v>
      </c>
    </row>
    <row r="10" spans="1:28" s="530" customFormat="1" ht="35.1" customHeight="1">
      <c r="A10" s="572">
        <v>2015</v>
      </c>
      <c r="B10" s="529">
        <v>559</v>
      </c>
      <c r="C10" s="529">
        <v>342</v>
      </c>
      <c r="D10" s="529">
        <v>35</v>
      </c>
      <c r="E10" s="529">
        <v>11</v>
      </c>
      <c r="F10" s="529">
        <v>24</v>
      </c>
      <c r="G10" s="529"/>
      <c r="H10" s="529">
        <v>283</v>
      </c>
      <c r="I10" s="529">
        <v>6</v>
      </c>
      <c r="J10" s="529">
        <v>4</v>
      </c>
      <c r="K10" s="529">
        <v>9</v>
      </c>
      <c r="L10" s="529">
        <v>5</v>
      </c>
      <c r="M10" s="529">
        <v>28</v>
      </c>
      <c r="N10" s="794">
        <v>2015</v>
      </c>
      <c r="O10" s="529">
        <v>118</v>
      </c>
      <c r="P10" s="529">
        <v>58</v>
      </c>
      <c r="Q10" s="529">
        <v>60</v>
      </c>
      <c r="R10" s="532">
        <v>0</v>
      </c>
      <c r="S10" s="529">
        <v>56</v>
      </c>
      <c r="T10" s="529">
        <v>2</v>
      </c>
      <c r="U10" s="529">
        <v>0</v>
      </c>
      <c r="V10" s="529">
        <v>52</v>
      </c>
      <c r="W10" s="556">
        <v>0</v>
      </c>
      <c r="X10" s="529">
        <v>2</v>
      </c>
      <c r="Y10" s="296">
        <v>15</v>
      </c>
      <c r="Z10" s="554">
        <v>0</v>
      </c>
      <c r="AA10" s="554">
        <v>0</v>
      </c>
      <c r="AB10" s="296">
        <v>15</v>
      </c>
    </row>
    <row r="11" spans="1:28" s="555" customFormat="1" ht="35.1" customHeight="1">
      <c r="A11" s="693">
        <v>2016</v>
      </c>
      <c r="B11" s="528">
        <f>SUM(B12:B18)</f>
        <v>521</v>
      </c>
      <c r="C11" s="528">
        <f>SUM(C12:C18)</f>
        <v>347</v>
      </c>
      <c r="D11" s="528">
        <f>SUM(D12:D18)</f>
        <v>37</v>
      </c>
      <c r="E11" s="528">
        <f>SUM(E12:E18)</f>
        <v>12</v>
      </c>
      <c r="F11" s="528">
        <f>SUM(F12:F18)</f>
        <v>25</v>
      </c>
      <c r="G11" s="528"/>
      <c r="H11" s="528">
        <f>SUM(H12:H18)</f>
        <v>283</v>
      </c>
      <c r="I11" s="528">
        <f t="shared" ref="I11:L11" si="0">SUM(I12:I18)</f>
        <v>9</v>
      </c>
      <c r="J11" s="528">
        <f t="shared" si="0"/>
        <v>4</v>
      </c>
      <c r="K11" s="528">
        <f t="shared" si="0"/>
        <v>10</v>
      </c>
      <c r="L11" s="528">
        <f t="shared" si="0"/>
        <v>4</v>
      </c>
      <c r="M11" s="528">
        <f>SUM(M12:M18)</f>
        <v>28</v>
      </c>
      <c r="N11" s="694">
        <v>2016</v>
      </c>
      <c r="O11" s="528">
        <f>SUM(O12:O18)</f>
        <v>122</v>
      </c>
      <c r="P11" s="528">
        <f>SUM(P12:P18)</f>
        <v>63</v>
      </c>
      <c r="Q11" s="528">
        <f t="shared" ref="Q11" si="1">SUM(Q12:Q18)</f>
        <v>59</v>
      </c>
      <c r="R11" s="532">
        <v>0</v>
      </c>
      <c r="S11" s="528">
        <f>SUM(S12:S18)</f>
        <v>10</v>
      </c>
      <c r="T11" s="528">
        <f>SUM(T12:T18)</f>
        <v>3</v>
      </c>
      <c r="U11" s="528"/>
      <c r="V11" s="528">
        <f>SUM(V12:V18)</f>
        <v>7</v>
      </c>
      <c r="W11" s="532">
        <v>0</v>
      </c>
      <c r="X11" s="532">
        <v>0</v>
      </c>
      <c r="Y11" s="798">
        <f>SUM(Y12:Y18)</f>
        <v>14</v>
      </c>
      <c r="Z11" s="554">
        <v>0</v>
      </c>
      <c r="AA11" s="554">
        <v>0</v>
      </c>
      <c r="AB11" s="695">
        <f t="shared" ref="AB11" si="2">SUM(AB12:AB18)</f>
        <v>14</v>
      </c>
    </row>
    <row r="12" spans="1:28" s="530" customFormat="1" ht="34.5" customHeight="1">
      <c r="A12" s="696" t="s">
        <v>1119</v>
      </c>
      <c r="B12" s="529">
        <f>C12+M12+O12+S12+Y12</f>
        <v>183</v>
      </c>
      <c r="C12" s="529">
        <f>D12+H12+I12+J12+K12+L12</f>
        <v>128</v>
      </c>
      <c r="D12" s="529">
        <f>E12+F12</f>
        <v>13</v>
      </c>
      <c r="E12" s="697">
        <v>5</v>
      </c>
      <c r="F12" s="697">
        <v>8</v>
      </c>
      <c r="G12" s="529"/>
      <c r="H12" s="531">
        <v>101</v>
      </c>
      <c r="I12" s="531">
        <v>6</v>
      </c>
      <c r="J12" s="529">
        <v>2</v>
      </c>
      <c r="K12" s="529">
        <v>5</v>
      </c>
      <c r="L12" s="529">
        <v>1</v>
      </c>
      <c r="M12" s="529">
        <v>11</v>
      </c>
      <c r="N12" s="698" t="s">
        <v>1119</v>
      </c>
      <c r="O12" s="529">
        <f>SUM(P12:R12)</f>
        <v>34</v>
      </c>
      <c r="P12" s="531">
        <v>15</v>
      </c>
      <c r="Q12" s="529">
        <v>19</v>
      </c>
      <c r="R12" s="532">
        <v>0</v>
      </c>
      <c r="S12" s="529">
        <f>SUM(T12:X12)</f>
        <v>6</v>
      </c>
      <c r="T12" s="529">
        <v>2</v>
      </c>
      <c r="U12" s="531"/>
      <c r="V12" s="531">
        <v>4</v>
      </c>
      <c r="W12" s="532">
        <v>0</v>
      </c>
      <c r="X12" s="532">
        <v>0</v>
      </c>
      <c r="Y12" s="529">
        <f>SUM(Z12:AB12)</f>
        <v>4</v>
      </c>
      <c r="Z12" s="554">
        <v>0</v>
      </c>
      <c r="AA12" s="554">
        <v>0</v>
      </c>
      <c r="AB12" s="699">
        <v>4</v>
      </c>
    </row>
    <row r="13" spans="1:28" s="530" customFormat="1" ht="34.5" customHeight="1">
      <c r="A13" s="696" t="s">
        <v>1120</v>
      </c>
      <c r="B13" s="529">
        <f t="shared" ref="B13:B18" si="3">C13+M13+O13+S13+Y13</f>
        <v>33</v>
      </c>
      <c r="C13" s="529">
        <f t="shared" ref="C13:C18" si="4">D13+H13+I13+J13+K13+L13</f>
        <v>17</v>
      </c>
      <c r="D13" s="532">
        <v>0</v>
      </c>
      <c r="E13" s="532">
        <v>0</v>
      </c>
      <c r="F13" s="532">
        <v>0</v>
      </c>
      <c r="G13" s="529"/>
      <c r="H13" s="531">
        <v>17</v>
      </c>
      <c r="I13" s="532">
        <v>0</v>
      </c>
      <c r="J13" s="532">
        <v>0</v>
      </c>
      <c r="K13" s="532">
        <v>0</v>
      </c>
      <c r="L13" s="532">
        <v>0</v>
      </c>
      <c r="M13" s="529">
        <v>3</v>
      </c>
      <c r="N13" s="698" t="s">
        <v>1120</v>
      </c>
      <c r="O13" s="529">
        <f t="shared" ref="O13:O18" si="5">SUM(P13:R13)</f>
        <v>12</v>
      </c>
      <c r="P13" s="531">
        <v>5</v>
      </c>
      <c r="Q13" s="529">
        <v>7</v>
      </c>
      <c r="R13" s="532">
        <v>0</v>
      </c>
      <c r="S13" s="532">
        <v>0</v>
      </c>
      <c r="T13" s="532">
        <v>0</v>
      </c>
      <c r="U13" s="531"/>
      <c r="V13" s="532">
        <v>0</v>
      </c>
      <c r="W13" s="532">
        <v>0</v>
      </c>
      <c r="X13" s="532">
        <v>0</v>
      </c>
      <c r="Y13" s="529">
        <f t="shared" ref="Y13:Y18" si="6">SUM(Z13:AB13)</f>
        <v>1</v>
      </c>
      <c r="Z13" s="554">
        <v>0</v>
      </c>
      <c r="AA13" s="554">
        <v>0</v>
      </c>
      <c r="AB13" s="699">
        <v>1</v>
      </c>
    </row>
    <row r="14" spans="1:28" s="530" customFormat="1" ht="34.5" customHeight="1">
      <c r="A14" s="696" t="s">
        <v>1121</v>
      </c>
      <c r="B14" s="529">
        <f t="shared" si="3"/>
        <v>47</v>
      </c>
      <c r="C14" s="529">
        <f t="shared" si="4"/>
        <v>35</v>
      </c>
      <c r="D14" s="529">
        <f t="shared" ref="D14:D18" si="7">E14+F14</f>
        <v>5</v>
      </c>
      <c r="E14" s="697">
        <v>2</v>
      </c>
      <c r="F14" s="697">
        <v>3</v>
      </c>
      <c r="G14" s="529"/>
      <c r="H14" s="531">
        <v>27</v>
      </c>
      <c r="I14" s="701">
        <v>1</v>
      </c>
      <c r="J14" s="529">
        <v>2</v>
      </c>
      <c r="K14" s="532">
        <v>0</v>
      </c>
      <c r="L14" s="532">
        <v>0</v>
      </c>
      <c r="M14" s="529">
        <v>2</v>
      </c>
      <c r="N14" s="698" t="s">
        <v>1121</v>
      </c>
      <c r="O14" s="529">
        <f t="shared" si="5"/>
        <v>9</v>
      </c>
      <c r="P14" s="531">
        <v>5</v>
      </c>
      <c r="Q14" s="529">
        <v>4</v>
      </c>
      <c r="R14" s="532">
        <v>0</v>
      </c>
      <c r="S14" s="532">
        <v>0</v>
      </c>
      <c r="T14" s="532">
        <v>0</v>
      </c>
      <c r="U14" s="531"/>
      <c r="V14" s="532">
        <v>0</v>
      </c>
      <c r="W14" s="532">
        <v>0</v>
      </c>
      <c r="X14" s="532">
        <v>0</v>
      </c>
      <c r="Y14" s="529">
        <f t="shared" si="6"/>
        <v>1</v>
      </c>
      <c r="Z14" s="554">
        <v>0</v>
      </c>
      <c r="AA14" s="554">
        <v>0</v>
      </c>
      <c r="AB14" s="699">
        <v>1</v>
      </c>
    </row>
    <row r="15" spans="1:28" s="530" customFormat="1" ht="34.5" customHeight="1">
      <c r="A15" s="696" t="s">
        <v>1122</v>
      </c>
      <c r="B15" s="529">
        <f t="shared" si="3"/>
        <v>143</v>
      </c>
      <c r="C15" s="529">
        <f t="shared" si="4"/>
        <v>99</v>
      </c>
      <c r="D15" s="529">
        <f t="shared" si="7"/>
        <v>10</v>
      </c>
      <c r="E15" s="697">
        <v>3</v>
      </c>
      <c r="F15" s="697">
        <v>7</v>
      </c>
      <c r="G15" s="529"/>
      <c r="H15" s="531">
        <v>81</v>
      </c>
      <c r="I15" s="531">
        <v>2</v>
      </c>
      <c r="J15" s="532">
        <v>0</v>
      </c>
      <c r="K15" s="529">
        <v>4</v>
      </c>
      <c r="L15" s="529">
        <v>2</v>
      </c>
      <c r="M15" s="529">
        <v>7</v>
      </c>
      <c r="N15" s="698" t="s">
        <v>1122</v>
      </c>
      <c r="O15" s="529">
        <f t="shared" si="5"/>
        <v>30</v>
      </c>
      <c r="P15" s="531">
        <v>12</v>
      </c>
      <c r="Q15" s="529">
        <v>18</v>
      </c>
      <c r="R15" s="532">
        <v>0</v>
      </c>
      <c r="S15" s="529">
        <f t="shared" ref="S15:S18" si="8">SUM(T15:X15)</f>
        <v>3</v>
      </c>
      <c r="T15" s="529">
        <v>1</v>
      </c>
      <c r="U15" s="531"/>
      <c r="V15" s="531">
        <v>2</v>
      </c>
      <c r="W15" s="532">
        <v>0</v>
      </c>
      <c r="X15" s="532">
        <v>0</v>
      </c>
      <c r="Y15" s="529">
        <f t="shared" si="6"/>
        <v>4</v>
      </c>
      <c r="Z15" s="554">
        <v>0</v>
      </c>
      <c r="AA15" s="554">
        <v>0</v>
      </c>
      <c r="AB15" s="699">
        <v>4</v>
      </c>
    </row>
    <row r="16" spans="1:28" s="530" customFormat="1" ht="34.5" customHeight="1">
      <c r="A16" s="696" t="s">
        <v>1123</v>
      </c>
      <c r="B16" s="529">
        <f t="shared" si="3"/>
        <v>41</v>
      </c>
      <c r="C16" s="529">
        <f t="shared" si="4"/>
        <v>23</v>
      </c>
      <c r="D16" s="529">
        <f t="shared" si="7"/>
        <v>2</v>
      </c>
      <c r="E16" s="554">
        <v>1</v>
      </c>
      <c r="F16" s="700">
        <v>1</v>
      </c>
      <c r="G16" s="701"/>
      <c r="H16" s="699">
        <v>21</v>
      </c>
      <c r="I16" s="532">
        <v>0</v>
      </c>
      <c r="J16" s="532">
        <v>0</v>
      </c>
      <c r="K16" s="532">
        <v>0</v>
      </c>
      <c r="L16" s="532">
        <v>0</v>
      </c>
      <c r="M16" s="701">
        <v>2</v>
      </c>
      <c r="N16" s="698" t="s">
        <v>1123</v>
      </c>
      <c r="O16" s="529">
        <f t="shared" si="5"/>
        <v>14</v>
      </c>
      <c r="P16" s="701">
        <v>10</v>
      </c>
      <c r="Q16" s="701">
        <v>4</v>
      </c>
      <c r="R16" s="532">
        <v>0</v>
      </c>
      <c r="S16" s="532">
        <v>0</v>
      </c>
      <c r="T16" s="532">
        <v>0</v>
      </c>
      <c r="U16" s="699"/>
      <c r="V16" s="532">
        <v>0</v>
      </c>
      <c r="W16" s="532">
        <v>0</v>
      </c>
      <c r="X16" s="532">
        <v>0</v>
      </c>
      <c r="Y16" s="529">
        <f t="shared" si="6"/>
        <v>2</v>
      </c>
      <c r="Z16" s="554">
        <v>0</v>
      </c>
      <c r="AA16" s="554">
        <v>0</v>
      </c>
      <c r="AB16" s="699">
        <v>2</v>
      </c>
    </row>
    <row r="17" spans="1:39" s="530" customFormat="1" ht="34.5" customHeight="1">
      <c r="A17" s="696" t="s">
        <v>1124</v>
      </c>
      <c r="B17" s="529">
        <f t="shared" si="3"/>
        <v>46</v>
      </c>
      <c r="C17" s="529">
        <f t="shared" si="4"/>
        <v>27</v>
      </c>
      <c r="D17" s="529">
        <f t="shared" si="7"/>
        <v>3</v>
      </c>
      <c r="E17" s="529">
        <v>1</v>
      </c>
      <c r="F17" s="529">
        <v>2</v>
      </c>
      <c r="G17" s="701"/>
      <c r="H17" s="699">
        <v>22</v>
      </c>
      <c r="I17" s="532">
        <v>0</v>
      </c>
      <c r="J17" s="532">
        <v>0</v>
      </c>
      <c r="K17" s="701">
        <v>1</v>
      </c>
      <c r="L17" s="701">
        <v>1</v>
      </c>
      <c r="M17" s="701">
        <v>2</v>
      </c>
      <c r="N17" s="698" t="s">
        <v>1124</v>
      </c>
      <c r="O17" s="529">
        <f t="shared" si="5"/>
        <v>16</v>
      </c>
      <c r="P17" s="701">
        <v>12</v>
      </c>
      <c r="Q17" s="701">
        <v>4</v>
      </c>
      <c r="R17" s="532">
        <v>0</v>
      </c>
      <c r="S17" s="532">
        <v>0</v>
      </c>
      <c r="T17" s="532">
        <v>0</v>
      </c>
      <c r="U17" s="699"/>
      <c r="V17" s="532">
        <v>0</v>
      </c>
      <c r="W17" s="532">
        <v>0</v>
      </c>
      <c r="X17" s="532">
        <v>0</v>
      </c>
      <c r="Y17" s="529">
        <f t="shared" si="6"/>
        <v>1</v>
      </c>
      <c r="Z17" s="554">
        <v>0</v>
      </c>
      <c r="AA17" s="554">
        <v>0</v>
      </c>
      <c r="AB17" s="699">
        <v>1</v>
      </c>
    </row>
    <row r="18" spans="1:39" s="530" customFormat="1" ht="34.5" customHeight="1" thickBot="1">
      <c r="A18" s="702" t="s">
        <v>1125</v>
      </c>
      <c r="B18" s="613">
        <f t="shared" si="3"/>
        <v>28</v>
      </c>
      <c r="C18" s="624">
        <f t="shared" si="4"/>
        <v>18</v>
      </c>
      <c r="D18" s="624">
        <f t="shared" si="7"/>
        <v>4</v>
      </c>
      <c r="E18" s="615">
        <v>0</v>
      </c>
      <c r="F18" s="535">
        <v>4</v>
      </c>
      <c r="G18" s="703"/>
      <c r="H18" s="704">
        <v>14</v>
      </c>
      <c r="I18" s="615">
        <v>0</v>
      </c>
      <c r="J18" s="615">
        <v>0</v>
      </c>
      <c r="K18" s="615">
        <v>0</v>
      </c>
      <c r="L18" s="615">
        <v>0</v>
      </c>
      <c r="M18" s="705">
        <v>1</v>
      </c>
      <c r="N18" s="706" t="s">
        <v>1125</v>
      </c>
      <c r="O18" s="624">
        <f t="shared" si="5"/>
        <v>7</v>
      </c>
      <c r="P18" s="705">
        <v>4</v>
      </c>
      <c r="Q18" s="705">
        <v>3</v>
      </c>
      <c r="R18" s="615">
        <v>0</v>
      </c>
      <c r="S18" s="624">
        <f t="shared" si="8"/>
        <v>1</v>
      </c>
      <c r="T18" s="615">
        <v>0</v>
      </c>
      <c r="U18" s="704"/>
      <c r="V18" s="536">
        <v>1</v>
      </c>
      <c r="W18" s="615">
        <v>0</v>
      </c>
      <c r="X18" s="615">
        <v>0</v>
      </c>
      <c r="Y18" s="624">
        <f t="shared" si="6"/>
        <v>1</v>
      </c>
      <c r="Z18" s="744">
        <v>0</v>
      </c>
      <c r="AA18" s="744">
        <v>0</v>
      </c>
      <c r="AB18" s="704">
        <v>1</v>
      </c>
    </row>
    <row r="19" spans="1:39" ht="12" customHeight="1" thickTop="1">
      <c r="A19" s="252" t="s">
        <v>420</v>
      </c>
      <c r="B19" s="253"/>
      <c r="C19" s="253"/>
      <c r="D19" s="253"/>
      <c r="E19" s="253"/>
      <c r="F19" s="253"/>
      <c r="G19" s="390">
        <v>0</v>
      </c>
      <c r="H19" s="253"/>
      <c r="I19" s="253"/>
      <c r="J19" s="253"/>
      <c r="K19" s="253"/>
      <c r="L19" s="253"/>
      <c r="M19" s="253"/>
      <c r="N19" s="252" t="s">
        <v>420</v>
      </c>
      <c r="O19" s="253"/>
      <c r="P19" s="253"/>
      <c r="Q19" s="253"/>
      <c r="R19" s="253"/>
      <c r="S19" s="253"/>
      <c r="T19" s="253"/>
      <c r="U19" s="390">
        <v>0</v>
      </c>
      <c r="V19" s="253"/>
      <c r="W19" s="253"/>
      <c r="X19" s="253"/>
      <c r="Y19" s="253"/>
      <c r="Z19" s="253"/>
      <c r="AA19" s="253"/>
      <c r="AB19" s="253"/>
      <c r="AM19" s="256"/>
    </row>
    <row r="20" spans="1:39" ht="13.5">
      <c r="A20" s="193"/>
      <c r="B20" s="193"/>
      <c r="C20" s="193"/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</row>
    <row r="21" spans="1:39" ht="13.5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</row>
    <row r="22" spans="1:39" ht="13.5">
      <c r="A22" s="193"/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4" spans="1:39" ht="13.5">
      <c r="A24" s="193"/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1:39" ht="13.5">
      <c r="A25" s="193"/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1:39" ht="13.5">
      <c r="A26" s="193"/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1:39" ht="13.5">
      <c r="A27" s="193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1:39" ht="13.5" customHeight="1">
      <c r="A28" s="193"/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  <row r="29" spans="1:39" ht="13.5">
      <c r="A29" s="193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</row>
  </sheetData>
  <mergeCells count="11">
    <mergeCell ref="D4:F4"/>
    <mergeCell ref="C3:F3"/>
    <mergeCell ref="H3:L3"/>
    <mergeCell ref="O3:R3"/>
    <mergeCell ref="V1:AB1"/>
    <mergeCell ref="A1:F1"/>
    <mergeCell ref="H1:M1"/>
    <mergeCell ref="N1:T1"/>
    <mergeCell ref="Y3:AB3"/>
    <mergeCell ref="V3:X3"/>
    <mergeCell ref="S3:T3"/>
  </mergeCells>
  <phoneticPr fontId="12" type="noConversion"/>
  <printOptions horizontalCentered="1"/>
  <pageMargins left="0.39370078740157483" right="0.31" top="0.59055118110236227" bottom="0.51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  <colBreaks count="1" manualBreakCount="1">
    <brk id="13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28</vt:i4>
      </vt:variant>
      <vt:variant>
        <vt:lpstr>이름이 지정된 범위</vt:lpstr>
      </vt:variant>
      <vt:variant>
        <vt:i4>11</vt:i4>
      </vt:variant>
    </vt:vector>
  </HeadingPairs>
  <TitlesOfParts>
    <vt:vector size="39" baseType="lpstr">
      <vt:lpstr>1.의료기관</vt:lpstr>
      <vt:lpstr>2.의료기관종사의료인력</vt:lpstr>
      <vt:lpstr>3.보건소인력</vt:lpstr>
      <vt:lpstr>4.보건지소및보건진료소인력</vt:lpstr>
      <vt:lpstr>5.부정의료업자단속실적(의료인)</vt:lpstr>
      <vt:lpstr>5-1.부정의료업자단속실적(의료기관)</vt:lpstr>
      <vt:lpstr>6.의약품등제조업소및판매업소</vt:lpstr>
      <vt:lpstr>7.식품위생관계업소</vt:lpstr>
      <vt:lpstr>8.공중위생관계업소</vt:lpstr>
      <vt:lpstr>9.예방접종</vt:lpstr>
      <vt:lpstr>10.법정감염병발생및사망</vt:lpstr>
      <vt:lpstr>11.한센사업대상자현황</vt:lpstr>
      <vt:lpstr>12.결핵환자 현황</vt:lpstr>
      <vt:lpstr>13.보건소 구강보건사업실적</vt:lpstr>
      <vt:lpstr>14.모자보건사업실적</vt:lpstr>
      <vt:lpstr>15.건강보험 적용인구</vt:lpstr>
      <vt:lpstr>16.국민연금가입자</vt:lpstr>
      <vt:lpstr>17.국민연금급여지급현황</vt:lpstr>
      <vt:lpstr>18.국가보훈대상자</vt:lpstr>
      <vt:lpstr>19.국가보훈대상자취업</vt:lpstr>
      <vt:lpstr>20.국가보훈대상자 및 자녀 취학</vt:lpstr>
      <vt:lpstr>21.노인여가복지시설</vt:lpstr>
      <vt:lpstr>22.노인주거복지시설</vt:lpstr>
      <vt:lpstr>23.노인의료복지시설</vt:lpstr>
      <vt:lpstr>24.재가노인복지시설</vt:lpstr>
      <vt:lpstr>25.국민기초생활보장수급자</vt:lpstr>
      <vt:lpstr>26.여성복지시설</vt:lpstr>
      <vt:lpstr>27.여성폭력상담</vt:lpstr>
      <vt:lpstr>'10.법정감염병발생및사망'!Print_Area</vt:lpstr>
      <vt:lpstr>'16.국민연금가입자'!Print_Area</vt:lpstr>
      <vt:lpstr>'17.국민연금급여지급현황'!Print_Area</vt:lpstr>
      <vt:lpstr>'18.국가보훈대상자'!Print_Area</vt:lpstr>
      <vt:lpstr>'2.의료기관종사의료인력'!Print_Area</vt:lpstr>
      <vt:lpstr>'21.노인여가복지시설'!Print_Area</vt:lpstr>
      <vt:lpstr>'24.재가노인복지시설'!Print_Area</vt:lpstr>
      <vt:lpstr>'26.여성복지시설'!Print_Area</vt:lpstr>
      <vt:lpstr>'3.보건소인력'!Print_Area</vt:lpstr>
      <vt:lpstr>'7.식품위생관계업소'!Print_Area</vt:lpstr>
      <vt:lpstr>'8.공중위생관계업소'!Print_Area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전북도청</dc:creator>
  <cp:lastModifiedBy>smart</cp:lastModifiedBy>
  <cp:lastPrinted>2015-06-23T05:04:43Z</cp:lastPrinted>
  <dcterms:created xsi:type="dcterms:W3CDTF">1999-04-14T05:19:45Z</dcterms:created>
  <dcterms:modified xsi:type="dcterms:W3CDTF">2018-05-14T01:47:09Z</dcterms:modified>
</cp:coreProperties>
</file>