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40" yWindow="150" windowWidth="17580" windowHeight="11580" activeTab="7"/>
  </bookViews>
  <sheets>
    <sheet name="1.주택 현황 및 보급률" sheetId="1" r:id="rId1"/>
    <sheet name="2.건축허가" sheetId="2" r:id="rId2"/>
    <sheet name="3.아파트건립" sheetId="3" r:id="rId3"/>
    <sheet name="4.토지거래허가" sheetId="4" r:id="rId4"/>
    <sheet name="5.토지거래현황 " sheetId="5" r:id="rId5"/>
    <sheet name="6.용도지역" sheetId="6" r:id="rId6"/>
    <sheet name="7.용도지구 " sheetId="7" r:id="rId7"/>
    <sheet name="8.공원" sheetId="15" r:id="rId8"/>
    <sheet name="9.하천" sheetId="11" r:id="rId9"/>
    <sheet name="10.하천부지점용" sheetId="12" r:id="rId10"/>
    <sheet name="11.도로" sheetId="8" r:id="rId11"/>
    <sheet name="12.도로시설물" sheetId="9" r:id="rId12"/>
    <sheet name="13.교량" sheetId="14" r:id="rId13"/>
    <sheet name="14.건설장비" sheetId="10" r:id="rId14"/>
  </sheets>
  <externalReferences>
    <externalReference r:id="rId15"/>
    <externalReference r:id="rId16"/>
    <externalReference r:id="rId17"/>
  </externalReferences>
  <definedNames>
    <definedName name="a" localSheetId="13">#REF!</definedName>
    <definedName name="a" localSheetId="3">#REF!</definedName>
    <definedName name="a" localSheetId="4">#REF!</definedName>
    <definedName name="a">#REF!</definedName>
    <definedName name="aa" localSheetId="13">#REF!</definedName>
    <definedName name="aa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5">#REF!</definedName>
    <definedName name="aaa" localSheetId="6">#REF!</definedName>
    <definedName name="aaa" localSheetId="7">#REF!</definedName>
    <definedName name="aaa">#REF!</definedName>
    <definedName name="aaaa" localSheetId="13">#REF!</definedName>
    <definedName name="aaaa">#REF!</definedName>
    <definedName name="abc" localSheetId="13">#REF!</definedName>
    <definedName name="abc">#REF!</definedName>
    <definedName name="b" localSheetId="13">#REF!</definedName>
    <definedName name="b">#REF!</definedName>
    <definedName name="cc" localSheetId="13">#REF!</definedName>
    <definedName name="cc">#REF!</definedName>
    <definedName name="d" localSheetId="13">#REF!</definedName>
    <definedName name="d">#REF!</definedName>
    <definedName name="ddd" localSheetId="13">#REF!</definedName>
    <definedName name="ddd">#REF!</definedName>
    <definedName name="DKAKDK" localSheetId="13">#REF!</definedName>
    <definedName name="DKAKDK">#REF!</definedName>
    <definedName name="FFRR" localSheetId="13" hidden="1">{"'6.강수량'!$A$1:$O$37","'6.강수량'!$A$1:$C$1"}</definedName>
    <definedName name="FFRR" localSheetId="3" hidden="1">{"'6.강수량'!$A$1:$O$37","'6.강수량'!$A$1:$C$1"}</definedName>
    <definedName name="FFRR" localSheetId="4" hidden="1">{"'6.강수량'!$A$1:$O$37","'6.강수량'!$A$1:$C$1"}</definedName>
    <definedName name="FFRR" hidden="1">{"'6.강수량'!$A$1:$O$37","'6.강수량'!$A$1:$C$1"}</definedName>
    <definedName name="G">'[1] 견적서'!#REF!</definedName>
    <definedName name="HTML_CodePage" hidden="1">949</definedName>
    <definedName name="HTML_Control" localSheetId="10" hidden="1">{"'6.강수량'!$A$1:$O$37","'6.강수량'!$A$1:$C$1"}</definedName>
    <definedName name="HTML_Control" localSheetId="11" hidden="1">{"'6.강수량'!$A$1:$O$37","'6.강수량'!$A$1:$C$1"}</definedName>
    <definedName name="HTML_Control" localSheetId="12" hidden="1">{"'6.강수량'!$A$1:$O$37","'6.강수량'!$A$1:$C$1"}</definedName>
    <definedName name="HTML_Control" localSheetId="13" hidden="1">{"'6.강수량'!$A$1:$O$37","'6.강수량'!$A$1:$C$1"}</definedName>
    <definedName name="HTML_Control" localSheetId="1" hidden="1">{"'6.강수량'!$A$1:$O$37","'6.강수량'!$A$1:$C$1"}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1">'12.도로시설물'!$A$1:$AD$10</definedName>
    <definedName name="_xlnm.Print_Area" localSheetId="4">'5.토지거래현황 '!$A$1:$AJ$14</definedName>
    <definedName name="_xlnm.Print_Area" localSheetId="5">'6.용도지역'!$A$1:$AN$13</definedName>
    <definedName name="_xlnm.Print_Area" localSheetId="7">'8.공원'!$A$1:$AJ$21</definedName>
    <definedName name="_xlnm.Print_Area">#N/A</definedName>
    <definedName name="_xlnm.Print_Titles">#N/A</definedName>
    <definedName name="sa" localSheetId="13">'[2]2-1포천(각세)(외제)'!#REF!</definedName>
    <definedName name="sa">'[2]2-1포천(각세)(외제)'!#REF!</definedName>
    <definedName name="Z_0FB1CEA9_20DA_11D8_9C7D_00E07D8B2C4C_.wvu.PrintArea" localSheetId="11" hidden="1">#REF!</definedName>
    <definedName name="Z_0FB1CEA9_20DA_11D8_9C7D_00E07D8B2C4C_.wvu.PrintArea" localSheetId="12" hidden="1">#REF!</definedName>
    <definedName name="Z_0FB1CEA9_20DA_11D8_9C7D_00E07D8B2C4C_.wvu.PrintArea" localSheetId="13" hidden="1">#REF!</definedName>
    <definedName name="Z_0FB1CEA9_20DA_11D8_9C7D_00E07D8B2C4C_.wvu.PrintArea" localSheetId="1" hidden="1">#REF!</definedName>
    <definedName name="Z_0FB1CEA9_20DA_11D8_9C7D_00E07D8B2C4C_.wvu.PrintArea" localSheetId="5" hidden="1">#REF!</definedName>
    <definedName name="Z_0FB1CEA9_20DA_11D8_9C7D_00E07D8B2C4C_.wvu.PrintArea" localSheetId="6" hidden="1">#REF!</definedName>
    <definedName name="Z_0FB1CEA9_20DA_11D8_9C7D_00E07D8B2C4C_.wvu.PrintArea" localSheetId="7" hidden="1">#REF!</definedName>
    <definedName name="Z_0FB1CEA9_20DA_11D8_9C7D_00E07D8B2C4C_.wvu.PrintArea" hidden="1">#REF!</definedName>
    <definedName name="Z_67A18DBC_2D64_4E25_8E3C_9456A2F4F651_.wvu.PrintArea" localSheetId="5" hidden="1">'6.용도지역'!$A$1:$AB$13</definedName>
    <definedName name="Z_7E1863F6_2CC8_4542_A46B_9CE83F9C0F89_.wvu.PrintArea" localSheetId="0" hidden="1">'1.주택 현황 및 보급률'!$A$1:$J$19</definedName>
    <definedName name="Z_7E1863F6_2CC8_4542_A46B_9CE83F9C0F89_.wvu.PrintArea" localSheetId="10" hidden="1">'11.도로'!$A$1:$Y$10</definedName>
    <definedName name="Z_7E1863F6_2CC8_4542_A46B_9CE83F9C0F89_.wvu.PrintArea" localSheetId="13" hidden="1">'14.건설장비'!$A$1:$Q$6</definedName>
    <definedName name="Z_7E1863F6_2CC8_4542_A46B_9CE83F9C0F89_.wvu.PrintArea" localSheetId="4" hidden="1">'5.토지거래현황 '!$A$1:$AJ$13</definedName>
    <definedName name="Z_85915F0D_788B_422A_BC8C_F794BF0333C0_.wvu.PrintArea" localSheetId="11" hidden="1">#REF!</definedName>
    <definedName name="Z_85915F0D_788B_422A_BC8C_F794BF0333C0_.wvu.PrintArea" localSheetId="12" hidden="1">#REF!</definedName>
    <definedName name="Z_85915F0D_788B_422A_BC8C_F794BF0333C0_.wvu.PrintArea" localSheetId="13" hidden="1">#REF!</definedName>
    <definedName name="Z_85915F0D_788B_422A_BC8C_F794BF0333C0_.wvu.PrintArea" localSheetId="1" hidden="1">#REF!</definedName>
    <definedName name="Z_85915F0D_788B_422A_BC8C_F794BF0333C0_.wvu.PrintArea" localSheetId="5" hidden="1">#REF!</definedName>
    <definedName name="Z_85915F0D_788B_422A_BC8C_F794BF0333C0_.wvu.PrintArea" localSheetId="6" hidden="1">#REF!</definedName>
    <definedName name="Z_85915F0D_788B_422A_BC8C_F794BF0333C0_.wvu.PrintArea" localSheetId="7" hidden="1">#REF!</definedName>
    <definedName name="Z_85915F0D_788B_422A_BC8C_F794BF0333C0_.wvu.PrintArea" hidden="1">#REF!</definedName>
    <definedName name="Z_9625C21C_AD26_48EF_A1CB_9CB3A24212B3_.wvu.PrintArea" localSheetId="5" hidden="1">'6.용도지역'!$A$1:$AN$13</definedName>
    <definedName name="Z_B54A1E16_66B3_484D_8617_191740EF42CA_.wvu.PrintArea" localSheetId="9" hidden="1">#REF!</definedName>
    <definedName name="Z_B54A1E16_66B3_484D_8617_191740EF42CA_.wvu.PrintArea" localSheetId="11" hidden="1">#REF!</definedName>
    <definedName name="Z_B54A1E16_66B3_484D_8617_191740EF42CA_.wvu.PrintArea" localSheetId="12" hidden="1">#REF!</definedName>
    <definedName name="Z_B54A1E16_66B3_484D_8617_191740EF42CA_.wvu.PrintArea" localSheetId="13" hidden="1">#REF!</definedName>
    <definedName name="Z_B54A1E16_66B3_484D_8617_191740EF42CA_.wvu.PrintArea" localSheetId="1" hidden="1">#REF!</definedName>
    <definedName name="Z_B54A1E16_66B3_484D_8617_191740EF42CA_.wvu.PrintArea" localSheetId="5" hidden="1">#REF!</definedName>
    <definedName name="Z_B54A1E16_66B3_484D_8617_191740EF42CA_.wvu.PrintArea" localSheetId="6" hidden="1">#REF!</definedName>
    <definedName name="Z_B54A1E16_66B3_484D_8617_191740EF42CA_.wvu.PrintArea" localSheetId="7" hidden="1">#REF!</definedName>
    <definedName name="Z_B54A1E16_66B3_484D_8617_191740EF42CA_.wvu.PrintArea" hidden="1">#REF!</definedName>
    <definedName name="국가" localSheetId="13">#REF!</definedName>
    <definedName name="국가">#REF!</definedName>
    <definedName name="도로시설물" localSheetId="13">#REF!</definedName>
    <definedName name="도로시설물">#REF!</definedName>
    <definedName name="도로시설물1" localSheetId="13">#REF!</definedName>
    <definedName name="도로시설물1">#REF!</definedName>
    <definedName name="도로시설물1818" hidden="1">{"'6.강수량'!$A$1:$O$37","'6.강수량'!$A$1:$C$1"}</definedName>
    <definedName name="ㅁ1" localSheetId="13">#REF!</definedName>
    <definedName name="ㅁ1">#REF!</definedName>
    <definedName name="ㅁㅁㅁ">'[2]2-1포천(각세)(외제)'!#REF!</definedName>
    <definedName name="보건지소" localSheetId="13">#REF!</definedName>
    <definedName name="보건지소">#REF!</definedName>
    <definedName name="시군별" localSheetId="13">#REF!</definedName>
    <definedName name="시군별">#REF!</definedName>
    <definedName name="ㅋㅋ" localSheetId="13">#REF!</definedName>
    <definedName name="ㅋㅋ">#REF!</definedName>
  </definedNames>
  <calcPr calcId="145621"/>
</workbook>
</file>

<file path=xl/calcChain.xml><?xml version="1.0" encoding="utf-8"?>
<calcChain xmlns="http://schemas.openxmlformats.org/spreadsheetml/2006/main">
  <c r="L9" i="15" l="1"/>
  <c r="C9" i="15"/>
  <c r="E12" i="6" l="1"/>
  <c r="C8" i="14" l="1"/>
  <c r="B8" i="14"/>
  <c r="F10" i="12" l="1"/>
  <c r="G10" i="12"/>
  <c r="F10" i="11"/>
  <c r="H10" i="11" s="1"/>
  <c r="H11" i="11"/>
  <c r="H13" i="11"/>
  <c r="B7" i="10" l="1"/>
  <c r="C8" i="8" l="1"/>
  <c r="D8" i="8" s="1"/>
  <c r="B8" i="8"/>
  <c r="AE11" i="7"/>
  <c r="B11" i="7" s="1"/>
  <c r="AA11" i="7"/>
  <c r="AE9" i="7"/>
  <c r="B9" i="7"/>
  <c r="K9" i="6"/>
  <c r="N8" i="6"/>
  <c r="B8" i="6"/>
  <c r="C19" i="2" l="1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K18" i="1"/>
  <c r="C18" i="1"/>
  <c r="C17" i="1"/>
  <c r="K17" i="1" s="1"/>
  <c r="K16" i="1"/>
  <c r="C16" i="1"/>
  <c r="C15" i="1"/>
  <c r="K15" i="1" s="1"/>
  <c r="K14" i="1"/>
  <c r="C14" i="1"/>
  <c r="C13" i="1"/>
  <c r="K13" i="1" s="1"/>
  <c r="K12" i="1"/>
  <c r="C12" i="1"/>
  <c r="C11" i="1"/>
  <c r="K11" i="1" s="1"/>
  <c r="K10" i="1"/>
</calcChain>
</file>

<file path=xl/comments1.xml><?xml version="1.0" encoding="utf-8"?>
<comments xmlns="http://schemas.openxmlformats.org/spreadsheetml/2006/main">
  <authors>
    <author>smart</author>
  </authors>
  <commentList>
    <comment ref="Y13" author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</commentList>
</comments>
</file>

<file path=xl/sharedStrings.xml><?xml version="1.0" encoding="utf-8"?>
<sst xmlns="http://schemas.openxmlformats.org/spreadsheetml/2006/main" count="1928" uniqueCount="626">
  <si>
    <t>1. 주택 현황 및 보급률</t>
    <phoneticPr fontId="5" type="noConversion"/>
  </si>
  <si>
    <t>TYPE OF HOUSING UNITS AND HOUSING SUPPLY RATE</t>
    <phoneticPr fontId="5" type="noConversion"/>
  </si>
  <si>
    <t>단위  :  가구, 호</t>
    <phoneticPr fontId="4" type="noConversion"/>
  </si>
  <si>
    <t>Unit : households, house</t>
    <phoneticPr fontId="4" type="noConversion"/>
  </si>
  <si>
    <t>연   별</t>
    <phoneticPr fontId="4" type="noConversion"/>
  </si>
  <si>
    <t>일반가구수</t>
    <phoneticPr fontId="5" type="noConversion"/>
  </si>
  <si>
    <t>주    택    수</t>
    <phoneticPr fontId="4" type="noConversion"/>
  </si>
  <si>
    <t>Number of house by type of housing unit</t>
    <phoneticPr fontId="5" type="noConversion"/>
  </si>
  <si>
    <t>주택보급률(%)</t>
    <phoneticPr fontId="5" type="noConversion"/>
  </si>
  <si>
    <t>읍면별</t>
    <phoneticPr fontId="4" type="noConversion"/>
  </si>
  <si>
    <t>합      계</t>
  </si>
  <si>
    <t>단독주택</t>
  </si>
  <si>
    <t>아파트</t>
    <phoneticPr fontId="4" type="noConversion"/>
  </si>
  <si>
    <t xml:space="preserve">연립주택  </t>
    <phoneticPr fontId="5" type="noConversion"/>
  </si>
  <si>
    <t xml:space="preserve">다세대주택 </t>
    <phoneticPr fontId="5" type="noConversion"/>
  </si>
  <si>
    <t>비거주용건물내주택</t>
    <phoneticPr fontId="4" type="noConversion"/>
  </si>
  <si>
    <t>Housing</t>
  </si>
  <si>
    <t>Year &amp;</t>
    <phoneticPr fontId="4" type="noConversion"/>
  </si>
  <si>
    <t>No. of general</t>
    <phoneticPr fontId="4" type="noConversion"/>
  </si>
  <si>
    <t>Detached</t>
  </si>
  <si>
    <t>다가구주택</t>
    <phoneticPr fontId="4" type="noConversion"/>
  </si>
  <si>
    <t xml:space="preserve">Apartment units  </t>
    <phoneticPr fontId="4" type="noConversion"/>
  </si>
  <si>
    <t>House within</t>
    <phoneticPr fontId="4" type="noConversion"/>
  </si>
  <si>
    <t>supply rate</t>
  </si>
  <si>
    <t>Eup Myeon</t>
    <phoneticPr fontId="4" type="noConversion"/>
  </si>
  <si>
    <t>Households</t>
    <phoneticPr fontId="5" type="noConversion"/>
  </si>
  <si>
    <t>Total</t>
  </si>
  <si>
    <t>dwelling</t>
  </si>
  <si>
    <t>Multi family house</t>
    <phoneticPr fontId="4" type="noConversion"/>
  </si>
  <si>
    <t>Apartment</t>
    <phoneticPr fontId="4" type="noConversion"/>
  </si>
  <si>
    <t>Rowhouses</t>
    <phoneticPr fontId="5" type="noConversion"/>
  </si>
  <si>
    <t>in a private house</t>
    <phoneticPr fontId="4" type="noConversion"/>
  </si>
  <si>
    <t>commercial building</t>
    <phoneticPr fontId="4" type="noConversion"/>
  </si>
  <si>
    <t>(B)/(A)*100</t>
    <phoneticPr fontId="4" type="noConversion"/>
  </si>
  <si>
    <t>-</t>
    <phoneticPr fontId="4" type="noConversion"/>
  </si>
  <si>
    <t>-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</si>
  <si>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</si>
  <si>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</si>
  <si>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</si>
  <si>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</si>
  <si>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</si>
  <si>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</si>
  <si>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</si>
  <si>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민원과</t>
    <phoneticPr fontId="5" type="noConversion"/>
  </si>
  <si>
    <t>2. 건  축  허  가</t>
    <phoneticPr fontId="5" type="noConversion"/>
  </si>
  <si>
    <t>BUILDING CONSTRUCTION PERMITS</t>
    <phoneticPr fontId="5" type="noConversion"/>
  </si>
  <si>
    <t>단위 : 동수, ㎡</t>
    <phoneticPr fontId="4" type="noConversion"/>
  </si>
  <si>
    <t>Unit : building, ㎡</t>
    <phoneticPr fontId="4" type="noConversion"/>
  </si>
  <si>
    <t>연     별</t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</si>
  <si>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</si>
  <si>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</si>
  <si>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</si>
  <si>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</si>
  <si>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</si>
  <si>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</si>
  <si>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</si>
  <si>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</si>
  <si>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읍 면 별</t>
    <phoneticPr fontId="4" type="noConversion"/>
  </si>
  <si>
    <t>Dwelling</t>
  </si>
  <si>
    <t>Commercial</t>
  </si>
  <si>
    <t>Farming and Fishery</t>
  </si>
  <si>
    <t>Factory</t>
    <phoneticPr fontId="4" type="noConversion"/>
  </si>
  <si>
    <t>Educational and Social</t>
  </si>
  <si>
    <t>Public</t>
  </si>
  <si>
    <t>Others</t>
  </si>
  <si>
    <t>동수</t>
  </si>
  <si>
    <t>연면적</t>
  </si>
  <si>
    <t>Year &amp;</t>
    <phoneticPr fontId="4" type="noConversion"/>
  </si>
  <si>
    <t>Gross</t>
  </si>
  <si>
    <t>Building</t>
  </si>
  <si>
    <t>coverage</t>
  </si>
  <si>
    <t>3. 아 파 트 건 립</t>
    <phoneticPr fontId="5" type="noConversion"/>
  </si>
  <si>
    <t>CONSTRUCTION OF APARTMENT</t>
    <phoneticPr fontId="5" type="noConversion"/>
  </si>
  <si>
    <t>단위 : 개수</t>
    <phoneticPr fontId="5" type="noConversion"/>
  </si>
  <si>
    <t>Unit : number</t>
    <phoneticPr fontId="4" type="noConversion"/>
  </si>
  <si>
    <t>연   별</t>
    <phoneticPr fontId="4" type="noConversion"/>
  </si>
  <si>
    <t>규  모  별  주 택 수    House by size</t>
    <phoneticPr fontId="4" type="noConversion"/>
  </si>
  <si>
    <t>층  수  별 주 택 수   House by floor number</t>
    <phoneticPr fontId="5" type="noConversion"/>
  </si>
  <si>
    <t>동  수</t>
  </si>
  <si>
    <t>주택수</t>
    <phoneticPr fontId="5" type="noConversion"/>
  </si>
  <si>
    <t>40㎡</t>
    <phoneticPr fontId="5" type="noConversion"/>
  </si>
  <si>
    <t>40㎡∼</t>
    <phoneticPr fontId="5" type="noConversion"/>
  </si>
  <si>
    <t>60㎡∼</t>
    <phoneticPr fontId="5" type="noConversion"/>
  </si>
  <si>
    <t>85㎡∼</t>
    <phoneticPr fontId="5" type="noConversion"/>
  </si>
  <si>
    <t>135㎡∼</t>
    <phoneticPr fontId="5" type="noConversion"/>
  </si>
  <si>
    <t>5층이하 Floor or Less</t>
    <phoneticPr fontId="5" type="noConversion"/>
  </si>
  <si>
    <t>6-10층</t>
    <phoneticPr fontId="5" type="noConversion"/>
  </si>
  <si>
    <t>11-20층</t>
    <phoneticPr fontId="5" type="noConversion"/>
  </si>
  <si>
    <t>21층이상 Floor or higher</t>
    <phoneticPr fontId="5" type="noConversion"/>
  </si>
  <si>
    <t xml:space="preserve"> Number of</t>
    <phoneticPr fontId="4" type="noConversion"/>
  </si>
  <si>
    <t>동수</t>
    <phoneticPr fontId="5" type="noConversion"/>
  </si>
  <si>
    <t>Eup Myeon</t>
  </si>
  <si>
    <t>Houses</t>
    <phoneticPr fontId="4" type="noConversion"/>
  </si>
  <si>
    <t>이하</t>
    <phoneticPr fontId="4" type="noConversion"/>
  </si>
  <si>
    <t>60㎡이하</t>
    <phoneticPr fontId="5" type="noConversion"/>
  </si>
  <si>
    <t>85㎡이하</t>
    <phoneticPr fontId="5" type="noConversion"/>
  </si>
  <si>
    <t>135㎡이하</t>
    <phoneticPr fontId="5" type="noConversion"/>
  </si>
  <si>
    <t>초과</t>
    <phoneticPr fontId="5" type="noConversion"/>
  </si>
  <si>
    <t>Building</t>
    <phoneticPr fontId="5" type="noConversion"/>
  </si>
  <si>
    <t>Household</t>
    <phoneticPr fontId="5" type="noConversion"/>
  </si>
  <si>
    <t>4. 토 지 거 래 허 가</t>
    <phoneticPr fontId="5" type="noConversion"/>
  </si>
  <si>
    <t>PERMITS FOR LAND TRANSACTION</t>
    <phoneticPr fontId="5" type="noConversion"/>
  </si>
  <si>
    <t>단위 : 건, 천㎡</t>
  </si>
  <si>
    <t>Unit : case, 1000 ㎡</t>
    <phoneticPr fontId="4" type="noConversion"/>
  </si>
  <si>
    <t>합    계</t>
    <phoneticPr fontId="5" type="noConversion"/>
  </si>
  <si>
    <t xml:space="preserve">                                     허     가 </t>
    <phoneticPr fontId="5" type="noConversion"/>
  </si>
  <si>
    <t>불 허 가 내 용   Non-permitted contents</t>
    <phoneticPr fontId="4" type="noConversion"/>
  </si>
  <si>
    <t>Permit</t>
    <phoneticPr fontId="5" type="noConversion"/>
  </si>
  <si>
    <t>계   Total</t>
    <phoneticPr fontId="4" type="noConversion"/>
  </si>
  <si>
    <t>이용목적   Land use</t>
    <phoneticPr fontId="4" type="noConversion"/>
  </si>
  <si>
    <t>기   타   other</t>
    <phoneticPr fontId="4" type="noConversion"/>
  </si>
  <si>
    <t>건 수</t>
    <phoneticPr fontId="5" type="noConversion"/>
  </si>
  <si>
    <t>면 적</t>
    <phoneticPr fontId="5" type="noConversion"/>
  </si>
  <si>
    <t>건수</t>
  </si>
  <si>
    <t>면적</t>
  </si>
  <si>
    <t>Cases</t>
    <phoneticPr fontId="5" type="noConversion"/>
  </si>
  <si>
    <t>Area</t>
    <phoneticPr fontId="5" type="noConversion"/>
  </si>
  <si>
    <t>5. 토 지 거 래 현 황</t>
    <phoneticPr fontId="5" type="noConversion"/>
  </si>
  <si>
    <t>LAND TRANSACTIONS BY USE AND PURPOSE</t>
    <phoneticPr fontId="5" type="noConversion"/>
  </si>
  <si>
    <t>토 지 거 래 현 황(속)</t>
    <phoneticPr fontId="5" type="noConversion"/>
  </si>
  <si>
    <t>LAND TRANSACTIONS BY USE PURPOSE(Cont'd)</t>
    <phoneticPr fontId="5" type="noConversion"/>
  </si>
  <si>
    <t>단위 : 필지수, 천㎡</t>
    <phoneticPr fontId="4" type="noConversion"/>
  </si>
  <si>
    <t>Unit : parcel, 1000 ㎡</t>
    <phoneticPr fontId="4" type="noConversion"/>
  </si>
  <si>
    <t>합    계
Total</t>
    <phoneticPr fontId="5" type="noConversion"/>
  </si>
  <si>
    <t>용  도  지  역  별     By use</t>
    <phoneticPr fontId="5" type="noConversion"/>
  </si>
  <si>
    <t>용  도  지  역  별     By use</t>
    <phoneticPr fontId="4" type="noConversion"/>
  </si>
  <si>
    <t>용  도  지  역  별</t>
    <phoneticPr fontId="4" type="noConversion"/>
  </si>
  <si>
    <t>지    목    별     By purpose</t>
    <phoneticPr fontId="5" type="noConversion"/>
  </si>
  <si>
    <t>도 시 계 획구 역 내   Subject to urban planning zone</t>
    <phoneticPr fontId="4" type="noConversion"/>
  </si>
  <si>
    <t>도 시 계 획구 역 내   Subject to urban planning zone</t>
    <phoneticPr fontId="5" type="noConversion"/>
  </si>
  <si>
    <t xml:space="preserve">도 시 계 획 구 역 외 </t>
    <phoneticPr fontId="4" type="noConversion"/>
  </si>
  <si>
    <t>Not Subsuect to urban planning zone</t>
    <phoneticPr fontId="4" type="noConversion"/>
  </si>
  <si>
    <t>전
Dry paddy</t>
    <phoneticPr fontId="4" type="noConversion"/>
  </si>
  <si>
    <t>답
Rice paddy</t>
    <phoneticPr fontId="4" type="noConversion"/>
  </si>
  <si>
    <t>대  지
Building land</t>
    <phoneticPr fontId="4" type="noConversion"/>
  </si>
  <si>
    <t>임  야
Forest land</t>
    <phoneticPr fontId="4" type="noConversion"/>
  </si>
  <si>
    <t>공장용지
Site for factory</t>
    <phoneticPr fontId="4" type="noConversion"/>
  </si>
  <si>
    <t>기  타
Others</t>
    <phoneticPr fontId="4" type="noConversion"/>
  </si>
  <si>
    <t>주거지역
Residention</t>
    <phoneticPr fontId="5" type="noConversion"/>
  </si>
  <si>
    <t>상업지역
Commerical Area</t>
    <phoneticPr fontId="5" type="noConversion"/>
  </si>
  <si>
    <t>공업지역
Industry Area</t>
    <phoneticPr fontId="5" type="noConversion"/>
  </si>
  <si>
    <t>녹지지역
Green Belt</t>
    <phoneticPr fontId="5" type="noConversion"/>
  </si>
  <si>
    <t>개발제한구역
Areas of restricted
development</t>
    <phoneticPr fontId="5" type="noConversion"/>
  </si>
  <si>
    <t>용도미지정구역
N0n-designated Area</t>
    <phoneticPr fontId="5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</si>
  <si>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4" type="noConversion"/>
  </si>
  <si>
    <t>농림지역
Agricultural &amp;
Forest Area</t>
    <phoneticPr fontId="4" type="noConversion"/>
  </si>
  <si>
    <t>자연환경보전지역
Natural Environment
Preservation Area</t>
    <phoneticPr fontId="4" type="noConversion"/>
  </si>
  <si>
    <t>Year</t>
    <phoneticPr fontId="4" type="noConversion"/>
  </si>
  <si>
    <t>필지수</t>
    <phoneticPr fontId="5" type="noConversion"/>
  </si>
  <si>
    <t>면  적</t>
    <phoneticPr fontId="5" type="noConversion"/>
  </si>
  <si>
    <t>면적</t>
    <phoneticPr fontId="5" type="noConversion"/>
  </si>
  <si>
    <t xml:space="preserve"> </t>
    <phoneticPr fontId="4" type="noConversion"/>
  </si>
  <si>
    <t>6.  용 도 지 역</t>
    <phoneticPr fontId="5" type="noConversion"/>
  </si>
  <si>
    <t>SPECIFIC  USE  AREA</t>
    <phoneticPr fontId="5" type="noConversion"/>
  </si>
  <si>
    <t>용 도 지 역(속1)</t>
    <phoneticPr fontId="5" type="noConversion"/>
  </si>
  <si>
    <t>SPECIFIC  USE  AREA(Cont'd 1)</t>
    <phoneticPr fontId="5" type="noConversion"/>
  </si>
  <si>
    <t>용 도 지 역(속2)</t>
    <phoneticPr fontId="5" type="noConversion"/>
  </si>
  <si>
    <t>SPECIFIC  USE  AREA(Cont'd 2)</t>
    <phoneticPr fontId="5" type="noConversion"/>
  </si>
  <si>
    <t>단위 : 명,  ㎢</t>
    <phoneticPr fontId="4" type="noConversion"/>
  </si>
  <si>
    <t>Unit : person,  ㎢</t>
    <phoneticPr fontId="5" type="noConversion"/>
  </si>
  <si>
    <t xml:space="preserve">                            Unit : person,  ㎢</t>
    <phoneticPr fontId="5" type="noConversion"/>
  </si>
  <si>
    <t>인   구  Population</t>
    <phoneticPr fontId="5" type="noConversion"/>
  </si>
  <si>
    <t>용도지역</t>
    <phoneticPr fontId="4" type="noConversion"/>
  </si>
  <si>
    <t>도시지역</t>
    <phoneticPr fontId="4" type="noConversion"/>
  </si>
  <si>
    <t>도    시    지    역        Urban of area</t>
    <phoneticPr fontId="5" type="noConversion"/>
  </si>
  <si>
    <t>도    시    지    역        Urban of area</t>
    <phoneticPr fontId="4" type="noConversion"/>
  </si>
  <si>
    <t>도 시 지 역   Urban of area</t>
    <phoneticPr fontId="4" type="noConversion"/>
  </si>
  <si>
    <t>미지정
undesignated</t>
    <phoneticPr fontId="4" type="noConversion"/>
  </si>
  <si>
    <t>비 도 시 지 역</t>
    <phoneticPr fontId="4" type="noConversion"/>
  </si>
  <si>
    <t>비    도    시    지    역         Rural area</t>
    <phoneticPr fontId="4" type="noConversion"/>
  </si>
  <si>
    <t>연   별</t>
    <phoneticPr fontId="4" type="noConversion"/>
  </si>
  <si>
    <t>합   계</t>
    <phoneticPr fontId="5" type="noConversion"/>
  </si>
  <si>
    <t>도시지역인구</t>
    <phoneticPr fontId="5" type="noConversion"/>
  </si>
  <si>
    <t>비도시지역인구</t>
    <phoneticPr fontId="5" type="noConversion"/>
  </si>
  <si>
    <t>총합계</t>
    <phoneticPr fontId="5" type="noConversion"/>
  </si>
  <si>
    <t>주  거  지  역        Residential zone</t>
    <phoneticPr fontId="5" type="noConversion"/>
  </si>
  <si>
    <t>준주거지역</t>
    <phoneticPr fontId="5" type="noConversion"/>
  </si>
  <si>
    <t>상   업   지   역     Commercial zone</t>
    <phoneticPr fontId="5" type="noConversion"/>
  </si>
  <si>
    <t>공  업  지  역  Industrial zone</t>
    <phoneticPr fontId="5" type="noConversion"/>
  </si>
  <si>
    <t>녹 지 지 역   Green belt</t>
    <phoneticPr fontId="5" type="noConversion"/>
  </si>
  <si>
    <t>합      계(A)</t>
    <phoneticPr fontId="4" type="noConversion"/>
  </si>
  <si>
    <t>계획관리지역</t>
    <phoneticPr fontId="4" type="noConversion"/>
  </si>
  <si>
    <t>생산관리지역</t>
    <phoneticPr fontId="4" type="noConversion"/>
  </si>
  <si>
    <t>보전관리지역</t>
    <phoneticPr fontId="4" type="noConversion"/>
  </si>
  <si>
    <t>미세분지역</t>
    <phoneticPr fontId="4" type="noConversion"/>
  </si>
  <si>
    <t>농림지역</t>
    <phoneticPr fontId="4" type="noConversion"/>
  </si>
  <si>
    <t>자연환경보전지역(B)</t>
    <phoneticPr fontId="4" type="noConversion"/>
  </si>
  <si>
    <t>전용주거지역 Residential zone</t>
    <phoneticPr fontId="5" type="noConversion"/>
  </si>
  <si>
    <t>일반주거지역 General residential</t>
    <phoneticPr fontId="4" type="noConversion"/>
  </si>
  <si>
    <t>소   계</t>
    <phoneticPr fontId="5" type="noConversion"/>
  </si>
  <si>
    <t>중심</t>
    <phoneticPr fontId="5" type="noConversion"/>
  </si>
  <si>
    <t>일반</t>
    <phoneticPr fontId="5" type="noConversion"/>
  </si>
  <si>
    <t>근린</t>
    <phoneticPr fontId="5" type="noConversion"/>
  </si>
  <si>
    <t>유통</t>
    <phoneticPr fontId="5" type="noConversion"/>
  </si>
  <si>
    <t>소 계</t>
    <phoneticPr fontId="5" type="noConversion"/>
  </si>
  <si>
    <t>전용</t>
    <phoneticPr fontId="5" type="noConversion"/>
  </si>
  <si>
    <t>일반</t>
    <phoneticPr fontId="4" type="noConversion"/>
  </si>
  <si>
    <t>준공업</t>
    <phoneticPr fontId="4" type="noConversion"/>
  </si>
  <si>
    <t>보전</t>
    <phoneticPr fontId="5" type="noConversion"/>
  </si>
  <si>
    <t>생산</t>
  </si>
  <si>
    <t>자연</t>
  </si>
  <si>
    <t xml:space="preserve">Natural Environment Preservation  </t>
    <phoneticPr fontId="5" type="noConversion"/>
  </si>
  <si>
    <t>Year</t>
    <phoneticPr fontId="4" type="noConversion"/>
  </si>
  <si>
    <t>Specific Use Area</t>
    <phoneticPr fontId="5" type="noConversion"/>
  </si>
  <si>
    <t>소  계</t>
    <phoneticPr fontId="5" type="noConversion"/>
  </si>
  <si>
    <t>제1종전용</t>
    <phoneticPr fontId="4" type="noConversion"/>
  </si>
  <si>
    <t>제2종전용</t>
    <phoneticPr fontId="5" type="noConversion"/>
  </si>
  <si>
    <t>소  계</t>
    <phoneticPr fontId="4" type="noConversion"/>
  </si>
  <si>
    <t>제1종일반</t>
    <phoneticPr fontId="4" type="noConversion"/>
  </si>
  <si>
    <t>제2종일반</t>
    <phoneticPr fontId="4" type="noConversion"/>
  </si>
  <si>
    <t>제3종일반</t>
    <phoneticPr fontId="4" type="noConversion"/>
  </si>
  <si>
    <t>Semi-</t>
    <phoneticPr fontId="4" type="noConversion"/>
  </si>
  <si>
    <t>Plan</t>
    <phoneticPr fontId="4" type="noConversion"/>
  </si>
  <si>
    <t>Production</t>
    <phoneticPr fontId="5" type="noConversion"/>
  </si>
  <si>
    <t>Preservationed</t>
    <phoneticPr fontId="5" type="noConversion"/>
  </si>
  <si>
    <t>Agricultural  &amp;</t>
    <phoneticPr fontId="5" type="noConversion"/>
  </si>
  <si>
    <t>지정비율(B/A)*100</t>
    <phoneticPr fontId="4" type="noConversion"/>
  </si>
  <si>
    <t>Total</t>
    <phoneticPr fontId="5" type="noConversion"/>
  </si>
  <si>
    <t>Urban</t>
    <phoneticPr fontId="5" type="noConversion"/>
  </si>
  <si>
    <t>Rural</t>
    <phoneticPr fontId="5" type="noConversion"/>
  </si>
  <si>
    <t>Grand Total</t>
    <phoneticPr fontId="5" type="noConversion"/>
  </si>
  <si>
    <t>Sub-total</t>
    <phoneticPr fontId="5" type="noConversion"/>
  </si>
  <si>
    <t>1st Exclusive</t>
    <phoneticPr fontId="4" type="noConversion"/>
  </si>
  <si>
    <t>2st Exclusive</t>
    <phoneticPr fontId="4" type="noConversion"/>
  </si>
  <si>
    <t>Sub-total</t>
    <phoneticPr fontId="4" type="noConversion"/>
  </si>
  <si>
    <t>1st General</t>
    <phoneticPr fontId="4" type="noConversion"/>
  </si>
  <si>
    <t>2st General</t>
    <phoneticPr fontId="4" type="noConversion"/>
  </si>
  <si>
    <t>3st General</t>
    <phoneticPr fontId="4" type="noConversion"/>
  </si>
  <si>
    <t>residential</t>
    <phoneticPr fontId="5" type="noConversion"/>
  </si>
  <si>
    <t>Central</t>
    <phoneticPr fontId="5" type="noConversion"/>
  </si>
  <si>
    <t>General</t>
    <phoneticPr fontId="5" type="noConversion"/>
  </si>
  <si>
    <t>Neighborhood</t>
    <phoneticPr fontId="4" type="noConversion"/>
  </si>
  <si>
    <t>Distributional</t>
    <phoneticPr fontId="4" type="noConversion"/>
  </si>
  <si>
    <t>Exclusive</t>
    <phoneticPr fontId="5" type="noConversion"/>
  </si>
  <si>
    <t>Mixed</t>
    <phoneticPr fontId="5" type="noConversion"/>
  </si>
  <si>
    <t>Preserved</t>
    <phoneticPr fontId="5" type="noConversion"/>
  </si>
  <si>
    <t>Agricultural</t>
  </si>
  <si>
    <t>Natural</t>
  </si>
  <si>
    <t>Toral</t>
    <phoneticPr fontId="4" type="noConversion"/>
  </si>
  <si>
    <t>Management area</t>
    <phoneticPr fontId="4" type="noConversion"/>
  </si>
  <si>
    <t>unclassified</t>
    <phoneticPr fontId="4" type="noConversion"/>
  </si>
  <si>
    <t>Forest  area</t>
    <phoneticPr fontId="5" type="noConversion"/>
  </si>
  <si>
    <t>area</t>
  </si>
  <si>
    <t>Designation rate</t>
    <phoneticPr fontId="4" type="noConversion"/>
  </si>
  <si>
    <t>-</t>
    <phoneticPr fontId="4" type="noConversion"/>
  </si>
  <si>
    <t>자료 : 건설교통과</t>
    <phoneticPr fontId="5" type="noConversion"/>
  </si>
  <si>
    <t>자료 : 건설경제과</t>
    <phoneticPr fontId="5" type="noConversion"/>
  </si>
  <si>
    <t>자료: 건설경제과</t>
    <phoneticPr fontId="4" type="noConversion"/>
  </si>
  <si>
    <t>주)  도시지역인구는 읍 인구, 비도시지역인구는 면 인구</t>
    <phoneticPr fontId="4" type="noConversion"/>
  </si>
  <si>
    <t>7. 용 도 지 구</t>
    <phoneticPr fontId="5" type="noConversion"/>
  </si>
  <si>
    <t>LAND BY PURPOSE</t>
    <phoneticPr fontId="5" type="noConversion"/>
  </si>
  <si>
    <t>용 도 지 구(속)</t>
    <phoneticPr fontId="5" type="noConversion"/>
  </si>
  <si>
    <t>LAND BY PURPOSE(Cont'd)</t>
    <phoneticPr fontId="5" type="noConversion"/>
  </si>
  <si>
    <t>단위 : ㎢</t>
    <phoneticPr fontId="5" type="noConversion"/>
  </si>
  <si>
    <t>Unit: ㎢</t>
    <phoneticPr fontId="5" type="noConversion"/>
  </si>
  <si>
    <t>합  계</t>
    <phoneticPr fontId="5" type="noConversion"/>
  </si>
  <si>
    <t>경관지구 Scenery</t>
    <phoneticPr fontId="5" type="noConversion"/>
  </si>
  <si>
    <t>미관지구    Landscape</t>
    <phoneticPr fontId="5" type="noConversion"/>
  </si>
  <si>
    <t>고도지구 Height</t>
    <phoneticPr fontId="5" type="noConversion"/>
  </si>
  <si>
    <t>방화지구</t>
    <phoneticPr fontId="5" type="noConversion"/>
  </si>
  <si>
    <t>방재지구</t>
    <phoneticPr fontId="5" type="noConversion"/>
  </si>
  <si>
    <t>보존지구 Reservation</t>
    <phoneticPr fontId="5" type="noConversion"/>
  </si>
  <si>
    <t>시설보호지구 Protection of facilities</t>
    <phoneticPr fontId="5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</si>
  <si>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5" type="noConversion"/>
  </si>
  <si>
    <t xml:space="preserve"> 개발진흥지구 Development Promotion</t>
    <phoneticPr fontId="5" type="noConversion"/>
  </si>
  <si>
    <t>특정용도</t>
    <phoneticPr fontId="5" type="noConversion"/>
  </si>
  <si>
    <t>기타</t>
    <phoneticPr fontId="5" type="noConversion"/>
  </si>
  <si>
    <t>소계</t>
    <phoneticPr fontId="4" type="noConversion"/>
  </si>
  <si>
    <t>자연</t>
    <phoneticPr fontId="4" type="noConversion"/>
  </si>
  <si>
    <t>수변</t>
    <phoneticPr fontId="4" type="noConversion"/>
  </si>
  <si>
    <t>시가지</t>
    <phoneticPr fontId="4" type="noConversion"/>
  </si>
  <si>
    <t>중심지</t>
    <phoneticPr fontId="5" type="noConversion"/>
  </si>
  <si>
    <t>역사문화</t>
    <phoneticPr fontId="4" type="noConversion"/>
  </si>
  <si>
    <t>소계</t>
    <phoneticPr fontId="5" type="noConversion"/>
  </si>
  <si>
    <t>최고</t>
    <phoneticPr fontId="5" type="noConversion"/>
  </si>
  <si>
    <t>최저</t>
    <phoneticPr fontId="5" type="noConversion"/>
  </si>
  <si>
    <t>문화자원</t>
    <phoneticPr fontId="5" type="noConversion"/>
  </si>
  <si>
    <t>중요시설물</t>
    <phoneticPr fontId="5" type="noConversion"/>
  </si>
  <si>
    <t>생태계</t>
    <phoneticPr fontId="5" type="noConversion"/>
  </si>
  <si>
    <t>학교</t>
    <phoneticPr fontId="4" type="noConversion"/>
  </si>
  <si>
    <t>공용</t>
    <phoneticPr fontId="5" type="noConversion"/>
  </si>
  <si>
    <t>항만</t>
    <phoneticPr fontId="4" type="noConversion"/>
  </si>
  <si>
    <t>공항</t>
    <phoneticPr fontId="4" type="noConversion"/>
  </si>
  <si>
    <t>자연</t>
    <phoneticPr fontId="5" type="noConversion"/>
  </si>
  <si>
    <t>집단</t>
    <phoneticPr fontId="5" type="noConversion"/>
  </si>
  <si>
    <t>주거</t>
    <phoneticPr fontId="4" type="noConversion"/>
  </si>
  <si>
    <t>산업, 유통</t>
  </si>
  <si>
    <t>관광휴양</t>
    <phoneticPr fontId="4" type="noConversion"/>
  </si>
  <si>
    <t>복합</t>
    <phoneticPr fontId="4" type="noConversion"/>
  </si>
  <si>
    <t>특정</t>
  </si>
  <si>
    <t>제한지구</t>
    <phoneticPr fontId="4" type="noConversion"/>
  </si>
  <si>
    <t>Historical</t>
    <phoneticPr fontId="4" type="noConversion"/>
  </si>
  <si>
    <t>Fire</t>
    <phoneticPr fontId="5" type="noConversion"/>
  </si>
  <si>
    <t>Prevention</t>
    <phoneticPr fontId="5" type="noConversion"/>
  </si>
  <si>
    <t>Cultural</t>
    <phoneticPr fontId="5" type="noConversion"/>
  </si>
  <si>
    <t>Major</t>
    <phoneticPr fontId="4" type="noConversion"/>
  </si>
  <si>
    <t>Sub-</t>
    <phoneticPr fontId="4" type="noConversion"/>
  </si>
  <si>
    <t>Residen</t>
    <phoneticPr fontId="4" type="noConversion"/>
  </si>
  <si>
    <t>Protec-</t>
    <phoneticPr fontId="4" type="noConversion"/>
  </si>
  <si>
    <t>Natural</t>
    <phoneticPr fontId="4" type="noConversion"/>
  </si>
  <si>
    <t>Riverside</t>
    <phoneticPr fontId="4" type="noConversion"/>
  </si>
  <si>
    <t>Urban</t>
    <phoneticPr fontId="4" type="noConversion"/>
  </si>
  <si>
    <t>Culture</t>
    <phoneticPr fontId="5" type="noConversion"/>
  </si>
  <si>
    <t>Max</t>
    <phoneticPr fontId="5" type="noConversion"/>
  </si>
  <si>
    <t>Min</t>
    <phoneticPr fontId="5" type="noConversion"/>
  </si>
  <si>
    <t>fighting</t>
    <phoneticPr fontId="4" type="noConversion"/>
  </si>
  <si>
    <t>of disaster</t>
    <phoneticPr fontId="4" type="noConversion"/>
  </si>
  <si>
    <t>resource</t>
    <phoneticPr fontId="5" type="noConversion"/>
  </si>
  <si>
    <t>facilities</t>
    <phoneticPr fontId="4" type="noConversion"/>
  </si>
  <si>
    <t>Ecosystem</t>
    <phoneticPr fontId="4" type="noConversion"/>
  </si>
  <si>
    <t>School</t>
    <phoneticPr fontId="5" type="noConversion"/>
  </si>
  <si>
    <t>Public</t>
    <phoneticPr fontId="5" type="noConversion"/>
  </si>
  <si>
    <t>Port</t>
    <phoneticPr fontId="5" type="noConversion"/>
  </si>
  <si>
    <t>Airport</t>
    <phoneticPr fontId="5" type="noConversion"/>
  </si>
  <si>
    <t>Natural</t>
    <phoneticPr fontId="5" type="noConversion"/>
  </si>
  <si>
    <t>Group</t>
    <phoneticPr fontId="5" type="noConversion"/>
  </si>
  <si>
    <t>total</t>
    <phoneticPr fontId="5" type="noConversion"/>
  </si>
  <si>
    <t>tial</t>
    <phoneticPr fontId="4" type="noConversion"/>
  </si>
  <si>
    <t>Industrial</t>
  </si>
  <si>
    <t>Tourist</t>
    <phoneticPr fontId="4" type="noConversion"/>
  </si>
  <si>
    <t>Complex</t>
    <phoneticPr fontId="4" type="noConversion"/>
  </si>
  <si>
    <t>tive</t>
    <phoneticPr fontId="4" type="noConversion"/>
  </si>
  <si>
    <t>Others</t>
    <phoneticPr fontId="4" type="noConversion"/>
  </si>
  <si>
    <t xml:space="preserve">11.  도        로  </t>
    <phoneticPr fontId="5" type="noConversion"/>
  </si>
  <si>
    <t>ROADS</t>
    <phoneticPr fontId="5" type="noConversion"/>
  </si>
  <si>
    <t>도        로 (속)</t>
    <phoneticPr fontId="5" type="noConversion"/>
  </si>
  <si>
    <t>ROADS (Cont'd)</t>
    <phoneticPr fontId="5" type="noConversion"/>
  </si>
  <si>
    <t>단위 :m, ㎡, %</t>
    <phoneticPr fontId="5" type="noConversion"/>
  </si>
  <si>
    <t>Unit : m, ㎡, %</t>
    <phoneticPr fontId="5" type="noConversion"/>
  </si>
  <si>
    <t>단위 :  m, ㎡, %</t>
    <phoneticPr fontId="5" type="noConversion"/>
  </si>
  <si>
    <t>합             계               Total</t>
  </si>
  <si>
    <t>고속도로</t>
  </si>
  <si>
    <t>일      반     국      도           General national road</t>
    <phoneticPr fontId="4" type="noConversion"/>
  </si>
  <si>
    <t>지      방      도     Provincial road</t>
    <phoneticPr fontId="5" type="noConversion"/>
  </si>
  <si>
    <t>군         도             County Road</t>
    <phoneticPr fontId="4" type="noConversion"/>
  </si>
  <si>
    <t>연   별</t>
    <phoneticPr fontId="4" type="noConversion"/>
  </si>
  <si>
    <t>연장</t>
    <phoneticPr fontId="4" type="noConversion"/>
  </si>
  <si>
    <t xml:space="preserve">        포    장    </t>
    <phoneticPr fontId="4" type="noConversion"/>
  </si>
  <si>
    <t>미포장</t>
    <phoneticPr fontId="4" type="noConversion"/>
  </si>
  <si>
    <t>미개통</t>
    <phoneticPr fontId="4" type="noConversion"/>
  </si>
  <si>
    <t>Year</t>
    <phoneticPr fontId="4" type="noConversion"/>
  </si>
  <si>
    <t>포장율</t>
  </si>
  <si>
    <t xml:space="preserve"> </t>
    <phoneticPr fontId="4" type="noConversion"/>
  </si>
  <si>
    <t>Length</t>
    <phoneticPr fontId="4" type="noConversion"/>
  </si>
  <si>
    <t>Paved</t>
    <phoneticPr fontId="4" type="noConversion"/>
  </si>
  <si>
    <t>Rate</t>
    <phoneticPr fontId="4" type="noConversion"/>
  </si>
  <si>
    <t>Unpaved</t>
    <phoneticPr fontId="4" type="noConversion"/>
  </si>
  <si>
    <t>Unrepaired</t>
    <phoneticPr fontId="4" type="noConversion"/>
  </si>
  <si>
    <t>Highway</t>
    <phoneticPr fontId="4" type="noConversion"/>
  </si>
  <si>
    <t>-</t>
    <phoneticPr fontId="4" type="noConversion"/>
  </si>
  <si>
    <t>12. 도 로 시 설 물</t>
    <phoneticPr fontId="5" type="noConversion"/>
  </si>
  <si>
    <t>ROAD  FACILITIES</t>
    <phoneticPr fontId="5" type="noConversion"/>
  </si>
  <si>
    <t>단위 : 개소, m, ㎡</t>
    <phoneticPr fontId="5" type="noConversion"/>
  </si>
  <si>
    <t>Unit : number, m,㎡</t>
    <phoneticPr fontId="5" type="noConversion"/>
  </si>
  <si>
    <t>보  도  육  교</t>
    <phoneticPr fontId="4" type="noConversion"/>
  </si>
  <si>
    <t>지  하  보  도</t>
    <phoneticPr fontId="4" type="noConversion"/>
  </si>
  <si>
    <t>지  하  차  도</t>
  </si>
  <si>
    <t>고  가  도  로</t>
  </si>
  <si>
    <t>지 하 상 가</t>
    <phoneticPr fontId="5" type="noConversion"/>
  </si>
  <si>
    <t>터          널</t>
    <phoneticPr fontId="5" type="noConversion"/>
  </si>
  <si>
    <t>입  체  교  차  로</t>
    <phoneticPr fontId="4" type="noConversion"/>
  </si>
  <si>
    <t>복  개  구  조  물</t>
    <phoneticPr fontId="4" type="noConversion"/>
  </si>
  <si>
    <t>언  더  패  스</t>
    <phoneticPr fontId="4" type="noConversion"/>
  </si>
  <si>
    <t>가로등</t>
    <phoneticPr fontId="5" type="noConversion"/>
  </si>
  <si>
    <t>연   별</t>
    <phoneticPr fontId="4" type="noConversion"/>
  </si>
  <si>
    <t>Pedestrian overpass</t>
    <phoneticPr fontId="4" type="noConversion"/>
  </si>
  <si>
    <t>Pedestrian underpass</t>
    <phoneticPr fontId="4" type="noConversion"/>
  </si>
  <si>
    <t>Underground roadway</t>
    <phoneticPr fontId="4" type="noConversion"/>
  </si>
  <si>
    <t>Elevated road</t>
    <phoneticPr fontId="4" type="noConversion"/>
  </si>
  <si>
    <t>Underground Shopping Center</t>
    <phoneticPr fontId="4" type="noConversion"/>
  </si>
  <si>
    <t>Tunnels</t>
    <phoneticPr fontId="4" type="noConversion"/>
  </si>
  <si>
    <t>Underpass</t>
    <phoneticPr fontId="4" type="noConversion"/>
  </si>
  <si>
    <t>Street Lamps</t>
    <phoneticPr fontId="4" type="noConversion"/>
  </si>
  <si>
    <t>Year</t>
    <phoneticPr fontId="4" type="noConversion"/>
  </si>
  <si>
    <t>개 소</t>
  </si>
  <si>
    <t>연 장</t>
  </si>
  <si>
    <t>면 적</t>
  </si>
  <si>
    <t>개소</t>
    <phoneticPr fontId="5" type="noConversion"/>
  </si>
  <si>
    <t>Number</t>
    <phoneticPr fontId="4" type="noConversion"/>
  </si>
  <si>
    <t>Length</t>
  </si>
  <si>
    <t>Area</t>
  </si>
  <si>
    <t>14. 건 설 장 비</t>
    <phoneticPr fontId="5" type="noConversion"/>
  </si>
  <si>
    <t>CONSTRUCTION MACHINERY AND EQUIPMENTS</t>
    <phoneticPr fontId="4" type="noConversion"/>
  </si>
  <si>
    <t>단위 : 대</t>
  </si>
  <si>
    <t>Unit : each</t>
    <phoneticPr fontId="4" type="noConversion"/>
  </si>
  <si>
    <t>합    계</t>
  </si>
  <si>
    <t>불도우저</t>
  </si>
  <si>
    <t>굴삭기</t>
  </si>
  <si>
    <t>로우더</t>
  </si>
  <si>
    <t>지게차</t>
  </si>
  <si>
    <t>스크레이퍼</t>
  </si>
  <si>
    <t>덤프트럭</t>
  </si>
  <si>
    <t>기 중 기</t>
  </si>
  <si>
    <t>모터</t>
    <phoneticPr fontId="4" type="noConversion"/>
  </si>
  <si>
    <t>로 울 러</t>
  </si>
  <si>
    <t>콘  크  리  트        Concrete</t>
  </si>
  <si>
    <t>연   별</t>
  </si>
  <si>
    <t>그레이더</t>
    <phoneticPr fontId="4" type="noConversion"/>
  </si>
  <si>
    <t>배칭프렌트</t>
  </si>
  <si>
    <t>피니셔</t>
    <phoneticPr fontId="4" type="noConversion"/>
  </si>
  <si>
    <t>살포기</t>
  </si>
  <si>
    <t>믹서트럭</t>
  </si>
  <si>
    <t>펌   프</t>
  </si>
  <si>
    <t>Motor</t>
    <phoneticPr fontId="4" type="noConversion"/>
  </si>
  <si>
    <t>Batching</t>
    <phoneticPr fontId="4" type="noConversion"/>
  </si>
  <si>
    <t>Bulldozers</t>
    <phoneticPr fontId="4" type="noConversion"/>
  </si>
  <si>
    <t>Excavators</t>
    <phoneticPr fontId="4" type="noConversion"/>
  </si>
  <si>
    <t>Loaders</t>
    <phoneticPr fontId="4" type="noConversion"/>
  </si>
  <si>
    <t>Forklifts</t>
    <phoneticPr fontId="4" type="noConversion"/>
  </si>
  <si>
    <t>Scrapers</t>
    <phoneticPr fontId="4" type="noConversion"/>
  </si>
  <si>
    <t>Dump trucks</t>
    <phoneticPr fontId="4" type="noConversion"/>
  </si>
  <si>
    <t>Cranes</t>
    <phoneticPr fontId="4" type="noConversion"/>
  </si>
  <si>
    <t>Graders</t>
    <phoneticPr fontId="4" type="noConversion"/>
  </si>
  <si>
    <t>Rollers</t>
    <phoneticPr fontId="4" type="noConversion"/>
  </si>
  <si>
    <t>Plant</t>
    <phoneticPr fontId="4" type="noConversion"/>
  </si>
  <si>
    <t>Finishers</t>
    <phoneticPr fontId="4" type="noConversion"/>
  </si>
  <si>
    <t>Distributors</t>
    <phoneticPr fontId="4" type="noConversion"/>
  </si>
  <si>
    <t>Mixer trucks</t>
    <phoneticPr fontId="4" type="noConversion"/>
  </si>
  <si>
    <t>Pumps</t>
    <phoneticPr fontId="4" type="noConversion"/>
  </si>
  <si>
    <t>-</t>
    <phoneticPr fontId="4" type="noConversion"/>
  </si>
  <si>
    <t>Unit : each</t>
    <phoneticPr fontId="4" type="noConversion"/>
  </si>
  <si>
    <t>아스팔트        Asphalt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</si>
  <si>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</si>
  <si>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</si>
  <si>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</si>
  <si>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</si>
  <si>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</si>
  <si>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</si>
  <si>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</si>
  <si>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항타 및 항발기</t>
  </si>
  <si>
    <t>기      타</t>
  </si>
  <si>
    <t>믹싱프랜트</t>
  </si>
  <si>
    <t>피니셔</t>
    <phoneticPr fontId="4" type="noConversion"/>
  </si>
  <si>
    <t>Year</t>
    <phoneticPr fontId="4" type="noConversion"/>
  </si>
  <si>
    <t>Aggregate</t>
    <phoneticPr fontId="4" type="noConversion"/>
  </si>
  <si>
    <t>Borning</t>
    <phoneticPr fontId="4" type="noConversion"/>
  </si>
  <si>
    <t>Gravel</t>
    <phoneticPr fontId="4" type="noConversion"/>
  </si>
  <si>
    <t>Road</t>
  </si>
  <si>
    <t>Mixing plants</t>
    <phoneticPr fontId="4" type="noConversion"/>
  </si>
  <si>
    <t>Finishers</t>
    <phoneticPr fontId="4" type="noConversion"/>
  </si>
  <si>
    <t>Distributors</t>
    <phoneticPr fontId="4" type="noConversion"/>
  </si>
  <si>
    <t>distributors</t>
    <phoneticPr fontId="4" type="noConversion"/>
  </si>
  <si>
    <t>Crushers</t>
    <phoneticPr fontId="4" type="noConversion"/>
  </si>
  <si>
    <t>Compressors</t>
    <phoneticPr fontId="4" type="noConversion"/>
  </si>
  <si>
    <t>Machine</t>
  </si>
  <si>
    <t>collectors</t>
    <phoneticPr fontId="4" type="noConversion"/>
  </si>
  <si>
    <t>Dredgers</t>
    <phoneticPr fontId="4" type="noConversion"/>
  </si>
  <si>
    <t>stabilizers</t>
    <phoneticPr fontId="4" type="noConversion"/>
  </si>
  <si>
    <t>Rock drills</t>
    <phoneticPr fontId="4" type="noConversion"/>
  </si>
  <si>
    <t>Others</t>
    <phoneticPr fontId="4" type="noConversion"/>
  </si>
  <si>
    <t>자료 : 민원과</t>
    <phoneticPr fontId="5" type="noConversion"/>
  </si>
  <si>
    <t>자료 : 안전재난과</t>
    <phoneticPr fontId="4" type="noConversion"/>
  </si>
  <si>
    <t>기타 (Others)</t>
    <phoneticPr fontId="5" type="noConversion"/>
  </si>
  <si>
    <t>지방하천 (In county)</t>
    <phoneticPr fontId="5" type="noConversion"/>
  </si>
  <si>
    <t>국가하천 (Nation)</t>
    <phoneticPr fontId="5" type="noConversion"/>
  </si>
  <si>
    <t>54.3</t>
    <phoneticPr fontId="4" type="noConversion"/>
  </si>
  <si>
    <t>346</t>
    <phoneticPr fontId="4" type="noConversion"/>
  </si>
  <si>
    <t>30</t>
    <phoneticPr fontId="4" type="noConversion"/>
  </si>
  <si>
    <t>Rate of improved</t>
  </si>
  <si>
    <t>Yet to be improved</t>
    <phoneticPr fontId="5" type="noConversion"/>
  </si>
  <si>
    <t>Already improved</t>
    <phoneticPr fontId="5" type="noConversion"/>
  </si>
  <si>
    <t>needed</t>
    <phoneticPr fontId="5" type="noConversion"/>
  </si>
  <si>
    <t>Total Length</t>
    <phoneticPr fontId="5" type="noConversion"/>
  </si>
  <si>
    <t>and streams</t>
    <phoneticPr fontId="4" type="noConversion"/>
  </si>
  <si>
    <t>River</t>
    <phoneticPr fontId="4" type="noConversion"/>
  </si>
  <si>
    <t>Case of improvements</t>
    <phoneticPr fontId="5" type="noConversion"/>
  </si>
  <si>
    <t>Number of rivers</t>
    <phoneticPr fontId="4" type="noConversion"/>
  </si>
  <si>
    <t>Year &amp;</t>
    <phoneticPr fontId="4" type="noConversion"/>
  </si>
  <si>
    <t>개  수   율(%)</t>
  </si>
  <si>
    <t>미   개   수</t>
  </si>
  <si>
    <t>기   개   수</t>
  </si>
  <si>
    <t>하천종류별</t>
    <phoneticPr fontId="5" type="noConversion"/>
  </si>
  <si>
    <t>요 개 수   Case of improvements needed</t>
    <phoneticPr fontId="4" type="noConversion"/>
  </si>
  <si>
    <t>요   개   수</t>
  </si>
  <si>
    <t>총   연   장</t>
  </si>
  <si>
    <t>하천수 (개소)</t>
  </si>
  <si>
    <t>연         별</t>
    <phoneticPr fontId="5" type="noConversion"/>
  </si>
  <si>
    <t>Unit : ㎞</t>
  </si>
  <si>
    <t>단위 :  ㎞</t>
  </si>
  <si>
    <t>RIVERS AND STREAMS</t>
    <phoneticPr fontId="5" type="noConversion"/>
  </si>
  <si>
    <t>9. 하         천</t>
    <phoneticPr fontId="5" type="noConversion"/>
  </si>
  <si>
    <t>자료 : 안전재난과</t>
    <phoneticPr fontId="4" type="noConversion"/>
  </si>
  <si>
    <t>-</t>
    <phoneticPr fontId="4" type="noConversion"/>
  </si>
  <si>
    <t>계북면
Gyebuk-myeon</t>
    <phoneticPr fontId="4" type="noConversion"/>
  </si>
  <si>
    <t>계남면
Gyenam-myeon</t>
    <phoneticPr fontId="4" type="noConversion"/>
  </si>
  <si>
    <t>천천면
Cheoncheon-myeon</t>
    <phoneticPr fontId="4" type="noConversion"/>
  </si>
  <si>
    <t>장계면
Janggye-myeon</t>
    <phoneticPr fontId="4" type="noConversion"/>
  </si>
  <si>
    <t>번암면
Beonam-myeon</t>
    <phoneticPr fontId="4" type="noConversion"/>
  </si>
  <si>
    <t>산서면
Sanseo-myeon</t>
    <phoneticPr fontId="4" type="noConversion"/>
  </si>
  <si>
    <t>장수읍
Jangsu-eup</t>
    <phoneticPr fontId="4" type="noConversion"/>
  </si>
  <si>
    <t>Collected</t>
  </si>
  <si>
    <t>Imposition</t>
    <phoneticPr fontId="4" type="noConversion"/>
  </si>
  <si>
    <t>gravel and sand</t>
  </si>
  <si>
    <t>Area</t>
    <phoneticPr fontId="4" type="noConversion"/>
  </si>
  <si>
    <t>Number of cases</t>
    <phoneticPr fontId="5" type="noConversion"/>
  </si>
  <si>
    <t>징    수</t>
  </si>
  <si>
    <t>부    과</t>
    <phoneticPr fontId="4" type="noConversion"/>
  </si>
  <si>
    <t>Collection of</t>
  </si>
  <si>
    <t>Year &amp;</t>
    <phoneticPr fontId="4" type="noConversion"/>
  </si>
  <si>
    <t>Collection of use fees</t>
    <phoneticPr fontId="4" type="noConversion"/>
  </si>
  <si>
    <t>(㎥)</t>
    <phoneticPr fontId="4" type="noConversion"/>
  </si>
  <si>
    <t>읍면별</t>
    <phoneticPr fontId="4" type="noConversion"/>
  </si>
  <si>
    <t xml:space="preserve">사용료징수  </t>
    <phoneticPr fontId="5" type="noConversion"/>
  </si>
  <si>
    <t>토사채취</t>
    <phoneticPr fontId="5" type="noConversion"/>
  </si>
  <si>
    <t>면       적</t>
    <phoneticPr fontId="4" type="noConversion"/>
  </si>
  <si>
    <t>건       수</t>
  </si>
  <si>
    <t>연   별</t>
    <phoneticPr fontId="4" type="noConversion"/>
  </si>
  <si>
    <t>Unit : ㎡, thousand won</t>
    <phoneticPr fontId="4" type="noConversion"/>
  </si>
  <si>
    <t>단위 : ㎡, 천원</t>
  </si>
  <si>
    <t>USE OF RIVER SITES</t>
    <phoneticPr fontId="4" type="noConversion"/>
  </si>
  <si>
    <t>10. 하 천 부 지 점 용</t>
    <phoneticPr fontId="5" type="noConversion"/>
  </si>
  <si>
    <t xml:space="preserve">13.  교        량 </t>
    <phoneticPr fontId="5" type="noConversion"/>
  </si>
  <si>
    <t xml:space="preserve"> BRIDGES</t>
    <phoneticPr fontId="5" type="noConversion"/>
  </si>
  <si>
    <t>단위 : 개소, m</t>
    <phoneticPr fontId="4" type="noConversion"/>
  </si>
  <si>
    <t>Unit : number, m</t>
    <phoneticPr fontId="4" type="noConversion"/>
  </si>
  <si>
    <t xml:space="preserve">   합     계   </t>
    <phoneticPr fontId="4" type="noConversion"/>
  </si>
  <si>
    <t xml:space="preserve">고속국도 </t>
    <phoneticPr fontId="4" type="noConversion"/>
  </si>
  <si>
    <t xml:space="preserve">일반국도 </t>
    <phoneticPr fontId="4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</si>
  <si>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4" type="noConversion"/>
  </si>
  <si>
    <t>지   방   도</t>
    <phoneticPr fontId="4" type="noConversion"/>
  </si>
  <si>
    <t>군    도</t>
    <phoneticPr fontId="4" type="noConversion"/>
  </si>
  <si>
    <t>국가지원지방도</t>
    <phoneticPr fontId="4" type="noConversion"/>
  </si>
  <si>
    <t>연   별</t>
    <phoneticPr fontId="4" type="noConversion"/>
  </si>
  <si>
    <t>Total</t>
    <phoneticPr fontId="4" type="noConversion"/>
  </si>
  <si>
    <t>Expressway</t>
    <phoneticPr fontId="4" type="noConversion"/>
  </si>
  <si>
    <t>Highway</t>
    <phoneticPr fontId="4" type="noConversion"/>
  </si>
  <si>
    <t>Special/metropolitan city road</t>
    <phoneticPr fontId="4" type="noConversion"/>
  </si>
  <si>
    <t>Provincial Road</t>
    <phoneticPr fontId="4" type="noConversion"/>
  </si>
  <si>
    <t>Gun's Road</t>
    <phoneticPr fontId="4" type="noConversion"/>
  </si>
  <si>
    <t>Govt-funded provincial road</t>
    <phoneticPr fontId="4" type="noConversion"/>
  </si>
  <si>
    <t>Year</t>
    <phoneticPr fontId="4" type="noConversion"/>
  </si>
  <si>
    <t>개  소</t>
    <phoneticPr fontId="5" type="noConversion"/>
  </si>
  <si>
    <t>연  장</t>
    <phoneticPr fontId="5" type="noConversion"/>
  </si>
  <si>
    <t>개  소</t>
    <phoneticPr fontId="5" type="noConversion"/>
  </si>
  <si>
    <t>연  장</t>
    <phoneticPr fontId="5" type="noConversion"/>
  </si>
  <si>
    <t>개  소</t>
    <phoneticPr fontId="5" type="noConversion"/>
  </si>
  <si>
    <t>연  장</t>
    <phoneticPr fontId="5" type="noConversion"/>
  </si>
  <si>
    <t>개  소</t>
    <phoneticPr fontId="5" type="noConversion"/>
  </si>
  <si>
    <t>개  소</t>
    <phoneticPr fontId="5" type="noConversion"/>
  </si>
  <si>
    <t>개  소</t>
    <phoneticPr fontId="5" type="noConversion"/>
  </si>
  <si>
    <t>연  장</t>
    <phoneticPr fontId="5" type="noConversion"/>
  </si>
  <si>
    <t>개  소</t>
    <phoneticPr fontId="5" type="noConversion"/>
  </si>
  <si>
    <t>연  장</t>
    <phoneticPr fontId="5" type="noConversion"/>
  </si>
  <si>
    <t>Number</t>
    <phoneticPr fontId="4" type="noConversion"/>
  </si>
  <si>
    <t>Length</t>
    <phoneticPr fontId="4" type="noConversion"/>
  </si>
  <si>
    <t>Number</t>
    <phoneticPr fontId="4" type="noConversion"/>
  </si>
  <si>
    <t>Length</t>
    <phoneticPr fontId="4" type="noConversion"/>
  </si>
  <si>
    <t>Number</t>
    <phoneticPr fontId="4" type="noConversion"/>
  </si>
  <si>
    <t>Length</t>
    <phoneticPr fontId="4" type="noConversion"/>
  </si>
  <si>
    <t>Number</t>
    <phoneticPr fontId="4" type="noConversion"/>
  </si>
  <si>
    <t>Number</t>
    <phoneticPr fontId="4" type="noConversion"/>
  </si>
  <si>
    <t>Number</t>
    <phoneticPr fontId="4" type="noConversion"/>
  </si>
  <si>
    <t>Length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</si>
  <si>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</si>
  <si>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</si>
  <si>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</si>
  <si>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</si>
  <si>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</si>
  <si>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</si>
  <si>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</si>
  <si>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</si>
  <si>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</si>
  <si>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</si>
  <si>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 : 건설교통과</t>
    <phoneticPr fontId="4" type="noConversion"/>
  </si>
  <si>
    <t>자료 : 건설교통과</t>
    <phoneticPr fontId="4" type="noConversion"/>
  </si>
  <si>
    <t>자료 :건설교통과</t>
    <phoneticPr fontId="5" type="noConversion"/>
  </si>
  <si>
    <t>자료 : 건설교통과</t>
    <phoneticPr fontId="5" type="noConversion"/>
  </si>
  <si>
    <t>8.  공         원</t>
    <phoneticPr fontId="5" type="noConversion"/>
  </si>
  <si>
    <t>P  A  R  K  S</t>
    <phoneticPr fontId="4" type="noConversion"/>
  </si>
  <si>
    <t xml:space="preserve">  공         원(속)</t>
    <phoneticPr fontId="5" type="noConversion"/>
  </si>
  <si>
    <t>P  A  R  K  S(Cont'd)</t>
    <phoneticPr fontId="4" type="noConversion"/>
  </si>
  <si>
    <t>단위: 개소, 천㎡</t>
    <phoneticPr fontId="5" type="noConversion"/>
  </si>
  <si>
    <t>Unit : number, 1000㎡</t>
    <phoneticPr fontId="4" type="noConversion"/>
  </si>
  <si>
    <t>연   별
읍면별
Year &amp;
Eup Myeon</t>
    <phoneticPr fontId="4" type="noConversion"/>
  </si>
  <si>
    <t>자  연  공  원    Natural parks</t>
    <phoneticPr fontId="5" type="noConversion"/>
  </si>
  <si>
    <t>parks</t>
    <phoneticPr fontId="4" type="noConversion"/>
  </si>
  <si>
    <t>도      시      공      원     조     성</t>
    <phoneticPr fontId="4" type="noConversion"/>
  </si>
  <si>
    <t>도      시      공      원     조     성</t>
  </si>
  <si>
    <t>Urban                      parks</t>
    <phoneticPr fontId="4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</si>
  <si>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4" type="noConversion"/>
  </si>
  <si>
    <t xml:space="preserve"> 계 (A)</t>
    <phoneticPr fontId="5" type="noConversion"/>
  </si>
  <si>
    <t>국립공원</t>
    <phoneticPr fontId="4" type="noConversion"/>
  </si>
  <si>
    <t>도립공원</t>
  </si>
  <si>
    <t>군립공원</t>
    <phoneticPr fontId="5" type="noConversion"/>
  </si>
  <si>
    <t>계 (B)</t>
    <phoneticPr fontId="5" type="noConversion"/>
  </si>
  <si>
    <t>국가도시공원</t>
    <phoneticPr fontId="4" type="noConversion"/>
  </si>
  <si>
    <t>어린이공원</t>
  </si>
  <si>
    <t>소공원</t>
    <phoneticPr fontId="4" type="noConversion"/>
  </si>
  <si>
    <t>근린공원</t>
  </si>
  <si>
    <t>역사공원</t>
    <phoneticPr fontId="4" type="noConversion"/>
  </si>
  <si>
    <t>문화공원</t>
    <phoneticPr fontId="4" type="noConversion"/>
  </si>
  <si>
    <t>수변공원</t>
    <phoneticPr fontId="4" type="noConversion"/>
  </si>
  <si>
    <t>묘지공원</t>
    <phoneticPr fontId="4" type="noConversion"/>
  </si>
  <si>
    <t>체육공원</t>
  </si>
  <si>
    <t>기타공원</t>
    <phoneticPr fontId="4" type="noConversion"/>
  </si>
  <si>
    <t xml:space="preserve"> Total</t>
    <phoneticPr fontId="5" type="noConversion"/>
  </si>
  <si>
    <t>National park</t>
    <phoneticPr fontId="5" type="noConversion"/>
  </si>
  <si>
    <t xml:space="preserve">Provincial </t>
    <phoneticPr fontId="5" type="noConversion"/>
  </si>
  <si>
    <t>Gun</t>
    <phoneticPr fontId="5" type="noConversion"/>
  </si>
  <si>
    <t xml:space="preserve"> Total</t>
  </si>
  <si>
    <t>National</t>
    <phoneticPr fontId="5" type="noConversion"/>
  </si>
  <si>
    <t>Children's</t>
    <phoneticPr fontId="5" type="noConversion"/>
  </si>
  <si>
    <t>Mini</t>
    <phoneticPr fontId="4" type="noConversion"/>
  </si>
  <si>
    <t>Neighborhood</t>
    <phoneticPr fontId="4" type="noConversion"/>
  </si>
  <si>
    <t>Historical</t>
    <phoneticPr fontId="4" type="noConversion"/>
  </si>
  <si>
    <t>Cultural</t>
    <phoneticPr fontId="4" type="noConversion"/>
  </si>
  <si>
    <t>Waterside</t>
    <phoneticPr fontId="4" type="noConversion"/>
  </si>
  <si>
    <t>Grave yard</t>
    <phoneticPr fontId="4" type="noConversion"/>
  </si>
  <si>
    <t>sports</t>
    <phoneticPr fontId="4" type="noConversion"/>
  </si>
  <si>
    <t>Others</t>
    <phoneticPr fontId="4" type="noConversion"/>
  </si>
  <si>
    <t>개소</t>
  </si>
  <si>
    <t>Number</t>
    <phoneticPr fontId="4" type="noConversion"/>
  </si>
  <si>
    <t>-</t>
    <phoneticPr fontId="4" type="noConversion"/>
  </si>
  <si>
    <t>…</t>
  </si>
  <si>
    <t>장수읍
Jangsu-eup</t>
    <phoneticPr fontId="4" type="noConversion"/>
  </si>
  <si>
    <t>산서면
Sanseo-myeon</t>
    <phoneticPr fontId="4" type="noConversion"/>
  </si>
  <si>
    <t>-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</si>
  <si>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</si>
  <si>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</si>
  <si>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</si>
  <si>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</si>
  <si>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4" type="noConversion"/>
  </si>
  <si>
    <t>계북면
Gyebuk-myeon</t>
    <phoneticPr fontId="4" type="noConversion"/>
  </si>
  <si>
    <t>자료 :  산림녹지과</t>
    <phoneticPr fontId="5" type="noConversion"/>
  </si>
  <si>
    <t>자료 : 건설경제과, 산림녹지과</t>
    <phoneticPr fontId="5" type="noConversion"/>
  </si>
  <si>
    <t>주 : 1) 2005년 이전은 '도시자연공원' 자료임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</si>
</sst>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#,##0.00_);[Red]\(#,##0.00\)"/>
    <numFmt numFmtId="180" formatCode="0_);[Red]\(0\)"/>
    <numFmt numFmtId="181" formatCode="\-"/>
    <numFmt numFmtId="182" formatCode="_ * #,##0.0_ ;_ * \-#,##0.0_ ;_ * &quot;-&quot;_ ;_ @_ "/>
    <numFmt numFmtId="183" formatCode="&quot;₩&quot;#,##0.00;[Red]&quot;₩&quot;\-#,##0.00"/>
    <numFmt numFmtId="184" formatCode="_ &quot;₩&quot;* #,##0_ ;_ &quot;₩&quot;* \-#,##0_ ;_ &quot;₩&quot;* &quot;-&quot;_ ;_ @_ "/>
    <numFmt numFmtId="185" formatCode="&quot;$&quot;#,##0_);[Red]\(&quot;$&quot;#,##0\)"/>
    <numFmt numFmtId="186" formatCode="&quot;₩&quot;#,##0;[Red]&quot;₩&quot;\-#,##0"/>
    <numFmt numFmtId="187" formatCode="_ &quot;₩&quot;* #,##0.00_ ;_ &quot;₩&quot;* \-#,##0.00_ ;_ &quot;₩&quot;* &quot;-&quot;??_ ;_ @_ "/>
    <numFmt numFmtId="188" formatCode="&quot;$&quot;#,##0.00_);[Red]\(&quot;$&quot;#,##0.00\)"/>
    <numFmt numFmtId="189" formatCode="#,##0;[Red]&quot;-&quot;#,##0"/>
    <numFmt numFmtId="190" formatCode="#,##0.00;[Red]&quot;-&quot;#,##0.00"/>
    <numFmt numFmtId="191" formatCode="_ * #,##0.00_ ;_ * \-#,##0.00_ ;_ * &quot;-&quot;??_ ;_ @_ "/>
    <numFmt numFmtId="192" formatCode="#,##0;&quot;₩&quot;&quot;₩&quot;&quot;₩&quot;&quot;₩&quot;\(#,##0&quot;₩&quot;&quot;₩&quot;&quot;₩&quot;&quot;₩&quot;\)"/>
    <numFmt numFmtId="193" formatCode="&quot;₩&quot;#,##0.00;&quot;₩&quot;\-#,##0.00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_-* #,##0\ _D_M_-;\-* #,##0\ _D_M_-;_-* &quot;-&quot;\ _D_M_-;_-@_-"/>
    <numFmt numFmtId="196" formatCode="_-* #,##0.00\ _D_M_-;\-* #,##0.00\ _D_M_-;_-* &quot;-&quot;??\ _D_M_-;_-@_-"/>
    <numFmt numFmtId="197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8" formatCode="_-[$€-2]* #,##0.00_-;\-[$€-2]* #,##0.00_-;_-[$€-2]* &quot;-&quot;??_-"/>
    <numFmt numFmtId="199" formatCode="#,##0.000_);&quot;₩&quot;&quot;₩&quot;&quot;₩&quot;&quot;₩&quot;\(#,##0.000&quot;₩&quot;&quot;₩&quot;&quot;₩&quot;&quot;₩&quot;\)"/>
    <numFmt numFmtId="200" formatCode="_-* #,##0\ &quot;DM&quot;_-;\-* #,##0\ &quot;DM&quot;_-;_-* &quot;-&quot;\ &quot;DM&quot;_-;_-@_-"/>
    <numFmt numFmtId="201" formatCode="_-* #,##0.00\ &quot;DM&quot;_-;\-* #,##0.00\ &quot;DM&quot;_-;_-* &quot;-&quot;??\ &quot;DM&quot;_-;_-@_-"/>
    <numFmt numFmtId="202" formatCode="&quot;R$&quot;#,##0.00;&quot;R$&quot;\-#,##0.00"/>
    <numFmt numFmtId="203" formatCode="_(* #,##0_);_(* \(#,##0\);_(* &quot;-&quot;_);_(@_)"/>
    <numFmt numFmtId="204" formatCode="#,###\-\ "/>
    <numFmt numFmtId="205" formatCode="_(&quot;₩&quot;* #,##0_);_(&quot;₩&quot;* \(#,##0\);_(&quot;₩&quot;* &quot;-&quot;_);_(@_)"/>
    <numFmt numFmtId="206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8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9" formatCode="#,##0.00_ "/>
    <numFmt numFmtId="210" formatCode="0.00_ "/>
    <numFmt numFmtId="211" formatCode="_ * #,##0.00_ ;_ * \-#,##0.00_ ;_ * &quot;-&quot;_ ;_ @_ "/>
    <numFmt numFmtId="212" formatCode="#,##0.0_);[Red]\(#,##0.0\)"/>
    <numFmt numFmtId="213" formatCode="0.00_);[Red]\(0.00\)"/>
    <numFmt numFmtId="214" formatCode="0_ "/>
    <numFmt numFmtId="215" formatCode="#,##0.000_);[Red]\(#,##0.000\)"/>
    <numFmt numFmtId="216" formatCode="#,##0.000_ "/>
    <numFmt numFmtId="217" formatCode="0.0_);[Red]\(0.0\)"/>
  </numFmts>
  <fonts count="10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0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name val="새굴림"/>
      <family val="1"/>
      <charset val="129"/>
    </font>
    <font>
      <b/>
      <sz val="11"/>
      <name val="새굴림"/>
      <family val="1"/>
      <charset val="129"/>
    </font>
    <font>
      <sz val="9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name val="돋움"/>
      <family val="3"/>
      <charset val="129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sz val="16"/>
      <name val="새굴림"/>
      <family val="1"/>
      <charset val="129"/>
    </font>
    <font>
      <sz val="9"/>
      <name val="바탕"/>
      <family val="1"/>
      <charset val="129"/>
    </font>
    <font>
      <sz val="14"/>
      <color theme="1"/>
      <name val="새굴림"/>
      <family val="1"/>
      <charset val="129"/>
    </font>
    <font>
      <sz val="12"/>
      <color rgb="FF000000"/>
      <name val="바탕체"/>
      <family val="1"/>
      <charset val="129"/>
    </font>
    <font>
      <sz val="12"/>
      <name val="Times New Roman"/>
      <family val="1"/>
    </font>
    <font>
      <b/>
      <sz val="10"/>
      <color rgb="FF000000"/>
      <name val="한컴바탕"/>
      <family val="1"/>
      <charset val="129"/>
    </font>
    <font>
      <sz val="10"/>
      <color rgb="FF000000"/>
      <name val="Times New Roman"/>
      <family val="1"/>
    </font>
    <font>
      <sz val="10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4"/>
      <name val="새굴림"/>
      <family val="1"/>
      <charset val="129"/>
    </font>
    <font>
      <sz val="10"/>
      <color rgb="FF000000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6">
    <xf numFmtId="0" fontId="0" fillId="0" borderId="0"/>
    <xf numFmtId="41" fontId="2" fillId="0" borderId="0" applyFont="0" applyFill="0" applyBorder="0" applyAlignment="0" applyProtection="0">
      <alignment vertical="center"/>
    </xf>
    <xf numFmtId="176" fontId="9" fillId="0" borderId="0" applyProtection="0"/>
    <xf numFmtId="176" fontId="9" fillId="0" borderId="0" applyProtection="0"/>
    <xf numFmtId="4" fontId="10" fillId="0" borderId="0" applyNumberFormat="0" applyProtection="0"/>
    <xf numFmtId="41" fontId="2" fillId="0" borderId="0" applyFont="0" applyFill="0" applyBorder="0" applyAlignment="0" applyProtection="0"/>
    <xf numFmtId="176" fontId="9" fillId="0" borderId="0" applyProtection="0"/>
    <xf numFmtId="4" fontId="10" fillId="0" borderId="0" applyNumberFormat="0" applyProtection="0"/>
    <xf numFmtId="41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16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9" fillId="0" borderId="0"/>
    <xf numFmtId="0" fontId="23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1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31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31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5" fillId="0" borderId="0"/>
    <xf numFmtId="189" fontId="29" fillId="0" borderId="0" applyFont="0" applyFill="0" applyBorder="0" applyAlignment="0" applyProtection="0"/>
    <xf numFmtId="18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1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6" fillId="0" borderId="0"/>
    <xf numFmtId="0" fontId="32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3" fillId="0" borderId="0"/>
    <xf numFmtId="0" fontId="37" fillId="0" borderId="0"/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7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34" fillId="0" borderId="0"/>
    <xf numFmtId="0" fontId="38" fillId="0" borderId="0"/>
    <xf numFmtId="0" fontId="39" fillId="0" borderId="0"/>
    <xf numFmtId="0" fontId="32" fillId="0" borderId="0"/>
    <xf numFmtId="0" fontId="33" fillId="0" borderId="0"/>
    <xf numFmtId="0" fontId="2" fillId="0" borderId="0" applyFill="0" applyBorder="0" applyAlignment="0"/>
    <xf numFmtId="0" fontId="2" fillId="0" borderId="0" applyFill="0" applyBorder="0" applyAlignment="0"/>
    <xf numFmtId="0" fontId="40" fillId="0" borderId="0"/>
    <xf numFmtId="0" fontId="40" fillId="0" borderId="0"/>
    <xf numFmtId="176" fontId="24" fillId="0" borderId="0" applyFont="0" applyFill="0" applyBorder="0" applyAlignment="0" applyProtection="0"/>
    <xf numFmtId="192" fontId="41" fillId="0" borderId="0"/>
    <xf numFmtId="192" fontId="41" fillId="0" borderId="0"/>
    <xf numFmtId="191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41" fillId="0" borderId="0"/>
    <xf numFmtId="194" fontId="41" fillId="0" borderId="0"/>
    <xf numFmtId="0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7" fontId="41" fillId="0" borderId="0"/>
    <xf numFmtId="197" fontId="41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198" fontId="9" fillId="0" borderId="0" applyFont="0" applyFill="0" applyBorder="0" applyAlignment="0" applyProtection="0"/>
    <xf numFmtId="2" fontId="24" fillId="0" borderId="0" applyFont="0" applyFill="0" applyBorder="0" applyAlignment="0" applyProtection="0"/>
    <xf numFmtId="38" fontId="45" fillId="33" borderId="0" applyNumberFormat="0" applyBorder="0" applyAlignment="0" applyProtection="0"/>
    <xf numFmtId="38" fontId="45" fillId="33" borderId="0" applyNumberFormat="0" applyBorder="0" applyAlignment="0" applyProtection="0"/>
    <xf numFmtId="0" fontId="46" fillId="0" borderId="0">
      <alignment horizontal="left"/>
    </xf>
    <xf numFmtId="0" fontId="47" fillId="0" borderId="36" applyNumberFormat="0" applyAlignment="0" applyProtection="0">
      <alignment horizontal="left" vertical="center"/>
    </xf>
    <xf numFmtId="0" fontId="47" fillId="0" borderId="36" applyNumberFormat="0" applyAlignment="0" applyProtection="0">
      <alignment horizontal="left" vertical="center"/>
    </xf>
    <xf numFmtId="0" fontId="47" fillId="0" borderId="31">
      <alignment horizontal="left" vertical="center"/>
    </xf>
    <xf numFmtId="0" fontId="47" fillId="0" borderId="31">
      <alignment horizontal="left" vertical="center"/>
    </xf>
    <xf numFmtId="0" fontId="47" fillId="0" borderId="31">
      <alignment horizontal="left" vertical="center"/>
    </xf>
    <xf numFmtId="0" fontId="47" fillId="0" borderId="31">
      <alignment horizontal="left" vertical="center"/>
    </xf>
    <xf numFmtId="0" fontId="47" fillId="0" borderId="31">
      <alignment horizontal="left" vertical="center"/>
    </xf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45" fillId="34" borderId="37" applyNumberFormat="0" applyBorder="0" applyAlignment="0" applyProtection="0"/>
    <xf numFmtId="10" fontId="45" fillId="34" borderId="37" applyNumberFormat="0" applyBorder="0" applyAlignment="0" applyProtection="0"/>
    <xf numFmtId="10" fontId="45" fillId="34" borderId="37" applyNumberFormat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0" fillId="0" borderId="38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99" fontId="2" fillId="0" borderId="0"/>
    <xf numFmtId="199" fontId="2" fillId="0" borderId="0"/>
    <xf numFmtId="199" fontId="2" fillId="0" borderId="0"/>
    <xf numFmtId="199" fontId="2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4" fillId="0" borderId="0"/>
    <xf numFmtId="0" fontId="50" fillId="0" borderId="0"/>
    <xf numFmtId="0" fontId="24" fillId="0" borderId="35" applyNumberFormat="0" applyFont="0" applyFill="0" applyAlignment="0" applyProtection="0"/>
    <xf numFmtId="0" fontId="51" fillId="0" borderId="39">
      <alignment horizontal="left"/>
    </xf>
    <xf numFmtId="200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5" fillId="0" borderId="0" applyFill="0" applyBorder="0" applyProtection="0">
      <alignment horizontal="left" shrinkToFit="1"/>
    </xf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202" fontId="9" fillId="0" borderId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9" fillId="0" borderId="0">
      <alignment vertical="center"/>
    </xf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62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9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1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1" fillId="0" borderId="0" applyFont="0" applyFill="0" applyBorder="0" applyAlignment="0" applyProtection="0">
      <alignment vertical="center"/>
    </xf>
    <xf numFmtId="203" fontId="1" fillId="0" borderId="0" applyFont="0" applyFill="0" applyBorder="0" applyAlignment="0" applyProtection="0">
      <alignment vertical="center"/>
    </xf>
    <xf numFmtId="203" fontId="1" fillId="0" borderId="0" applyFont="0" applyFill="0" applyBorder="0" applyAlignment="0" applyProtection="0">
      <alignment vertical="center"/>
    </xf>
    <xf numFmtId="203" fontId="1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1" fillId="0" borderId="0" applyFont="0" applyFill="0" applyBorder="0" applyAlignment="0" applyProtection="0">
      <alignment vertical="center"/>
    </xf>
    <xf numFmtId="41" fontId="6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25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58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5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65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58" fillId="0" borderId="0" applyFont="0" applyFill="0" applyBorder="0" applyAlignment="0" applyProtection="0">
      <alignment vertical="center"/>
    </xf>
    <xf numFmtId="204" fontId="2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5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1" fillId="0" borderId="0" applyFont="0" applyFill="0" applyBorder="0" applyAlignment="0" applyProtection="0">
      <alignment vertical="center"/>
    </xf>
    <xf numFmtId="203" fontId="1" fillId="0" borderId="0" applyFont="0" applyFill="0" applyBorder="0" applyAlignment="0" applyProtection="0">
      <alignment vertical="center"/>
    </xf>
    <xf numFmtId="203" fontId="1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203" fontId="1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4" fontId="57" fillId="0" borderId="0">
      <protection locked="0"/>
    </xf>
    <xf numFmtId="4" fontId="57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69" fillId="0" borderId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9" fillId="0" borderId="0"/>
    <xf numFmtId="0" fontId="75" fillId="0" borderId="0" applyNumberFormat="0" applyFill="0" applyBorder="0" applyProtection="0">
      <alignment horizontal="left" wrapText="1" readingOrder="1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203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7" fillId="0" borderId="0">
      <alignment vertical="center"/>
    </xf>
    <xf numFmtId="42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58" fillId="0" borderId="0" applyFont="0" applyFill="0" applyBorder="0" applyAlignment="0" applyProtection="0">
      <alignment vertical="center"/>
    </xf>
    <xf numFmtId="206" fontId="9" fillId="0" borderId="0">
      <protection locked="0"/>
    </xf>
    <xf numFmtId="0" fontId="2" fillId="0" borderId="0">
      <alignment vertical="center"/>
    </xf>
    <xf numFmtId="0" fontId="25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7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2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9" fillId="0" borderId="0"/>
    <xf numFmtId="0" fontId="9" fillId="0" borderId="0"/>
    <xf numFmtId="0" fontId="79" fillId="0" borderId="0"/>
    <xf numFmtId="0" fontId="2" fillId="0" borderId="0"/>
    <xf numFmtId="0" fontId="2" fillId="0" borderId="0"/>
    <xf numFmtId="0" fontId="25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9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9" fillId="0" borderId="0"/>
    <xf numFmtId="0" fontId="2" fillId="0" borderId="0"/>
    <xf numFmtId="0" fontId="9" fillId="0" borderId="0"/>
    <xf numFmtId="0" fontId="25" fillId="0" borderId="0">
      <alignment vertical="center"/>
    </xf>
    <xf numFmtId="0" fontId="9" fillId="0" borderId="0"/>
    <xf numFmtId="0" fontId="2" fillId="0" borderId="0">
      <alignment vertical="center"/>
    </xf>
    <xf numFmtId="0" fontId="25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/>
    <xf numFmtId="0" fontId="79" fillId="0" borderId="0"/>
    <xf numFmtId="0" fontId="9" fillId="0" borderId="0"/>
    <xf numFmtId="0" fontId="9" fillId="0" borderId="0"/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25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9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7" fillId="0" borderId="35">
      <protection locked="0"/>
    </xf>
    <xf numFmtId="207" fontId="9" fillId="0" borderId="0">
      <protection locked="0"/>
    </xf>
    <xf numFmtId="208" fontId="9" fillId="0" borderId="0">
      <protection locked="0"/>
    </xf>
    <xf numFmtId="203" fontId="2" fillId="0" borderId="0" applyFont="0" applyFill="0" applyBorder="0" applyAlignment="0" applyProtection="0">
      <alignment vertical="center"/>
    </xf>
    <xf numFmtId="0" fontId="21" fillId="0" borderId="0"/>
    <xf numFmtId="176" fontId="9" fillId="0" borderId="0" applyFont="0" applyFill="0" applyBorder="0" applyAlignment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3" fillId="0" borderId="0" applyFont="0" applyFill="0" applyBorder="0" applyAlignment="0" applyProtection="0"/>
    <xf numFmtId="0" fontId="91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99" fontId="79" fillId="0" borderId="0"/>
    <xf numFmtId="199" fontId="79" fillId="0" borderId="0"/>
    <xf numFmtId="199" fontId="79" fillId="0" borderId="0"/>
    <xf numFmtId="199" fontId="79" fillId="0" borderId="0"/>
    <xf numFmtId="199" fontId="79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79" fillId="0" borderId="0"/>
    <xf numFmtId="199" fontId="79" fillId="0" borderId="0"/>
    <xf numFmtId="199" fontId="79" fillId="0" borderId="0"/>
    <xf numFmtId="199" fontId="79" fillId="0" borderId="0"/>
    <xf numFmtId="199" fontId="79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2" fillId="37" borderId="41" applyNumberFormat="0" applyFon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41" fontId="79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9" fillId="0" borderId="0"/>
    <xf numFmtId="41" fontId="79" fillId="0" borderId="0"/>
    <xf numFmtId="41" fontId="79" fillId="0" borderId="0"/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79" fillId="0" borderId="0"/>
    <xf numFmtId="41" fontId="79" fillId="0" borderId="0"/>
    <xf numFmtId="41" fontId="79" fillId="0" borderId="0"/>
    <xf numFmtId="41" fontId="79" fillId="0" borderId="0"/>
    <xf numFmtId="41" fontId="79" fillId="0" borderId="0"/>
    <xf numFmtId="41" fontId="79" fillId="0" borderId="0"/>
    <xf numFmtId="41" fontId="79" fillId="0" borderId="0"/>
    <xf numFmtId="41" fontId="79" fillId="0" borderId="0"/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203" fontId="65" fillId="0" borderId="0" applyFont="0" applyFill="0" applyBorder="0" applyAlignment="0" applyProtection="0">
      <alignment vertical="center"/>
    </xf>
    <xf numFmtId="41" fontId="65" fillId="0" borderId="0">
      <alignment vertical="center"/>
    </xf>
    <xf numFmtId="41" fontId="65" fillId="0" borderId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42" fontId="79" fillId="0" borderId="0"/>
    <xf numFmtId="42" fontId="79" fillId="0" borderId="0"/>
    <xf numFmtId="42" fontId="79" fillId="0" borderId="0"/>
    <xf numFmtId="42" fontId="79" fillId="0" borderId="0"/>
    <xf numFmtId="42" fontId="79" fillId="0" borderId="0"/>
    <xf numFmtId="42" fontId="79" fillId="0" borderId="0"/>
    <xf numFmtId="42" fontId="79" fillId="0" borderId="0"/>
    <xf numFmtId="42" fontId="79" fillId="0" borderId="0"/>
    <xf numFmtId="0" fontId="79" fillId="0" borderId="0"/>
    <xf numFmtId="0" fontId="79" fillId="0" borderId="0"/>
    <xf numFmtId="0" fontId="79" fillId="0" borderId="0"/>
    <xf numFmtId="0" fontId="2" fillId="0" borderId="0"/>
    <xf numFmtId="0" fontId="79" fillId="0" borderId="0"/>
    <xf numFmtId="0" fontId="79" fillId="0" borderId="0"/>
    <xf numFmtId="0" fontId="79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2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5" fillId="0" borderId="0">
      <alignment vertical="center"/>
    </xf>
    <xf numFmtId="0" fontId="6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712">
    <xf numFmtId="0" fontId="0" fillId="0" borderId="0" xfId="0"/>
    <xf numFmtId="0" fontId="6" fillId="0" borderId="0" xfId="0" applyFont="1" applyFill="1" applyAlignment="1">
      <alignment horizontal="center"/>
    </xf>
    <xf numFmtId="0" fontId="7" fillId="0" borderId="0" xfId="0" applyFont="1" applyFill="1" applyBorder="1"/>
    <xf numFmtId="0" fontId="8" fillId="0" borderId="10" xfId="0" applyFont="1" applyFill="1" applyBorder="1"/>
    <xf numFmtId="0" fontId="6" fillId="0" borderId="10" xfId="0" applyFont="1" applyFill="1" applyBorder="1"/>
    <xf numFmtId="0" fontId="8" fillId="0" borderId="0" xfId="0" applyFont="1" applyFill="1" applyBorder="1"/>
    <xf numFmtId="0" fontId="8" fillId="0" borderId="10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/>
    </xf>
    <xf numFmtId="176" fontId="8" fillId="0" borderId="11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6" fontId="8" fillId="0" borderId="14" xfId="2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4" xfId="0" quotePrefix="1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center" vertical="center"/>
    </xf>
    <xf numFmtId="177" fontId="8" fillId="0" borderId="0" xfId="4" quotePrefix="1" applyNumberFormat="1" applyFont="1" applyFill="1" applyBorder="1" applyAlignment="1">
      <alignment horizontal="center" vertical="center"/>
    </xf>
    <xf numFmtId="178" fontId="8" fillId="0" borderId="0" xfId="5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/>
    <xf numFmtId="177" fontId="8" fillId="0" borderId="0" xfId="6" applyNumberFormat="1" applyFont="1" applyFill="1" applyBorder="1" applyAlignment="1">
      <alignment horizontal="center" vertical="center"/>
    </xf>
    <xf numFmtId="177" fontId="8" fillId="0" borderId="0" xfId="7" quotePrefix="1" applyNumberFormat="1" applyFont="1" applyFill="1" applyBorder="1" applyAlignment="1">
      <alignment horizontal="center" vertical="center"/>
    </xf>
    <xf numFmtId="178" fontId="8" fillId="0" borderId="0" xfId="8" applyNumberFormat="1" applyFont="1" applyFill="1" applyBorder="1" applyAlignment="1">
      <alignment horizontal="center" vertical="center"/>
    </xf>
    <xf numFmtId="179" fontId="8" fillId="0" borderId="0" xfId="9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14" xfId="0" quotePrefix="1" applyFont="1" applyFill="1" applyBorder="1" applyAlignment="1">
      <alignment horizontal="center" vertical="center"/>
    </xf>
    <xf numFmtId="177" fontId="11" fillId="0" borderId="0" xfId="6" applyNumberFormat="1" applyFont="1" applyFill="1" applyBorder="1" applyAlignment="1">
      <alignment horizontal="center" vertical="center"/>
    </xf>
    <xf numFmtId="177" fontId="11" fillId="0" borderId="0" xfId="7" quotePrefix="1" applyNumberFormat="1" applyFont="1" applyFill="1" applyBorder="1" applyAlignment="1">
      <alignment horizontal="center" vertical="center"/>
    </xf>
    <xf numFmtId="178" fontId="11" fillId="0" borderId="0" xfId="8" applyNumberFormat="1" applyFont="1" applyFill="1" applyBorder="1" applyAlignment="1">
      <alignment horizontal="center" vertical="center"/>
    </xf>
    <xf numFmtId="179" fontId="11" fillId="0" borderId="0" xfId="9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 shrinkToFit="1"/>
    </xf>
    <xf numFmtId="178" fontId="8" fillId="0" borderId="19" xfId="8" applyNumberFormat="1" applyFont="1" applyFill="1" applyBorder="1" applyAlignment="1">
      <alignment horizontal="center" vertical="center"/>
    </xf>
    <xf numFmtId="177" fontId="8" fillId="0" borderId="0" xfId="7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/>
    <xf numFmtId="177" fontId="8" fillId="0" borderId="19" xfId="7" applyNumberFormat="1" applyFont="1" applyFill="1" applyBorder="1" applyAlignment="1">
      <alignment horizontal="center" vertical="center"/>
    </xf>
    <xf numFmtId="180" fontId="8" fillId="0" borderId="0" xfId="7" applyNumberFormat="1" applyFont="1" applyFill="1" applyBorder="1" applyAlignment="1">
      <alignment horizontal="center" vertical="center"/>
    </xf>
    <xf numFmtId="177" fontId="8" fillId="0" borderId="19" xfId="8" applyNumberFormat="1" applyFont="1" applyFill="1" applyBorder="1" applyAlignment="1">
      <alignment horizontal="center" vertical="center"/>
    </xf>
    <xf numFmtId="180" fontId="8" fillId="0" borderId="0" xfId="7" quotePrefix="1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 shrinkToFit="1"/>
    </xf>
    <xf numFmtId="177" fontId="8" fillId="0" borderId="25" xfId="7" applyNumberFormat="1" applyFont="1" applyFill="1" applyBorder="1" applyAlignment="1">
      <alignment horizontal="center" vertical="center"/>
    </xf>
    <xf numFmtId="177" fontId="8" fillId="0" borderId="10" xfId="7" applyNumberFormat="1" applyFont="1" applyFill="1" applyBorder="1" applyAlignment="1">
      <alignment horizontal="center" vertical="center"/>
    </xf>
    <xf numFmtId="178" fontId="8" fillId="0" borderId="10" xfId="8" applyNumberFormat="1" applyFont="1" applyFill="1" applyBorder="1" applyAlignment="1">
      <alignment horizontal="center" vertical="center"/>
    </xf>
    <xf numFmtId="179" fontId="8" fillId="0" borderId="10" xfId="9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8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left"/>
    </xf>
    <xf numFmtId="176" fontId="8" fillId="0" borderId="0" xfId="0" applyNumberFormat="1" applyFont="1" applyFill="1" applyBorder="1"/>
    <xf numFmtId="0" fontId="8" fillId="0" borderId="0" xfId="0" applyFont="1" applyFill="1" applyAlignment="1"/>
    <xf numFmtId="0" fontId="12" fillId="0" borderId="0" xfId="0" applyFont="1" applyFill="1" applyAlignment="1"/>
    <xf numFmtId="181" fontId="8" fillId="0" borderId="0" xfId="0" applyNumberFormat="1" applyFont="1" applyFill="1" applyAlignment="1">
      <alignment horizontal="left"/>
    </xf>
    <xf numFmtId="181" fontId="6" fillId="0" borderId="0" xfId="0" applyNumberFormat="1" applyFont="1" applyFill="1"/>
    <xf numFmtId="177" fontId="11" fillId="0" borderId="0" xfId="4" quotePrefix="1" applyNumberFormat="1" applyFont="1" applyFill="1" applyBorder="1" applyAlignment="1">
      <alignment horizontal="center" vertical="center"/>
    </xf>
    <xf numFmtId="177" fontId="11" fillId="0" borderId="0" xfId="4" applyNumberFormat="1" applyFont="1" applyFill="1" applyBorder="1" applyAlignment="1">
      <alignment horizontal="center" vertical="center"/>
    </xf>
    <xf numFmtId="177" fontId="11" fillId="0" borderId="0" xfId="3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41" fontId="8" fillId="0" borderId="0" xfId="5" applyFont="1" applyFill="1" applyProtection="1">
      <protection locked="0"/>
    </xf>
    <xf numFmtId="176" fontId="13" fillId="0" borderId="0" xfId="4" quotePrefix="1" applyNumberFormat="1" applyFont="1" applyFill="1" applyBorder="1" applyAlignment="1">
      <alignment horizontal="center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182" fontId="11" fillId="0" borderId="0" xfId="4" quotePrefix="1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Border="1"/>
    <xf numFmtId="0" fontId="8" fillId="0" borderId="10" xfId="10" applyFont="1" applyBorder="1" applyAlignment="1">
      <alignment horizontal="center"/>
    </xf>
    <xf numFmtId="0" fontId="8" fillId="0" borderId="10" xfId="10" applyFont="1" applyBorder="1"/>
    <xf numFmtId="0" fontId="8" fillId="0" borderId="0" xfId="10" applyFont="1" applyBorder="1" applyAlignment="1">
      <alignment horizontal="left"/>
    </xf>
    <xf numFmtId="0" fontId="8" fillId="0" borderId="10" xfId="10" applyFont="1" applyBorder="1" applyAlignment="1">
      <alignment horizontal="right"/>
    </xf>
    <xf numFmtId="0" fontId="8" fillId="0" borderId="0" xfId="10" applyFont="1" applyBorder="1"/>
    <xf numFmtId="176" fontId="8" fillId="0" borderId="14" xfId="2" applyFont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0" fontId="8" fillId="0" borderId="14" xfId="10" applyFont="1" applyBorder="1" applyAlignment="1">
      <alignment horizontal="center"/>
    </xf>
    <xf numFmtId="176" fontId="8" fillId="0" borderId="17" xfId="2" applyFont="1" applyBorder="1" applyAlignment="1">
      <alignment horizontal="center" vertical="center"/>
    </xf>
    <xf numFmtId="0" fontId="8" fillId="0" borderId="17" xfId="10" applyFont="1" applyBorder="1" applyAlignment="1">
      <alignment horizontal="center" vertical="center"/>
    </xf>
    <xf numFmtId="0" fontId="8" fillId="0" borderId="14" xfId="10" applyFont="1" applyBorder="1" applyAlignment="1">
      <alignment horizontal="center" vertical="center"/>
    </xf>
    <xf numFmtId="176" fontId="8" fillId="0" borderId="26" xfId="2" applyFont="1" applyBorder="1" applyAlignment="1">
      <alignment horizontal="center" vertical="center"/>
    </xf>
    <xf numFmtId="176" fontId="8" fillId="0" borderId="15" xfId="2" applyFont="1" applyBorder="1" applyAlignment="1">
      <alignment horizontal="center" vertical="center"/>
    </xf>
    <xf numFmtId="0" fontId="8" fillId="0" borderId="15" xfId="10" applyFont="1" applyBorder="1" applyAlignment="1">
      <alignment horizontal="center" vertical="center"/>
    </xf>
    <xf numFmtId="176" fontId="8" fillId="0" borderId="20" xfId="2" quotePrefix="1" applyFont="1" applyBorder="1" applyAlignment="1">
      <alignment horizontal="center" vertical="center"/>
    </xf>
    <xf numFmtId="176" fontId="8" fillId="0" borderId="23" xfId="2" applyFont="1" applyBorder="1" applyAlignment="1">
      <alignment horizontal="center" vertical="center"/>
    </xf>
    <xf numFmtId="0" fontId="8" fillId="0" borderId="20" xfId="10" applyFont="1" applyBorder="1" applyAlignment="1">
      <alignment horizontal="center" vertical="center"/>
    </xf>
    <xf numFmtId="0" fontId="8" fillId="0" borderId="23" xfId="10" applyFont="1" applyBorder="1" applyAlignment="1">
      <alignment horizontal="center" vertical="center"/>
    </xf>
    <xf numFmtId="0" fontId="8" fillId="0" borderId="21" xfId="10" applyFont="1" applyBorder="1" applyAlignment="1">
      <alignment horizontal="center" vertical="center"/>
    </xf>
    <xf numFmtId="176" fontId="8" fillId="0" borderId="20" xfId="2" applyFont="1" applyBorder="1" applyAlignment="1">
      <alignment horizontal="center" vertical="center"/>
    </xf>
    <xf numFmtId="0" fontId="8" fillId="0" borderId="14" xfId="10" quotePrefix="1" applyFont="1" applyBorder="1" applyAlignment="1">
      <alignment horizontal="center" vertical="center"/>
    </xf>
    <xf numFmtId="177" fontId="8" fillId="0" borderId="0" xfId="8" applyNumberFormat="1" applyFont="1" applyBorder="1" applyAlignment="1">
      <alignment horizontal="center" vertical="center"/>
    </xf>
    <xf numFmtId="177" fontId="8" fillId="0" borderId="0" xfId="10" applyNumberFormat="1" applyFont="1" applyBorder="1" applyAlignment="1">
      <alignment horizontal="center" vertical="center"/>
    </xf>
    <xf numFmtId="178" fontId="8" fillId="0" borderId="0" xfId="11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10" applyFont="1" applyBorder="1"/>
    <xf numFmtId="0" fontId="11" fillId="0" borderId="14" xfId="10" quotePrefix="1" applyFont="1" applyBorder="1" applyAlignment="1">
      <alignment horizontal="center" vertical="center"/>
    </xf>
    <xf numFmtId="178" fontId="15" fillId="0" borderId="27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4" xfId="1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justify" vertical="center" wrapText="1"/>
    </xf>
    <xf numFmtId="0" fontId="14" fillId="0" borderId="0" xfId="1" applyNumberFormat="1" applyFont="1" applyAlignment="1">
      <alignment horizontal="center" vertical="center" wrapText="1"/>
    </xf>
    <xf numFmtId="178" fontId="13" fillId="0" borderId="0" xfId="12" applyNumberFormat="1" applyFont="1" applyBorder="1" applyAlignment="1">
      <alignment horizontal="center" vertical="center" wrapText="1"/>
    </xf>
    <xf numFmtId="0" fontId="17" fillId="0" borderId="0" xfId="10" applyFont="1" applyBorder="1"/>
    <xf numFmtId="0" fontId="8" fillId="0" borderId="24" xfId="10" applyFont="1" applyFill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78" fontId="13" fillId="0" borderId="10" xfId="12" applyNumberFormat="1" applyFont="1" applyBorder="1" applyAlignment="1">
      <alignment horizontal="center" vertical="center" wrapText="1"/>
    </xf>
    <xf numFmtId="0" fontId="8" fillId="0" borderId="0" xfId="10" applyFont="1" applyAlignment="1">
      <alignment horizontal="left"/>
    </xf>
    <xf numFmtId="0" fontId="6" fillId="0" borderId="0" xfId="10" applyFont="1"/>
    <xf numFmtId="0" fontId="6" fillId="0" borderId="0" xfId="10" applyFont="1" applyAlignment="1">
      <alignment horizontal="centerContinuous"/>
    </xf>
    <xf numFmtId="176" fontId="8" fillId="0" borderId="0" xfId="10" applyNumberFormat="1" applyFont="1" applyFill="1" applyBorder="1"/>
    <xf numFmtId="0" fontId="6" fillId="0" borderId="0" xfId="10" applyFont="1" applyBorder="1"/>
    <xf numFmtId="0" fontId="6" fillId="0" borderId="0" xfId="10" applyFont="1" applyAlignment="1">
      <alignment horizontal="center"/>
    </xf>
    <xf numFmtId="0" fontId="6" fillId="0" borderId="0" xfId="1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10" xfId="0" applyFont="1" applyFill="1" applyBorder="1"/>
    <xf numFmtId="0" fontId="8" fillId="0" borderId="29" xfId="0" applyFont="1" applyFill="1" applyBorder="1"/>
    <xf numFmtId="0" fontId="8" fillId="0" borderId="29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19" xfId="0" applyFont="1" applyFill="1" applyBorder="1"/>
    <xf numFmtId="0" fontId="8" fillId="0" borderId="2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1" fillId="0" borderId="14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11" fillId="0" borderId="25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8" fillId="0" borderId="10" xfId="0" applyFont="1" applyBorder="1"/>
    <xf numFmtId="0" fontId="6" fillId="0" borderId="10" xfId="0" applyFont="1" applyBorder="1"/>
    <xf numFmtId="0" fontId="8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0" xfId="0" quotePrefix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quotePrefix="1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 shrinkToFit="1"/>
    </xf>
    <xf numFmtId="0" fontId="11" fillId="0" borderId="0" xfId="0" applyFont="1" applyBorder="1"/>
    <xf numFmtId="0" fontId="6" fillId="0" borderId="0" xfId="0" applyFont="1" applyBorder="1"/>
    <xf numFmtId="0" fontId="8" fillId="0" borderId="24" xfId="0" applyFont="1" applyBorder="1" applyAlignment="1">
      <alignment horizontal="center" vertical="center" wrapText="1" shrinkToFit="1"/>
    </xf>
    <xf numFmtId="176" fontId="8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10" xfId="0" applyFont="1" applyBorder="1" applyAlignment="1">
      <alignment horizontal="left"/>
    </xf>
    <xf numFmtId="0" fontId="17" fillId="0" borderId="10" xfId="0" applyFont="1" applyBorder="1"/>
    <xf numFmtId="176" fontId="8" fillId="0" borderId="0" xfId="0" applyNumberFormat="1" applyFont="1" applyBorder="1"/>
    <xf numFmtId="0" fontId="19" fillId="0" borderId="11" xfId="2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20" xfId="0" quotePrefix="1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5" applyNumberFormat="1" applyFont="1" applyFill="1" applyBorder="1" applyAlignment="1">
      <alignment horizontal="center" vertical="center"/>
    </xf>
    <xf numFmtId="178" fontId="21" fillId="0" borderId="0" xfId="5" applyNumberFormat="1" applyFont="1" applyFill="1" applyBorder="1" applyAlignment="1">
      <alignment horizontal="center" vertical="center"/>
    </xf>
    <xf numFmtId="178" fontId="21" fillId="0" borderId="0" xfId="5" applyNumberFormat="1" applyFont="1" applyFill="1" applyBorder="1" applyAlignment="1" applyProtection="1">
      <alignment horizontal="center" vertical="center"/>
      <protection locked="0"/>
    </xf>
    <xf numFmtId="181" fontId="8" fillId="0" borderId="0" xfId="4" applyNumberFormat="1" applyFont="1" applyFill="1" applyBorder="1" applyAlignment="1">
      <alignment horizontal="center" vertical="center"/>
    </xf>
    <xf numFmtId="178" fontId="8" fillId="0" borderId="0" xfId="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/>
    </xf>
    <xf numFmtId="0" fontId="8" fillId="0" borderId="14" xfId="8" applyNumberFormat="1" applyFont="1" applyFill="1" applyBorder="1" applyAlignment="1">
      <alignment horizontal="center" vertical="center"/>
    </xf>
    <xf numFmtId="178" fontId="21" fillId="0" borderId="19" xfId="13" applyNumberFormat="1" applyFont="1" applyFill="1" applyBorder="1" applyAlignment="1">
      <alignment horizontal="center" vertical="center"/>
    </xf>
    <xf numFmtId="178" fontId="21" fillId="0" borderId="0" xfId="13" applyNumberFormat="1" applyFont="1" applyFill="1" applyBorder="1" applyAlignment="1">
      <alignment horizontal="center" vertical="center"/>
    </xf>
    <xf numFmtId="0" fontId="8" fillId="0" borderId="14" xfId="13" applyNumberFormat="1" applyFont="1" applyFill="1" applyBorder="1" applyAlignment="1">
      <alignment horizontal="center" vertical="center"/>
    </xf>
    <xf numFmtId="178" fontId="21" fillId="0" borderId="19" xfId="14" applyNumberFormat="1" applyFont="1" applyFill="1" applyBorder="1" applyAlignment="1">
      <alignment horizontal="center" vertical="center"/>
    </xf>
    <xf numFmtId="178" fontId="21" fillId="0" borderId="0" xfId="14" applyNumberFormat="1" applyFont="1" applyFill="1" applyBorder="1" applyAlignment="1">
      <alignment horizontal="center" vertical="center"/>
    </xf>
    <xf numFmtId="0" fontId="8" fillId="0" borderId="14" xfId="14" applyNumberFormat="1" applyFont="1" applyFill="1" applyBorder="1" applyAlignment="1">
      <alignment horizontal="center" vertical="center"/>
    </xf>
    <xf numFmtId="0" fontId="11" fillId="0" borderId="24" xfId="8" applyNumberFormat="1" applyFont="1" applyFill="1" applyBorder="1" applyAlignment="1">
      <alignment horizontal="center" vertical="center"/>
    </xf>
    <xf numFmtId="178" fontId="22" fillId="0" borderId="10" xfId="14" applyNumberFormat="1" applyFont="1" applyFill="1" applyBorder="1" applyAlignment="1">
      <alignment horizontal="center" vertical="center"/>
    </xf>
    <xf numFmtId="178" fontId="22" fillId="0" borderId="10" xfId="13" applyNumberFormat="1" applyFont="1" applyFill="1" applyBorder="1" applyAlignment="1">
      <alignment horizontal="center" vertical="center"/>
    </xf>
    <xf numFmtId="178" fontId="21" fillId="0" borderId="10" xfId="13" applyNumberFormat="1" applyFont="1" applyFill="1" applyBorder="1" applyAlignment="1">
      <alignment horizontal="center" vertical="center"/>
    </xf>
    <xf numFmtId="0" fontId="11" fillId="0" borderId="24" xfId="14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3" fontId="8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83" fillId="0" borderId="0" xfId="0" applyFont="1" applyFill="1" applyBorder="1"/>
    <xf numFmtId="0" fontId="19" fillId="0" borderId="10" xfId="0" applyFont="1" applyFill="1" applyBorder="1"/>
    <xf numFmtId="0" fontId="19" fillId="0" borderId="10" xfId="0" applyNumberFormat="1" applyFont="1" applyFill="1" applyBorder="1"/>
    <xf numFmtId="0" fontId="19" fillId="0" borderId="0" xfId="0" applyFont="1" applyFill="1" applyBorder="1"/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right"/>
    </xf>
    <xf numFmtId="0" fontId="19" fillId="0" borderId="29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82" fillId="0" borderId="0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/>
    </xf>
    <xf numFmtId="0" fontId="82" fillId="0" borderId="15" xfId="0" applyNumberFormat="1" applyFont="1" applyFill="1" applyBorder="1" applyAlignment="1">
      <alignment horizontal="center" vertical="center"/>
    </xf>
    <xf numFmtId="0" fontId="82" fillId="0" borderId="14" xfId="0" applyNumberFormat="1" applyFont="1" applyFill="1" applyBorder="1" applyAlignment="1">
      <alignment horizontal="center" vertical="center"/>
    </xf>
    <xf numFmtId="0" fontId="19" fillId="0" borderId="15" xfId="0" applyFont="1" applyFill="1" applyBorder="1"/>
    <xf numFmtId="0" fontId="19" fillId="0" borderId="18" xfId="0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78" fontId="19" fillId="0" borderId="0" xfId="0" quotePrefix="1" applyNumberFormat="1" applyFont="1" applyFill="1" applyBorder="1" applyAlignment="1">
      <alignment horizontal="center" vertical="center"/>
    </xf>
    <xf numFmtId="178" fontId="19" fillId="0" borderId="0" xfId="5" applyNumberFormat="1" applyFont="1" applyFill="1" applyBorder="1" applyAlignment="1">
      <alignment horizontal="center" vertical="center"/>
    </xf>
    <xf numFmtId="209" fontId="19" fillId="0" borderId="0" xfId="3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181" fontId="19" fillId="0" borderId="0" xfId="3" applyNumberFormat="1" applyFont="1" applyFill="1" applyBorder="1" applyAlignment="1">
      <alignment horizontal="center" vertical="center"/>
    </xf>
    <xf numFmtId="181" fontId="19" fillId="0" borderId="0" xfId="3" quotePrefix="1" applyNumberFormat="1" applyFont="1" applyFill="1" applyBorder="1" applyAlignment="1">
      <alignment horizontal="center" vertical="center"/>
    </xf>
    <xf numFmtId="179" fontId="19" fillId="0" borderId="0" xfId="3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84" fillId="0" borderId="0" xfId="0" applyFont="1" applyFill="1" applyBorder="1"/>
    <xf numFmtId="178" fontId="19" fillId="0" borderId="0" xfId="8" applyNumberFormat="1" applyFont="1" applyFill="1" applyBorder="1" applyAlignment="1">
      <alignment horizontal="center" vertical="center"/>
    </xf>
    <xf numFmtId="178" fontId="8" fillId="0" borderId="19" xfId="0" quotePrefix="1" applyNumberFormat="1" applyFont="1" applyFill="1" applyBorder="1" applyAlignment="1">
      <alignment horizontal="center" vertical="center"/>
    </xf>
    <xf numFmtId="209" fontId="8" fillId="0" borderId="0" xfId="3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181" fontId="8" fillId="0" borderId="0" xfId="3" applyNumberFormat="1" applyFont="1" applyFill="1" applyBorder="1" applyAlignment="1">
      <alignment horizontal="center" vertical="center"/>
    </xf>
    <xf numFmtId="181" fontId="8" fillId="0" borderId="0" xfId="3" quotePrefix="1" applyNumberFormat="1" applyFont="1" applyFill="1" applyBorder="1" applyAlignment="1">
      <alignment horizontal="center" vertical="center"/>
    </xf>
    <xf numFmtId="179" fontId="8" fillId="0" borderId="0" xfId="3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5" fillId="0" borderId="10" xfId="0" applyFont="1" applyFill="1" applyBorder="1" applyAlignment="1">
      <alignment horizontal="center" vertical="center"/>
    </xf>
    <xf numFmtId="178" fontId="85" fillId="0" borderId="25" xfId="0" quotePrefix="1" applyNumberFormat="1" applyFont="1" applyFill="1" applyBorder="1" applyAlignment="1">
      <alignment horizontal="center" vertical="center"/>
    </xf>
    <xf numFmtId="178" fontId="85" fillId="0" borderId="10" xfId="8" applyNumberFormat="1" applyFont="1" applyFill="1" applyBorder="1" applyAlignment="1">
      <alignment horizontal="center" vertical="center"/>
    </xf>
    <xf numFmtId="209" fontId="85" fillId="0" borderId="10" xfId="3" applyNumberFormat="1" applyFont="1" applyFill="1" applyBorder="1" applyAlignment="1">
      <alignment horizontal="center" vertical="center"/>
    </xf>
    <xf numFmtId="181" fontId="19" fillId="0" borderId="10" xfId="3" applyNumberFormat="1" applyFont="1" applyFill="1" applyBorder="1" applyAlignment="1">
      <alignment horizontal="center" vertical="center"/>
    </xf>
    <xf numFmtId="181" fontId="19" fillId="0" borderId="10" xfId="3" quotePrefix="1" applyNumberFormat="1" applyFont="1" applyFill="1" applyBorder="1" applyAlignment="1">
      <alignment horizontal="center" vertical="center"/>
    </xf>
    <xf numFmtId="179" fontId="85" fillId="0" borderId="25" xfId="3" applyNumberFormat="1" applyFont="1" applyFill="1" applyBorder="1" applyAlignment="1">
      <alignment horizontal="center" vertical="center"/>
    </xf>
    <xf numFmtId="179" fontId="85" fillId="0" borderId="10" xfId="3" applyNumberFormat="1" applyFont="1" applyFill="1" applyBorder="1" applyAlignment="1">
      <alignment horizontal="center" vertical="center"/>
    </xf>
    <xf numFmtId="2" fontId="85" fillId="0" borderId="10" xfId="0" applyNumberFormat="1" applyFont="1" applyFill="1" applyBorder="1" applyAlignment="1">
      <alignment horizontal="center" vertical="center"/>
    </xf>
    <xf numFmtId="0" fontId="86" fillId="0" borderId="0" xfId="0" applyFont="1" applyFill="1" applyBorder="1"/>
    <xf numFmtId="0" fontId="82" fillId="0" borderId="0" xfId="0" applyNumberFormat="1" applyFont="1" applyFill="1"/>
    <xf numFmtId="3" fontId="19" fillId="0" borderId="0" xfId="0" applyNumberFormat="1" applyFont="1" applyFill="1" applyBorder="1"/>
    <xf numFmtId="3" fontId="82" fillId="0" borderId="0" xfId="0" applyNumberFormat="1" applyFont="1" applyFill="1" applyBorder="1"/>
    <xf numFmtId="2" fontId="82" fillId="0" borderId="0" xfId="0" applyNumberFormat="1" applyFont="1" applyFill="1" applyBorder="1"/>
    <xf numFmtId="2" fontId="82" fillId="0" borderId="0" xfId="0" applyNumberFormat="1" applyFont="1" applyFill="1" applyBorder="1" applyAlignment="1">
      <alignment horizontal="left"/>
    </xf>
    <xf numFmtId="0" fontId="82" fillId="0" borderId="0" xfId="0" applyFont="1" applyFill="1" applyBorder="1"/>
    <xf numFmtId="0" fontId="82" fillId="0" borderId="0" xfId="0" applyFont="1" applyFill="1"/>
    <xf numFmtId="0" fontId="82" fillId="0" borderId="0" xfId="0" applyNumberFormat="1" applyFont="1" applyFill="1" applyBorder="1"/>
    <xf numFmtId="2" fontId="82" fillId="0" borderId="0" xfId="0" applyNumberFormat="1" applyFont="1" applyFill="1"/>
    <xf numFmtId="0" fontId="82" fillId="0" borderId="0" xfId="0" applyFont="1" applyFill="1" applyBorder="1" applyAlignment="1">
      <alignment horizontal="left"/>
    </xf>
    <xf numFmtId="0" fontId="82" fillId="0" borderId="0" xfId="0" applyFont="1" applyBorder="1"/>
    <xf numFmtId="0" fontId="82" fillId="0" borderId="0" xfId="0" applyNumberFormat="1" applyFont="1"/>
    <xf numFmtId="0" fontId="82" fillId="0" borderId="0" xfId="0" applyFont="1"/>
    <xf numFmtId="0" fontId="82" fillId="0" borderId="0" xfId="0" applyFont="1" applyBorder="1" applyAlignment="1">
      <alignment horizontal="left"/>
    </xf>
    <xf numFmtId="0" fontId="87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4" fontId="8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210" fontId="19" fillId="0" borderId="0" xfId="3" applyNumberFormat="1" applyFont="1" applyFill="1" applyBorder="1" applyAlignment="1">
      <alignment horizontal="center" vertical="center"/>
    </xf>
    <xf numFmtId="210" fontId="8" fillId="0" borderId="0" xfId="3" applyNumberFormat="1" applyFont="1" applyFill="1" applyBorder="1" applyAlignment="1">
      <alignment horizontal="center" vertical="center"/>
    </xf>
    <xf numFmtId="0" fontId="85" fillId="0" borderId="10" xfId="0" applyFont="1" applyBorder="1" applyAlignment="1">
      <alignment horizontal="center" vertical="center"/>
    </xf>
    <xf numFmtId="4" fontId="85" fillId="0" borderId="25" xfId="0" applyNumberFormat="1" applyFont="1" applyBorder="1" applyAlignment="1">
      <alignment horizontal="center" vertical="center"/>
    </xf>
    <xf numFmtId="181" fontId="85" fillId="0" borderId="10" xfId="3" applyNumberFormat="1" applyFont="1" applyFill="1" applyBorder="1" applyAlignment="1">
      <alignment horizontal="center" vertical="center"/>
    </xf>
    <xf numFmtId="181" fontId="85" fillId="0" borderId="25" xfId="3" applyNumberFormat="1" applyFont="1" applyFill="1" applyBorder="1" applyAlignment="1">
      <alignment horizontal="center" vertical="center"/>
    </xf>
    <xf numFmtId="179" fontId="85" fillId="0" borderId="10" xfId="0" applyNumberFormat="1" applyFont="1" applyBorder="1" applyAlignment="1">
      <alignment horizontal="center" vertical="center"/>
    </xf>
    <xf numFmtId="210" fontId="85" fillId="0" borderId="10" xfId="3" applyNumberFormat="1" applyFont="1" applyFill="1" applyBorder="1" applyAlignment="1">
      <alignment horizontal="center" vertical="center"/>
    </xf>
    <xf numFmtId="0" fontId="85" fillId="0" borderId="0" xfId="0" applyFont="1" applyBorder="1"/>
    <xf numFmtId="0" fontId="6" fillId="0" borderId="0" xfId="0" applyNumberFormat="1" applyFont="1" applyFill="1"/>
    <xf numFmtId="3" fontId="8" fillId="0" borderId="0" xfId="0" applyNumberFormat="1" applyFont="1" applyFill="1" applyBorder="1"/>
    <xf numFmtId="3" fontId="6" fillId="0" borderId="0" xfId="0" applyNumberFormat="1" applyFont="1" applyFill="1" applyBorder="1"/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/>
    <xf numFmtId="2" fontId="6" fillId="0" borderId="0" xfId="0" applyNumberFormat="1" applyFont="1" applyFill="1"/>
    <xf numFmtId="2" fontId="6" fillId="0" borderId="0" xfId="0" applyNumberFormat="1" applyFont="1" applyBorder="1"/>
    <xf numFmtId="211" fontId="8" fillId="0" borderId="0" xfId="0" applyNumberFormat="1" applyFont="1" applyBorder="1"/>
    <xf numFmtId="0" fontId="8" fillId="0" borderId="21" xfId="0" quotePrefix="1" applyFont="1" applyBorder="1" applyAlignment="1">
      <alignment horizontal="center" vertical="center"/>
    </xf>
    <xf numFmtId="177" fontId="8" fillId="0" borderId="0" xfId="5" quotePrefix="1" applyNumberFormat="1" applyFont="1" applyFill="1" applyBorder="1" applyAlignment="1">
      <alignment horizontal="center" vertical="center"/>
    </xf>
    <xf numFmtId="212" fontId="8" fillId="0" borderId="0" xfId="5" quotePrefix="1" applyNumberFormat="1" applyFont="1" applyFill="1" applyBorder="1" applyAlignment="1">
      <alignment horizontal="center" vertical="center"/>
    </xf>
    <xf numFmtId="177" fontId="8" fillId="0" borderId="0" xfId="4" applyNumberFormat="1" applyFont="1" applyBorder="1" applyAlignment="1">
      <alignment horizontal="center" vertical="center"/>
    </xf>
    <xf numFmtId="212" fontId="8" fillId="0" borderId="0" xfId="0" applyNumberFormat="1" applyFont="1" applyFill="1" applyBorder="1" applyAlignment="1" applyProtection="1">
      <alignment horizontal="center" vertical="center"/>
      <protection locked="0"/>
    </xf>
    <xf numFmtId="177" fontId="8" fillId="0" borderId="0" xfId="4" quotePrefix="1" applyNumberFormat="1" applyFont="1" applyBorder="1" applyAlignment="1">
      <alignment horizontal="center" vertical="center"/>
    </xf>
    <xf numFmtId="177" fontId="8" fillId="0" borderId="0" xfId="4" applyNumberFormat="1" applyFont="1" applyFill="1" applyBorder="1" applyAlignment="1">
      <alignment horizontal="center" vertical="center"/>
    </xf>
    <xf numFmtId="212" fontId="8" fillId="0" borderId="0" xfId="3" applyNumberFormat="1" applyFont="1" applyFill="1" applyBorder="1" applyAlignment="1">
      <alignment horizontal="center" vertical="center"/>
    </xf>
    <xf numFmtId="177" fontId="8" fillId="0" borderId="0" xfId="8" quotePrefix="1" applyNumberFormat="1" applyFont="1" applyFill="1" applyBorder="1" applyAlignment="1">
      <alignment horizontal="center" vertical="center"/>
    </xf>
    <xf numFmtId="212" fontId="8" fillId="0" borderId="0" xfId="8" quotePrefix="1" applyNumberFormat="1" applyFont="1" applyFill="1" applyBorder="1" applyAlignment="1">
      <alignment horizontal="center" vertical="center"/>
    </xf>
    <xf numFmtId="177" fontId="8" fillId="0" borderId="0" xfId="14" quotePrefix="1" applyNumberFormat="1" applyFont="1" applyFill="1" applyBorder="1" applyAlignment="1">
      <alignment horizontal="center" vertical="center"/>
    </xf>
    <xf numFmtId="212" fontId="8" fillId="0" borderId="0" xfId="14" quotePrefix="1" applyNumberFormat="1" applyFont="1" applyFill="1" applyBorder="1" applyAlignment="1">
      <alignment horizontal="center" vertical="center"/>
    </xf>
    <xf numFmtId="177" fontId="11" fillId="0" borderId="10" xfId="14" quotePrefix="1" applyNumberFormat="1" applyFont="1" applyFill="1" applyBorder="1" applyAlignment="1">
      <alignment horizontal="center" vertical="center"/>
    </xf>
    <xf numFmtId="212" fontId="11" fillId="0" borderId="10" xfId="14" quotePrefix="1" applyNumberFormat="1" applyFont="1" applyFill="1" applyBorder="1" applyAlignment="1">
      <alignment horizontal="center" vertical="center"/>
    </xf>
    <xf numFmtId="177" fontId="11" fillId="0" borderId="10" xfId="4" applyNumberFormat="1" applyFont="1" applyBorder="1" applyAlignment="1">
      <alignment horizontal="center" vertical="center"/>
    </xf>
    <xf numFmtId="181" fontId="11" fillId="0" borderId="10" xfId="3" applyNumberFormat="1" applyFont="1" applyFill="1" applyBorder="1" applyAlignment="1">
      <alignment horizontal="center" vertical="center"/>
    </xf>
    <xf numFmtId="212" fontId="11" fillId="0" borderId="10" xfId="0" applyNumberFormat="1" applyFont="1" applyFill="1" applyBorder="1" applyAlignment="1" applyProtection="1">
      <alignment horizontal="center" vertical="center"/>
      <protection locked="0"/>
    </xf>
    <xf numFmtId="177" fontId="11" fillId="0" borderId="10" xfId="4" applyNumberFormat="1" applyFont="1" applyFill="1" applyBorder="1" applyAlignment="1">
      <alignment horizontal="center" vertical="center"/>
    </xf>
    <xf numFmtId="212" fontId="11" fillId="0" borderId="10" xfId="3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17" fillId="0" borderId="0" xfId="0" applyFont="1" applyBorder="1" applyAlignment="1">
      <alignment horizontal="right"/>
    </xf>
    <xf numFmtId="0" fontId="81" fillId="0" borderId="0" xfId="0" applyFont="1" applyFill="1" applyAlignment="1">
      <alignment vertical="center"/>
    </xf>
    <xf numFmtId="0" fontId="83" fillId="0" borderId="0" xfId="0" applyFont="1" applyBorder="1"/>
    <xf numFmtId="0" fontId="82" fillId="0" borderId="10" xfId="0" applyFont="1" applyFill="1" applyBorder="1"/>
    <xf numFmtId="0" fontId="19" fillId="0" borderId="0" xfId="0" applyFont="1" applyBorder="1"/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0" xfId="0" quotePrefix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178" fontId="19" fillId="0" borderId="0" xfId="14" applyNumberFormat="1" applyFont="1" applyFill="1" applyBorder="1" applyAlignment="1" applyProtection="1">
      <alignment horizontal="center" vertical="center" shrinkToFit="1"/>
      <protection locked="0"/>
    </xf>
    <xf numFmtId="178" fontId="19" fillId="0" borderId="0" xfId="8" applyNumberFormat="1" applyFont="1" applyFill="1" applyBorder="1" applyAlignment="1" applyProtection="1">
      <alignment horizontal="center" vertical="center" shrinkToFit="1"/>
      <protection locked="0"/>
    </xf>
    <xf numFmtId="178" fontId="89" fillId="0" borderId="0" xfId="14" applyNumberFormat="1" applyFont="1" applyFill="1" applyBorder="1" applyAlignment="1" applyProtection="1">
      <alignment horizontal="center" vertical="center" shrinkToFit="1"/>
      <protection locked="0"/>
    </xf>
    <xf numFmtId="181" fontId="8" fillId="0" borderId="19" xfId="3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181" fontId="8" fillId="0" borderId="10" xfId="3" applyNumberFormat="1" applyFont="1" applyFill="1" applyBorder="1" applyAlignment="1">
      <alignment horizontal="center" vertical="center"/>
    </xf>
    <xf numFmtId="178" fontId="11" fillId="0" borderId="10" xfId="14" applyNumberFormat="1" applyFont="1" applyFill="1" applyBorder="1" applyAlignment="1" applyProtection="1">
      <alignment horizontal="center" vertical="center" shrinkToFit="1"/>
      <protection locked="0"/>
    </xf>
    <xf numFmtId="178" fontId="7" fillId="0" borderId="10" xfId="14" applyNumberFormat="1" applyFont="1" applyFill="1" applyBorder="1" applyAlignment="1" applyProtection="1">
      <alignment horizontal="center" vertical="center" shrinkToFit="1"/>
      <protection locked="0"/>
    </xf>
    <xf numFmtId="1" fontId="7" fillId="0" borderId="0" xfId="739" applyNumberFormat="1" applyFont="1" applyBorder="1" applyAlignment="1">
      <alignment horizontal="center" vertical="center"/>
    </xf>
    <xf numFmtId="1" fontId="7" fillId="0" borderId="0" xfId="739" applyNumberFormat="1" applyFont="1" applyBorder="1"/>
    <xf numFmtId="1" fontId="8" fillId="0" borderId="10" xfId="739" applyNumberFormat="1" applyFont="1" applyBorder="1" applyAlignment="1">
      <alignment horizontal="left"/>
    </xf>
    <xf numFmtId="1" fontId="8" fillId="0" borderId="10" xfId="739" applyNumberFormat="1" applyFont="1" applyBorder="1"/>
    <xf numFmtId="1" fontId="8" fillId="0" borderId="0" xfId="739" applyNumberFormat="1" applyFont="1" applyBorder="1" applyAlignment="1">
      <alignment horizontal="left"/>
    </xf>
    <xf numFmtId="1" fontId="8" fillId="0" borderId="10" xfId="739" applyNumberFormat="1" applyFont="1" applyBorder="1" applyAlignment="1">
      <alignment horizontal="right"/>
    </xf>
    <xf numFmtId="1" fontId="8" fillId="0" borderId="0" xfId="739" applyNumberFormat="1" applyFont="1" applyBorder="1"/>
    <xf numFmtId="1" fontId="8" fillId="0" borderId="14" xfId="740" applyNumberFormat="1" applyFont="1" applyBorder="1" applyAlignment="1">
      <alignment horizontal="center" vertical="center"/>
    </xf>
    <xf numFmtId="1" fontId="8" fillId="0" borderId="29" xfId="739" applyNumberFormat="1" applyFont="1" applyBorder="1" applyAlignment="1">
      <alignment horizontal="center" vertical="center"/>
    </xf>
    <xf numFmtId="1" fontId="8" fillId="0" borderId="0" xfId="739" applyNumberFormat="1" applyFont="1" applyBorder="1" applyAlignment="1">
      <alignment horizontal="center" vertical="center"/>
    </xf>
    <xf numFmtId="1" fontId="8" fillId="0" borderId="14" xfId="739" applyNumberFormat="1" applyFont="1" applyBorder="1" applyAlignment="1">
      <alignment horizontal="center" vertical="center"/>
    </xf>
    <xf numFmtId="1" fontId="8" fillId="0" borderId="0" xfId="739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8" fillId="0" borderId="15" xfId="739" applyNumberFormat="1" applyFont="1" applyBorder="1" applyAlignment="1">
      <alignment horizontal="center" vertical="center"/>
    </xf>
    <xf numFmtId="1" fontId="8" fillId="0" borderId="17" xfId="739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" fontId="8" fillId="0" borderId="20" xfId="740" applyNumberFormat="1" applyFont="1" applyBorder="1" applyAlignment="1">
      <alignment horizontal="center" vertical="center"/>
    </xf>
    <xf numFmtId="1" fontId="8" fillId="0" borderId="23" xfId="739" applyNumberFormat="1" applyFont="1" applyBorder="1" applyAlignment="1">
      <alignment horizontal="center" vertical="center"/>
    </xf>
    <xf numFmtId="1" fontId="8" fillId="0" borderId="21" xfId="739" applyNumberFormat="1" applyFont="1" applyBorder="1" applyAlignment="1">
      <alignment horizontal="center" vertical="center"/>
    </xf>
    <xf numFmtId="1" fontId="8" fillId="0" borderId="20" xfId="739" applyNumberFormat="1" applyFont="1" applyBorder="1" applyAlignment="1">
      <alignment horizontal="center" vertical="center"/>
    </xf>
    <xf numFmtId="0" fontId="8" fillId="0" borderId="14" xfId="740" quotePrefix="1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8" fillId="0" borderId="0" xfId="739" applyNumberFormat="1" applyFont="1" applyBorder="1" applyAlignment="1">
      <alignment horizontal="center" vertical="center"/>
    </xf>
    <xf numFmtId="181" fontId="8" fillId="0" borderId="0" xfId="0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0" fontId="85" fillId="0" borderId="10" xfId="740" quotePrefix="1" applyNumberFormat="1" applyFont="1" applyBorder="1" applyAlignment="1">
      <alignment horizontal="center" vertical="center"/>
    </xf>
    <xf numFmtId="177" fontId="85" fillId="0" borderId="25" xfId="0" applyNumberFormat="1" applyFont="1" applyBorder="1" applyAlignment="1">
      <alignment horizontal="center" vertical="center"/>
    </xf>
    <xf numFmtId="177" fontId="85" fillId="0" borderId="10" xfId="0" applyNumberFormat="1" applyFont="1" applyBorder="1" applyAlignment="1">
      <alignment horizontal="center" vertical="center"/>
    </xf>
    <xf numFmtId="181" fontId="19" fillId="0" borderId="10" xfId="0" applyNumberFormat="1" applyFont="1" applyBorder="1" applyAlignment="1">
      <alignment horizontal="center" vertical="center"/>
    </xf>
    <xf numFmtId="0" fontId="85" fillId="0" borderId="10" xfId="739" applyNumberFormat="1" applyFont="1" applyBorder="1" applyAlignment="1">
      <alignment horizontal="center" vertical="center"/>
    </xf>
    <xf numFmtId="180" fontId="85" fillId="0" borderId="10" xfId="0" applyNumberFormat="1" applyFont="1" applyBorder="1" applyAlignment="1">
      <alignment horizontal="center" vertical="center"/>
    </xf>
    <xf numFmtId="1" fontId="85" fillId="0" borderId="0" xfId="739" applyNumberFormat="1" applyFont="1" applyBorder="1"/>
    <xf numFmtId="1" fontId="8" fillId="0" borderId="0" xfId="739" applyNumberFormat="1" applyFont="1"/>
    <xf numFmtId="1" fontId="8" fillId="0" borderId="11" xfId="740" applyNumberFormat="1" applyFont="1" applyBorder="1" applyAlignment="1">
      <alignment horizontal="center" vertical="center"/>
    </xf>
    <xf numFmtId="1" fontId="8" fillId="0" borderId="11" xfId="739" applyNumberFormat="1" applyFont="1" applyBorder="1" applyAlignment="1">
      <alignment horizontal="center" vertical="center"/>
    </xf>
    <xf numFmtId="1" fontId="8" fillId="0" borderId="35" xfId="739" applyNumberFormat="1" applyFont="1" applyBorder="1" applyAlignment="1">
      <alignment horizontal="center" vertical="center"/>
    </xf>
    <xf numFmtId="41" fontId="8" fillId="0" borderId="0" xfId="5" applyFont="1" applyBorder="1" applyAlignment="1">
      <alignment horizontal="center" vertical="center"/>
    </xf>
    <xf numFmtId="181" fontId="8" fillId="0" borderId="0" xfId="8" applyNumberFormat="1" applyFont="1" applyBorder="1" applyAlignment="1">
      <alignment horizontal="center" vertical="center"/>
    </xf>
    <xf numFmtId="181" fontId="8" fillId="0" borderId="0" xfId="14" applyNumberFormat="1" applyFont="1" applyBorder="1" applyAlignment="1">
      <alignment horizontal="center" vertical="center"/>
    </xf>
    <xf numFmtId="181" fontId="19" fillId="0" borderId="25" xfId="0" applyNumberFormat="1" applyFont="1" applyBorder="1" applyAlignment="1">
      <alignment horizontal="center" vertical="center"/>
    </xf>
    <xf numFmtId="181" fontId="19" fillId="0" borderId="10" xfId="14" applyNumberFormat="1" applyFont="1" applyBorder="1" applyAlignment="1">
      <alignment horizontal="center" vertical="center"/>
    </xf>
    <xf numFmtId="1" fontId="19" fillId="0" borderId="0" xfId="739" applyNumberFormat="1" applyFont="1" applyBorder="1"/>
    <xf numFmtId="4" fontId="6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vertical="center"/>
    </xf>
    <xf numFmtId="3" fontId="8" fillId="0" borderId="0" xfId="0" applyNumberFormat="1" applyFont="1" applyFill="1" applyAlignment="1">
      <alignment horizontal="right"/>
    </xf>
    <xf numFmtId="177" fontId="8" fillId="0" borderId="10" xfId="0" applyNumberFormat="1" applyFont="1" applyFill="1" applyBorder="1" applyAlignment="1">
      <alignment horizontal="center" vertical="center"/>
    </xf>
    <xf numFmtId="180" fontId="8" fillId="0" borderId="0" xfId="2" quotePrefix="1" applyNumberFormat="1" applyFont="1" applyBorder="1" applyAlignment="1" applyProtection="1">
      <alignment horizontal="center" vertical="center"/>
      <protection locked="0"/>
    </xf>
    <xf numFmtId="177" fontId="8" fillId="0" borderId="25" xfId="0" applyNumberFormat="1" applyFont="1" applyFill="1" applyBorder="1" applyAlignment="1">
      <alignment horizontal="center" vertical="center"/>
    </xf>
    <xf numFmtId="176" fontId="8" fillId="0" borderId="24" xfId="2" applyFont="1" applyBorder="1" applyAlignment="1">
      <alignment horizontal="center" vertical="center" wrapText="1"/>
    </xf>
    <xf numFmtId="213" fontId="11" fillId="0" borderId="0" xfId="0" applyNumberFormat="1" applyFont="1" applyBorder="1" applyAlignment="1" applyProtection="1">
      <alignment horizontal="center" vertical="center"/>
      <protection locked="0"/>
    </xf>
    <xf numFmtId="180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2" quotePrefix="1" applyNumberFormat="1" applyFont="1" applyBorder="1" applyAlignment="1" applyProtection="1">
      <alignment horizontal="center" vertical="center"/>
      <protection locked="0"/>
    </xf>
    <xf numFmtId="180" fontId="8" fillId="0" borderId="0" xfId="2" applyNumberFormat="1" applyFont="1" applyBorder="1" applyAlignment="1" applyProtection="1">
      <alignment horizontal="center" vertical="center"/>
      <protection locked="0"/>
    </xf>
    <xf numFmtId="214" fontId="8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14" xfId="2" applyFont="1" applyBorder="1" applyAlignment="1">
      <alignment horizontal="center" vertical="center" wrapText="1" shrinkToFit="1"/>
    </xf>
    <xf numFmtId="176" fontId="8" fillId="0" borderId="14" xfId="2" applyFont="1" applyBorder="1" applyAlignment="1">
      <alignment horizontal="center" vertical="center" wrapText="1"/>
    </xf>
    <xf numFmtId="180" fontId="11" fillId="0" borderId="0" xfId="0" applyNumberFormat="1" applyFont="1" applyBorder="1" applyAlignment="1" applyProtection="1">
      <alignment horizontal="center" vertical="center"/>
      <protection locked="0"/>
    </xf>
    <xf numFmtId="180" fontId="11" fillId="0" borderId="0" xfId="2" quotePrefix="1" applyNumberFormat="1" applyFont="1" applyBorder="1" applyAlignment="1" applyProtection="1">
      <alignment horizontal="center" vertical="center"/>
      <protection locked="0"/>
    </xf>
    <xf numFmtId="180" fontId="11" fillId="0" borderId="0" xfId="2" applyNumberFormat="1" applyFont="1" applyBorder="1" applyAlignment="1" applyProtection="1">
      <alignment horizontal="center" vertical="center"/>
      <protection locked="0"/>
    </xf>
    <xf numFmtId="180" fontId="11" fillId="0" borderId="14" xfId="2" quotePrefix="1" applyNumberFormat="1" applyFont="1" applyBorder="1" applyAlignment="1">
      <alignment horizontal="center" vertical="center"/>
    </xf>
    <xf numFmtId="213" fontId="8" fillId="0" borderId="0" xfId="0" applyNumberFormat="1" applyFont="1" applyBorder="1" applyAlignment="1" applyProtection="1">
      <alignment horizontal="center" vertical="center"/>
      <protection locked="0"/>
    </xf>
    <xf numFmtId="180" fontId="8" fillId="0" borderId="14" xfId="2" quotePrefix="1" applyNumberFormat="1" applyFont="1" applyBorder="1" applyAlignment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2" applyNumberFormat="1" applyFont="1" applyBorder="1" applyAlignment="1" applyProtection="1">
      <alignment horizontal="center" vertical="center"/>
      <protection locked="0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22" xfId="2" applyNumberFormat="1" applyFont="1" applyBorder="1" applyAlignment="1">
      <alignment horizontal="center" vertical="center"/>
    </xf>
    <xf numFmtId="0" fontId="8" fillId="0" borderId="20" xfId="2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8" fillId="0" borderId="13" xfId="2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2" fillId="0" borderId="0" xfId="10"/>
    <xf numFmtId="0" fontId="8" fillId="0" borderId="0" xfId="0" applyFont="1" applyAlignment="1">
      <alignment vertical="center"/>
    </xf>
    <xf numFmtId="0" fontId="61" fillId="0" borderId="0" xfId="10" applyFont="1"/>
    <xf numFmtId="177" fontId="8" fillId="0" borderId="10" xfId="0" quotePrefix="1" applyNumberFormat="1" applyFont="1" applyFill="1" applyBorder="1" applyAlignment="1">
      <alignment horizontal="center" vertical="center"/>
    </xf>
    <xf numFmtId="181" fontId="19" fillId="0" borderId="10" xfId="0" applyNumberFormat="1" applyFont="1" applyFill="1" applyBorder="1" applyAlignment="1">
      <alignment horizontal="center" vertical="center"/>
    </xf>
    <xf numFmtId="177" fontId="8" fillId="0" borderId="0" xfId="0" quotePrefix="1" applyNumberFormat="1" applyFont="1" applyFill="1" applyBorder="1" applyAlignment="1">
      <alignment horizontal="center" vertical="center"/>
    </xf>
    <xf numFmtId="177" fontId="8" fillId="0" borderId="25" xfId="0" quotePrefix="1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 shrinkToFit="1"/>
    </xf>
    <xf numFmtId="181" fontId="19" fillId="0" borderId="0" xfId="0" applyNumberFormat="1" applyFont="1" applyFill="1" applyBorder="1" applyAlignment="1">
      <alignment horizontal="center" vertical="center"/>
    </xf>
    <xf numFmtId="177" fontId="85" fillId="0" borderId="0" xfId="0" quotePrefix="1" applyNumberFormat="1" applyFont="1" applyFill="1" applyBorder="1" applyAlignment="1">
      <alignment horizontal="center" vertical="center"/>
    </xf>
    <xf numFmtId="177" fontId="19" fillId="0" borderId="0" xfId="0" quotePrefix="1" applyNumberFormat="1" applyFont="1" applyFill="1" applyBorder="1" applyAlignment="1">
      <alignment horizontal="center" vertical="center"/>
    </xf>
    <xf numFmtId="177" fontId="19" fillId="0" borderId="0" xfId="10" quotePrefix="1" applyNumberFormat="1" applyFont="1" applyFill="1" applyBorder="1" applyAlignment="1">
      <alignment horizontal="center" vertical="center"/>
    </xf>
    <xf numFmtId="181" fontId="19" fillId="0" borderId="0" xfId="10" applyNumberFormat="1" applyFont="1" applyFill="1" applyBorder="1" applyAlignment="1">
      <alignment horizontal="center" vertical="center"/>
    </xf>
    <xf numFmtId="0" fontId="8" fillId="0" borderId="14" xfId="10" applyFont="1" applyFill="1" applyBorder="1" applyAlignment="1">
      <alignment horizontal="center" vertical="center"/>
    </xf>
    <xf numFmtId="177" fontId="8" fillId="0" borderId="0" xfId="10" quotePrefix="1" applyNumberFormat="1" applyFont="1" applyFill="1" applyBorder="1" applyAlignment="1">
      <alignment horizontal="center" vertical="center"/>
    </xf>
    <xf numFmtId="181" fontId="8" fillId="0" borderId="0" xfId="10" applyNumberFormat="1" applyFont="1" applyFill="1" applyBorder="1" applyAlignment="1">
      <alignment horizontal="center" vertical="center"/>
    </xf>
    <xf numFmtId="0" fontId="8" fillId="0" borderId="21" xfId="10" applyFont="1" applyFill="1" applyBorder="1" applyAlignment="1">
      <alignment horizontal="center" vertical="center"/>
    </xf>
    <xf numFmtId="0" fontId="8" fillId="0" borderId="23" xfId="10" applyFont="1" applyFill="1" applyBorder="1" applyAlignment="1">
      <alignment horizontal="center" vertical="center"/>
    </xf>
    <xf numFmtId="0" fontId="8" fillId="0" borderId="2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22" xfId="10" applyFont="1" applyFill="1" applyBorder="1" applyAlignment="1">
      <alignment horizontal="center" vertical="center"/>
    </xf>
    <xf numFmtId="0" fontId="8" fillId="0" borderId="20" xfId="10" quotePrefix="1" applyFont="1" applyFill="1" applyBorder="1" applyAlignment="1">
      <alignment horizontal="center" vertical="center"/>
    </xf>
    <xf numFmtId="0" fontId="8" fillId="0" borderId="17" xfId="10" applyFont="1" applyFill="1" applyBorder="1" applyAlignment="1">
      <alignment horizontal="center" vertical="center"/>
    </xf>
    <xf numFmtId="0" fontId="8" fillId="0" borderId="19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vertical="center"/>
    </xf>
    <xf numFmtId="0" fontId="8" fillId="0" borderId="19" xfId="10" applyFont="1" applyFill="1" applyBorder="1" applyAlignment="1">
      <alignment vertical="center"/>
    </xf>
    <xf numFmtId="0" fontId="8" fillId="0" borderId="15" xfId="10" applyFont="1" applyFill="1" applyBorder="1" applyAlignment="1">
      <alignment vertical="center"/>
    </xf>
    <xf numFmtId="0" fontId="8" fillId="0" borderId="11" xfId="10" applyFont="1" applyFill="1" applyBorder="1" applyAlignment="1">
      <alignment horizontal="center" vertical="center"/>
    </xf>
    <xf numFmtId="0" fontId="8" fillId="0" borderId="15" xfId="10" applyFont="1" applyFill="1" applyBorder="1" applyAlignment="1">
      <alignment horizontal="center" vertical="center"/>
    </xf>
    <xf numFmtId="0" fontId="8" fillId="0" borderId="10" xfId="10" applyFont="1" applyFill="1" applyBorder="1" applyAlignment="1">
      <alignment horizontal="right"/>
    </xf>
    <xf numFmtId="0" fontId="8" fillId="0" borderId="10" xfId="10" applyFont="1" applyFill="1" applyBorder="1" applyAlignment="1">
      <alignment vertical="center"/>
    </xf>
    <xf numFmtId="0" fontId="6" fillId="0" borderId="10" xfId="10" applyFont="1" applyFill="1" applyBorder="1" applyAlignment="1">
      <alignment vertical="center"/>
    </xf>
    <xf numFmtId="0" fontId="8" fillId="0" borderId="10" xfId="10" applyFont="1" applyFill="1" applyBorder="1" applyAlignment="1"/>
    <xf numFmtId="0" fontId="3" fillId="0" borderId="0" xfId="10" applyFont="1" applyFill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19" fillId="0" borderId="10" xfId="0" applyFont="1" applyBorder="1"/>
    <xf numFmtId="0" fontId="82" fillId="0" borderId="10" xfId="0" applyFont="1" applyBorder="1"/>
    <xf numFmtId="0" fontId="19" fillId="0" borderId="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4" xfId="5" applyNumberFormat="1" applyFont="1" applyBorder="1" applyAlignment="1">
      <alignment horizontal="center" vertical="center"/>
    </xf>
    <xf numFmtId="178" fontId="19" fillId="0" borderId="0" xfId="5" applyNumberFormat="1" applyFont="1" applyFill="1" applyBorder="1" applyAlignment="1">
      <alignment horizontal="center" vertical="center" shrinkToFit="1"/>
    </xf>
    <xf numFmtId="178" fontId="19" fillId="0" borderId="0" xfId="5" applyNumberFormat="1" applyFont="1" applyBorder="1" applyAlignment="1">
      <alignment horizontal="center" vertical="center"/>
    </xf>
    <xf numFmtId="0" fontId="19" fillId="0" borderId="14" xfId="8" applyNumberFormat="1" applyFont="1" applyBorder="1" applyAlignment="1">
      <alignment horizontal="center" vertical="center"/>
    </xf>
    <xf numFmtId="178" fontId="19" fillId="0" borderId="0" xfId="8" applyNumberFormat="1" applyFont="1" applyFill="1" applyBorder="1" applyAlignment="1">
      <alignment horizontal="center" vertical="center" shrinkToFit="1"/>
    </xf>
    <xf numFmtId="178" fontId="19" fillId="0" borderId="0" xfId="8" applyNumberFormat="1" applyFont="1" applyBorder="1" applyAlignment="1">
      <alignment horizontal="center" vertical="center"/>
    </xf>
    <xf numFmtId="0" fontId="19" fillId="0" borderId="14" xfId="14" applyNumberFormat="1" applyFont="1" applyBorder="1" applyAlignment="1">
      <alignment horizontal="center" vertical="center"/>
    </xf>
    <xf numFmtId="178" fontId="19" fillId="0" borderId="0" xfId="14" applyNumberFormat="1" applyFont="1" applyFill="1" applyBorder="1" applyAlignment="1">
      <alignment horizontal="center" vertical="center" shrinkToFit="1"/>
    </xf>
    <xf numFmtId="178" fontId="19" fillId="0" borderId="0" xfId="14" applyNumberFormat="1" applyFont="1" applyBorder="1" applyAlignment="1">
      <alignment horizontal="center" vertical="center"/>
    </xf>
    <xf numFmtId="178" fontId="19" fillId="0" borderId="0" xfId="14" applyNumberFormat="1" applyFont="1" applyFill="1" applyBorder="1" applyAlignment="1">
      <alignment horizontal="center" vertical="center"/>
    </xf>
    <xf numFmtId="178" fontId="85" fillId="0" borderId="0" xfId="8" applyNumberFormat="1" applyFont="1" applyBorder="1" applyAlignment="1">
      <alignment horizontal="center" vertical="center"/>
    </xf>
    <xf numFmtId="178" fontId="11" fillId="0" borderId="10" xfId="14" applyNumberFormat="1" applyFont="1" applyFill="1" applyBorder="1" applyAlignment="1">
      <alignment horizontal="center" vertical="center" shrinkToFit="1"/>
    </xf>
    <xf numFmtId="178" fontId="11" fillId="0" borderId="10" xfId="14" applyNumberFormat="1" applyFont="1" applyBorder="1" applyAlignment="1">
      <alignment horizontal="center" vertical="center"/>
    </xf>
    <xf numFmtId="178" fontId="11" fillId="0" borderId="10" xfId="14" applyNumberFormat="1" applyFont="1" applyFill="1" applyBorder="1" applyAlignment="1">
      <alignment horizontal="center" vertical="center"/>
    </xf>
    <xf numFmtId="3" fontId="82" fillId="0" borderId="0" xfId="0" applyNumberFormat="1" applyFont="1" applyBorder="1"/>
    <xf numFmtId="0" fontId="8" fillId="0" borderId="14" xfId="14" applyNumberFormat="1" applyFont="1" applyBorder="1" applyAlignment="1">
      <alignment horizontal="center" vertical="center"/>
    </xf>
    <xf numFmtId="178" fontId="8" fillId="0" borderId="0" xfId="14" applyNumberFormat="1" applyFont="1" applyFill="1" applyBorder="1" applyAlignment="1">
      <alignment horizontal="center" vertical="center" shrinkToFit="1"/>
    </xf>
    <xf numFmtId="178" fontId="8" fillId="0" borderId="0" xfId="14" applyNumberFormat="1" applyFont="1" applyBorder="1" applyAlignment="1">
      <alignment horizontal="center" vertical="center"/>
    </xf>
    <xf numFmtId="178" fontId="8" fillId="0" borderId="0" xfId="14" applyNumberFormat="1" applyFont="1" applyFill="1" applyBorder="1" applyAlignment="1">
      <alignment horizontal="center" vertical="center"/>
    </xf>
    <xf numFmtId="177" fontId="8" fillId="0" borderId="19" xfId="14" quotePrefix="1" applyNumberFormat="1" applyFont="1" applyFill="1" applyBorder="1" applyAlignment="1">
      <alignment horizontal="center" vertical="center"/>
    </xf>
    <xf numFmtId="178" fontId="14" fillId="0" borderId="27" xfId="0" applyNumberFormat="1" applyFont="1" applyBorder="1" applyAlignment="1">
      <alignment horizontal="center" vertical="center" wrapText="1"/>
    </xf>
    <xf numFmtId="178" fontId="14" fillId="0" borderId="25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178" fontId="8" fillId="0" borderId="0" xfId="14" applyNumberFormat="1" applyFont="1" applyFill="1" applyBorder="1" applyAlignment="1" applyProtection="1">
      <alignment horizontal="center" vertical="center" shrinkToFit="1"/>
      <protection locked="0"/>
    </xf>
    <xf numFmtId="178" fontId="101" fillId="0" borderId="0" xfId="14" applyNumberFormat="1" applyFont="1" applyFill="1" applyBorder="1" applyAlignment="1" applyProtection="1">
      <alignment horizontal="center" vertical="center" shrinkToFit="1"/>
      <protection locked="0"/>
    </xf>
    <xf numFmtId="0" fontId="11" fillId="0" borderId="24" xfId="14" applyNumberFormat="1" applyFont="1" applyBorder="1" applyAlignment="1">
      <alignment horizontal="center" vertical="center"/>
    </xf>
    <xf numFmtId="4" fontId="85" fillId="0" borderId="0" xfId="0" applyNumberFormat="1" applyFont="1" applyFill="1" applyBorder="1" applyAlignment="1">
      <alignment horizontal="center" vertical="center"/>
    </xf>
    <xf numFmtId="179" fontId="85" fillId="0" borderId="0" xfId="3" applyNumberFormat="1" applyFont="1" applyFill="1" applyBorder="1" applyAlignment="1">
      <alignment horizontal="center" vertical="center"/>
    </xf>
    <xf numFmtId="178" fontId="22" fillId="0" borderId="0" xfId="14" applyNumberFormat="1" applyFont="1" applyFill="1" applyBorder="1" applyAlignment="1">
      <alignment horizontal="center" vertical="center"/>
    </xf>
    <xf numFmtId="4" fontId="85" fillId="0" borderId="0" xfId="0" applyNumberFormat="1" applyFont="1" applyBorder="1" applyAlignment="1">
      <alignment horizontal="center" vertical="center"/>
    </xf>
    <xf numFmtId="179" fontId="85" fillId="0" borderId="0" xfId="0" applyNumberFormat="1" applyFont="1" applyBorder="1" applyAlignment="1">
      <alignment horizontal="center" vertical="center"/>
    </xf>
    <xf numFmtId="177" fontId="11" fillId="0" borderId="0" xfId="4" applyNumberFormat="1" applyFont="1" applyBorder="1" applyAlignment="1">
      <alignment horizontal="center" vertical="center"/>
    </xf>
    <xf numFmtId="177" fontId="11" fillId="0" borderId="0" xfId="4" quotePrefix="1" applyNumberFormat="1" applyFont="1" applyBorder="1" applyAlignment="1">
      <alignment horizontal="center" vertical="center"/>
    </xf>
    <xf numFmtId="178" fontId="11" fillId="0" borderId="0" xfId="14" applyNumberFormat="1" applyFont="1" applyBorder="1" applyAlignment="1">
      <alignment horizontal="center" vertical="center"/>
    </xf>
    <xf numFmtId="0" fontId="85" fillId="0" borderId="0" xfId="739" applyNumberFormat="1" applyFont="1" applyBorder="1" applyAlignment="1">
      <alignment horizontal="center" vertical="center"/>
    </xf>
    <xf numFmtId="0" fontId="19" fillId="0" borderId="0" xfId="739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6" fontId="8" fillId="0" borderId="22" xfId="2" applyFont="1" applyBorder="1" applyAlignment="1">
      <alignment horizontal="center" vertical="center"/>
    </xf>
    <xf numFmtId="176" fontId="8" fillId="0" borderId="20" xfId="2" applyFont="1" applyBorder="1" applyAlignment="1">
      <alignment horizontal="center" vertical="center"/>
    </xf>
    <xf numFmtId="176" fontId="8" fillId="0" borderId="21" xfId="2" applyFont="1" applyBorder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Border="1" applyAlignment="1">
      <alignment horizontal="center" vertical="center"/>
    </xf>
    <xf numFmtId="0" fontId="8" fillId="0" borderId="19" xfId="10" applyFont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0" fontId="8" fillId="0" borderId="14" xfId="1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9" fillId="0" borderId="29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19" fillId="0" borderId="33" xfId="0" applyNumberFormat="1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right"/>
    </xf>
    <xf numFmtId="0" fontId="19" fillId="0" borderId="13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center" vertical="center" shrinkToFit="1"/>
    </xf>
    <xf numFmtId="0" fontId="19" fillId="0" borderId="40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3" fillId="0" borderId="0" xfId="10" applyFont="1" applyFill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0" fontId="8" fillId="0" borderId="13" xfId="10" applyFont="1" applyFill="1" applyBorder="1" applyAlignment="1">
      <alignment horizontal="center" vertical="center"/>
    </xf>
    <xf numFmtId="0" fontId="8" fillId="0" borderId="35" xfId="10" applyFont="1" applyFill="1" applyBorder="1" applyAlignment="1">
      <alignment horizontal="center" vertical="center"/>
    </xf>
    <xf numFmtId="0" fontId="8" fillId="0" borderId="22" xfId="10" applyFont="1" applyFill="1" applyBorder="1" applyAlignment="1">
      <alignment horizontal="center" vertical="center"/>
    </xf>
    <xf numFmtId="0" fontId="8" fillId="0" borderId="21" xfId="1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shrinkToFit="1"/>
    </xf>
    <xf numFmtId="0" fontId="82" fillId="0" borderId="21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1" fontId="8" fillId="0" borderId="22" xfId="739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8" fillId="0" borderId="23" xfId="739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1" fontId="8" fillId="0" borderId="0" xfId="739" applyNumberFormat="1" applyFont="1" applyBorder="1" applyAlignment="1">
      <alignment horizontal="center" vertical="center"/>
    </xf>
    <xf numFmtId="181" fontId="6" fillId="0" borderId="0" xfId="0" applyNumberFormat="1" applyFont="1" applyBorder="1" applyAlignment="1">
      <alignment horizontal="center" vertical="center"/>
    </xf>
    <xf numFmtId="1" fontId="8" fillId="0" borderId="19" xfId="739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8" fillId="0" borderId="15" xfId="739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" fontId="8" fillId="0" borderId="0" xfId="739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739" applyNumberFormat="1" applyFont="1" applyAlignment="1">
      <alignment horizontal="center" vertical="center"/>
    </xf>
    <xf numFmtId="1" fontId="3" fillId="0" borderId="0" xfId="739" applyNumberFormat="1" applyFont="1" applyBorder="1" applyAlignment="1">
      <alignment horizontal="center" vertical="center"/>
    </xf>
    <xf numFmtId="1" fontId="8" fillId="0" borderId="30" xfId="739" applyNumberFormat="1" applyFont="1" applyBorder="1" applyAlignment="1">
      <alignment horizontal="center" vertical="center"/>
    </xf>
    <xf numFmtId="1" fontId="8" fillId="0" borderId="12" xfId="739" applyNumberFormat="1" applyFont="1" applyBorder="1" applyAlignment="1">
      <alignment horizontal="center" vertical="center"/>
    </xf>
    <xf numFmtId="1" fontId="8" fillId="0" borderId="13" xfId="739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8" fillId="0" borderId="29" xfId="739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14" xfId="0" quotePrefix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32" xfId="0" applyNumberFormat="1" applyFont="1" applyFill="1" applyBorder="1" applyAlignment="1">
      <alignment horizontal="center" vertical="center" shrinkToFit="1"/>
    </xf>
    <xf numFmtId="212" fontId="8" fillId="0" borderId="0" xfId="0" applyNumberFormat="1" applyFont="1" applyFill="1" applyBorder="1" applyAlignment="1">
      <alignment horizontal="center" vertical="center"/>
    </xf>
    <xf numFmtId="0" fontId="102" fillId="0" borderId="0" xfId="0" applyFont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215" fontId="8" fillId="0" borderId="0" xfId="0" applyNumberFormat="1" applyFont="1" applyFill="1" applyBorder="1" applyAlignment="1">
      <alignment horizontal="center" vertical="center"/>
    </xf>
    <xf numFmtId="212" fontId="11" fillId="0" borderId="0" xfId="0" applyNumberFormat="1" applyFont="1" applyFill="1" applyBorder="1" applyAlignment="1">
      <alignment horizontal="center" vertical="center"/>
    </xf>
    <xf numFmtId="215" fontId="11" fillId="0" borderId="0" xfId="0" applyNumberFormat="1" applyFont="1" applyFill="1" applyBorder="1" applyAlignment="1">
      <alignment horizontal="center" vertical="center"/>
    </xf>
    <xf numFmtId="216" fontId="8" fillId="0" borderId="0" xfId="0" applyNumberFormat="1" applyFont="1" applyFill="1" applyBorder="1" applyAlignment="1">
      <alignment horizontal="center" vertical="center"/>
    </xf>
    <xf numFmtId="217" fontId="8" fillId="0" borderId="0" xfId="0" quotePrefix="1" applyNumberFormat="1" applyFont="1" applyFill="1" applyBorder="1" applyAlignment="1">
      <alignment horizontal="center" vertical="center"/>
    </xf>
    <xf numFmtId="177" fontId="8" fillId="0" borderId="0" xfId="8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 shrinkToFit="1"/>
    </xf>
    <xf numFmtId="177" fontId="8" fillId="0" borderId="10" xfId="4" quotePrefix="1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</cellXfs>
  <cellStyles count="1716">
    <cellStyle name="??&amp;O?&amp;H?_x0008_??_x0007__x0001__x0001_" xfId="15"/>
    <cellStyle name="??&amp;O?&amp;H?_x0008_??_x0007__x0001__x0001_ 10" xfId="741"/>
    <cellStyle name="??&amp;O?&amp;H?_x0008_??_x0007__x0001__x0001_ 11" xfId="742"/>
    <cellStyle name="??&amp;O?&amp;H?_x0008_??_x0007__x0001__x0001_ 2" xfId="16"/>
    <cellStyle name="??&amp;O?&amp;H?_x0008_??_x0007__x0001__x0001_ 3" xfId="743"/>
    <cellStyle name="??&amp;O?&amp;H?_x0008_??_x0007__x0001__x0001_ 4" xfId="744"/>
    <cellStyle name="??&amp;O?&amp;H?_x0008_??_x0007__x0001__x0001_ 5" xfId="745"/>
    <cellStyle name="??&amp;O?&amp;H?_x0008_??_x0007__x0001__x0001_ 6" xfId="746"/>
    <cellStyle name="??&amp;O?&amp;H?_x0008_??_x0007__x0001__x0001_ 7" xfId="747"/>
    <cellStyle name="??&amp;O?&amp;H?_x0008_??_x0007__x0001__x0001_ 8" xfId="748"/>
    <cellStyle name="??&amp;O?&amp;H?_x0008_??_x0007__x0001__x0001_ 9" xfId="749"/>
    <cellStyle name="??_?.????" xfId="17"/>
    <cellStyle name="?W?_laroux" xfId="18"/>
    <cellStyle name="_Book1" xfId="750"/>
    <cellStyle name="’E‰Y [0.00]_laroux" xfId="19"/>
    <cellStyle name="’E‰Y_laroux" xfId="20"/>
    <cellStyle name="¤@?e_TEST-1 " xfId="751"/>
    <cellStyle name="20% - 강조색1 2" xfId="21"/>
    <cellStyle name="20% - 강조색1 2 2" xfId="22"/>
    <cellStyle name="20% - 강조색1 2 2 10" xfId="752"/>
    <cellStyle name="20% - 강조색1 2 2 11" xfId="753"/>
    <cellStyle name="20% - 강조색1 2 2 2" xfId="754"/>
    <cellStyle name="20% - 강조색1 2 2 3" xfId="755"/>
    <cellStyle name="20% - 강조색1 2 2 4" xfId="756"/>
    <cellStyle name="20% - 강조색1 2 2 5" xfId="757"/>
    <cellStyle name="20% - 강조색1 2 2 6" xfId="758"/>
    <cellStyle name="20% - 강조색1 2 2 7" xfId="759"/>
    <cellStyle name="20% - 강조색1 2 2 8" xfId="760"/>
    <cellStyle name="20% - 강조색1 2 2 9" xfId="761"/>
    <cellStyle name="20% - 강조색2 2" xfId="23"/>
    <cellStyle name="20% - 강조색2 2 2" xfId="24"/>
    <cellStyle name="20% - 강조색2 2 2 10" xfId="762"/>
    <cellStyle name="20% - 강조색2 2 2 11" xfId="763"/>
    <cellStyle name="20% - 강조색2 2 2 2" xfId="764"/>
    <cellStyle name="20% - 강조색2 2 2 3" xfId="765"/>
    <cellStyle name="20% - 강조색2 2 2 4" xfId="766"/>
    <cellStyle name="20% - 강조색2 2 2 5" xfId="767"/>
    <cellStyle name="20% - 강조색2 2 2 6" xfId="768"/>
    <cellStyle name="20% - 강조색2 2 2 7" xfId="769"/>
    <cellStyle name="20% - 강조색2 2 2 8" xfId="770"/>
    <cellStyle name="20% - 강조색2 2 2 9" xfId="771"/>
    <cellStyle name="20% - 강조색3 2" xfId="25"/>
    <cellStyle name="20% - 강조색3 2 2" xfId="26"/>
    <cellStyle name="20% - 강조색3 2 2 10" xfId="772"/>
    <cellStyle name="20% - 강조색3 2 2 11" xfId="773"/>
    <cellStyle name="20% - 강조색3 2 2 2" xfId="774"/>
    <cellStyle name="20% - 강조색3 2 2 3" xfId="775"/>
    <cellStyle name="20% - 강조색3 2 2 4" xfId="776"/>
    <cellStyle name="20% - 강조색3 2 2 5" xfId="777"/>
    <cellStyle name="20% - 강조색3 2 2 6" xfId="778"/>
    <cellStyle name="20% - 강조색3 2 2 7" xfId="779"/>
    <cellStyle name="20% - 강조색3 2 2 8" xfId="780"/>
    <cellStyle name="20% - 강조색3 2 2 9" xfId="781"/>
    <cellStyle name="20% - 강조색4 2" xfId="27"/>
    <cellStyle name="20% - 강조색4 2 2" xfId="28"/>
    <cellStyle name="20% - 강조색4 2 2 10" xfId="782"/>
    <cellStyle name="20% - 강조색4 2 2 11" xfId="783"/>
    <cellStyle name="20% - 강조색4 2 2 2" xfId="784"/>
    <cellStyle name="20% - 강조색4 2 2 3" xfId="785"/>
    <cellStyle name="20% - 강조색4 2 2 4" xfId="786"/>
    <cellStyle name="20% - 강조색4 2 2 5" xfId="787"/>
    <cellStyle name="20% - 강조색4 2 2 6" xfId="788"/>
    <cellStyle name="20% - 강조색4 2 2 7" xfId="789"/>
    <cellStyle name="20% - 강조색4 2 2 8" xfId="790"/>
    <cellStyle name="20% - 강조색4 2 2 9" xfId="791"/>
    <cellStyle name="20% - 강조색5 2" xfId="29"/>
    <cellStyle name="20% - 강조색5 2 2" xfId="30"/>
    <cellStyle name="20% - 강조색5 2 2 10" xfId="792"/>
    <cellStyle name="20% - 강조색5 2 2 11" xfId="793"/>
    <cellStyle name="20% - 강조색5 2 2 2" xfId="794"/>
    <cellStyle name="20% - 강조색5 2 2 3" xfId="795"/>
    <cellStyle name="20% - 강조색5 2 2 4" xfId="796"/>
    <cellStyle name="20% - 강조색5 2 2 5" xfId="797"/>
    <cellStyle name="20% - 강조색5 2 2 6" xfId="798"/>
    <cellStyle name="20% - 강조색5 2 2 7" xfId="799"/>
    <cellStyle name="20% - 강조색5 2 2 8" xfId="800"/>
    <cellStyle name="20% - 강조색5 2 2 9" xfId="801"/>
    <cellStyle name="20% - 강조색6 2" xfId="31"/>
    <cellStyle name="20% - 강조색6 2 2" xfId="32"/>
    <cellStyle name="20% - 강조색6 2 2 10" xfId="802"/>
    <cellStyle name="20% - 강조색6 2 2 11" xfId="803"/>
    <cellStyle name="20% - 강조색6 2 2 2" xfId="804"/>
    <cellStyle name="20% - 강조색6 2 2 3" xfId="805"/>
    <cellStyle name="20% - 강조색6 2 2 4" xfId="806"/>
    <cellStyle name="20% - 강조색6 2 2 5" xfId="807"/>
    <cellStyle name="20% - 강조색6 2 2 6" xfId="808"/>
    <cellStyle name="20% - 강조색6 2 2 7" xfId="809"/>
    <cellStyle name="20% - 강조색6 2 2 8" xfId="810"/>
    <cellStyle name="20% - 강조색6 2 2 9" xfId="811"/>
    <cellStyle name="40% - 강조색1 2" xfId="33"/>
    <cellStyle name="40% - 강조색1 2 2" xfId="34"/>
    <cellStyle name="40% - 강조색1 2 2 10" xfId="812"/>
    <cellStyle name="40% - 강조색1 2 2 11" xfId="813"/>
    <cellStyle name="40% - 강조색1 2 2 2" xfId="814"/>
    <cellStyle name="40% - 강조색1 2 2 3" xfId="815"/>
    <cellStyle name="40% - 강조색1 2 2 4" xfId="816"/>
    <cellStyle name="40% - 강조색1 2 2 5" xfId="817"/>
    <cellStyle name="40% - 강조색1 2 2 6" xfId="818"/>
    <cellStyle name="40% - 강조색1 2 2 7" xfId="819"/>
    <cellStyle name="40% - 강조색1 2 2 8" xfId="820"/>
    <cellStyle name="40% - 강조색1 2 2 9" xfId="821"/>
    <cellStyle name="40% - 강조색2 2" xfId="35"/>
    <cellStyle name="40% - 강조색2 2 2" xfId="36"/>
    <cellStyle name="40% - 강조색2 2 2 10" xfId="822"/>
    <cellStyle name="40% - 강조색2 2 2 11" xfId="823"/>
    <cellStyle name="40% - 강조색2 2 2 2" xfId="824"/>
    <cellStyle name="40% - 강조색2 2 2 3" xfId="825"/>
    <cellStyle name="40% - 강조색2 2 2 4" xfId="826"/>
    <cellStyle name="40% - 강조색2 2 2 5" xfId="827"/>
    <cellStyle name="40% - 강조색2 2 2 6" xfId="828"/>
    <cellStyle name="40% - 강조색2 2 2 7" xfId="829"/>
    <cellStyle name="40% - 강조색2 2 2 8" xfId="830"/>
    <cellStyle name="40% - 강조색2 2 2 9" xfId="831"/>
    <cellStyle name="40% - 강조색3 2" xfId="37"/>
    <cellStyle name="40% - 강조색3 2 2" xfId="38"/>
    <cellStyle name="40% - 강조색3 2 2 10" xfId="832"/>
    <cellStyle name="40% - 강조색3 2 2 11" xfId="833"/>
    <cellStyle name="40% - 강조색3 2 2 2" xfId="834"/>
    <cellStyle name="40% - 강조색3 2 2 3" xfId="835"/>
    <cellStyle name="40% - 강조색3 2 2 4" xfId="836"/>
    <cellStyle name="40% - 강조색3 2 2 5" xfId="837"/>
    <cellStyle name="40% - 강조색3 2 2 6" xfId="838"/>
    <cellStyle name="40% - 강조색3 2 2 7" xfId="839"/>
    <cellStyle name="40% - 강조색3 2 2 8" xfId="840"/>
    <cellStyle name="40% - 강조색3 2 2 9" xfId="841"/>
    <cellStyle name="40% - 강조색4 2" xfId="39"/>
    <cellStyle name="40% - 강조색4 2 2" xfId="40"/>
    <cellStyle name="40% - 강조색4 2 2 10" xfId="842"/>
    <cellStyle name="40% - 강조색4 2 2 11" xfId="843"/>
    <cellStyle name="40% - 강조색4 2 2 2" xfId="844"/>
    <cellStyle name="40% - 강조색4 2 2 3" xfId="845"/>
    <cellStyle name="40% - 강조색4 2 2 4" xfId="846"/>
    <cellStyle name="40% - 강조색4 2 2 5" xfId="847"/>
    <cellStyle name="40% - 강조색4 2 2 6" xfId="848"/>
    <cellStyle name="40% - 강조색4 2 2 7" xfId="849"/>
    <cellStyle name="40% - 강조색4 2 2 8" xfId="850"/>
    <cellStyle name="40% - 강조색4 2 2 9" xfId="851"/>
    <cellStyle name="40% - 강조색5 2" xfId="41"/>
    <cellStyle name="40% - 강조색5 2 2" xfId="42"/>
    <cellStyle name="40% - 강조색5 2 2 10" xfId="852"/>
    <cellStyle name="40% - 강조색5 2 2 11" xfId="853"/>
    <cellStyle name="40% - 강조색5 2 2 2" xfId="854"/>
    <cellStyle name="40% - 강조색5 2 2 3" xfId="855"/>
    <cellStyle name="40% - 강조색5 2 2 4" xfId="856"/>
    <cellStyle name="40% - 강조색5 2 2 5" xfId="857"/>
    <cellStyle name="40% - 강조색5 2 2 6" xfId="858"/>
    <cellStyle name="40% - 강조색5 2 2 7" xfId="859"/>
    <cellStyle name="40% - 강조색5 2 2 8" xfId="860"/>
    <cellStyle name="40% - 강조색5 2 2 9" xfId="861"/>
    <cellStyle name="40% - 강조색6 2" xfId="43"/>
    <cellStyle name="40% - 강조색6 2 2" xfId="44"/>
    <cellStyle name="40% - 강조색6 2 2 10" xfId="862"/>
    <cellStyle name="40% - 강조색6 2 2 11" xfId="863"/>
    <cellStyle name="40% - 강조색6 2 2 2" xfId="864"/>
    <cellStyle name="40% - 강조색6 2 2 3" xfId="865"/>
    <cellStyle name="40% - 강조색6 2 2 4" xfId="866"/>
    <cellStyle name="40% - 강조색6 2 2 5" xfId="867"/>
    <cellStyle name="40% - 강조색6 2 2 6" xfId="868"/>
    <cellStyle name="40% - 강조색6 2 2 7" xfId="869"/>
    <cellStyle name="40% - 강조색6 2 2 8" xfId="870"/>
    <cellStyle name="40% - 강조색6 2 2 9" xfId="871"/>
    <cellStyle name="60% - 강조색1 2" xfId="45"/>
    <cellStyle name="60% - 강조색1 2 2" xfId="46"/>
    <cellStyle name="60% - 강조색1 2 2 10" xfId="872"/>
    <cellStyle name="60% - 강조색1 2 2 11" xfId="873"/>
    <cellStyle name="60% - 강조색1 2 2 2" xfId="874"/>
    <cellStyle name="60% - 강조색1 2 2 3" xfId="875"/>
    <cellStyle name="60% - 강조색1 2 2 4" xfId="876"/>
    <cellStyle name="60% - 강조색1 2 2 5" xfId="877"/>
    <cellStyle name="60% - 강조색1 2 2 6" xfId="878"/>
    <cellStyle name="60% - 강조색1 2 2 7" xfId="879"/>
    <cellStyle name="60% - 강조색1 2 2 8" xfId="880"/>
    <cellStyle name="60% - 강조색1 2 2 9" xfId="881"/>
    <cellStyle name="60% - 강조색2 2" xfId="47"/>
    <cellStyle name="60% - 강조색2 2 2" xfId="48"/>
    <cellStyle name="60% - 강조색2 2 2 10" xfId="882"/>
    <cellStyle name="60% - 강조색2 2 2 11" xfId="883"/>
    <cellStyle name="60% - 강조색2 2 2 2" xfId="884"/>
    <cellStyle name="60% - 강조색2 2 2 3" xfId="885"/>
    <cellStyle name="60% - 강조색2 2 2 4" xfId="886"/>
    <cellStyle name="60% - 강조색2 2 2 5" xfId="887"/>
    <cellStyle name="60% - 강조색2 2 2 6" xfId="888"/>
    <cellStyle name="60% - 강조색2 2 2 7" xfId="889"/>
    <cellStyle name="60% - 강조색2 2 2 8" xfId="890"/>
    <cellStyle name="60% - 강조색2 2 2 9" xfId="891"/>
    <cellStyle name="60% - 강조색3 2" xfId="49"/>
    <cellStyle name="60% - 강조색3 2 2" xfId="50"/>
    <cellStyle name="60% - 강조색3 2 2 10" xfId="892"/>
    <cellStyle name="60% - 강조색3 2 2 11" xfId="893"/>
    <cellStyle name="60% - 강조색3 2 2 2" xfId="894"/>
    <cellStyle name="60% - 강조색3 2 2 3" xfId="895"/>
    <cellStyle name="60% - 강조색3 2 2 4" xfId="896"/>
    <cellStyle name="60% - 강조색3 2 2 5" xfId="897"/>
    <cellStyle name="60% - 강조색3 2 2 6" xfId="898"/>
    <cellStyle name="60% - 강조색3 2 2 7" xfId="899"/>
    <cellStyle name="60% - 강조색3 2 2 8" xfId="900"/>
    <cellStyle name="60% - 강조색3 2 2 9" xfId="901"/>
    <cellStyle name="60% - 강조색4 2" xfId="51"/>
    <cellStyle name="60% - 강조색4 2 2" xfId="52"/>
    <cellStyle name="60% - 강조색4 2 2 10" xfId="902"/>
    <cellStyle name="60% - 강조색4 2 2 11" xfId="903"/>
    <cellStyle name="60% - 강조색4 2 2 2" xfId="904"/>
    <cellStyle name="60% - 강조색4 2 2 3" xfId="905"/>
    <cellStyle name="60% - 강조색4 2 2 4" xfId="906"/>
    <cellStyle name="60% - 강조색4 2 2 5" xfId="907"/>
    <cellStyle name="60% - 강조색4 2 2 6" xfId="908"/>
    <cellStyle name="60% - 강조색4 2 2 7" xfId="909"/>
    <cellStyle name="60% - 강조색4 2 2 8" xfId="910"/>
    <cellStyle name="60% - 강조색4 2 2 9" xfId="911"/>
    <cellStyle name="60% - 강조색5 2" xfId="53"/>
    <cellStyle name="60% - 강조색5 2 2" xfId="54"/>
    <cellStyle name="60% - 강조색5 2 2 10" xfId="912"/>
    <cellStyle name="60% - 강조색5 2 2 11" xfId="913"/>
    <cellStyle name="60% - 강조색5 2 2 2" xfId="914"/>
    <cellStyle name="60% - 강조색5 2 2 3" xfId="915"/>
    <cellStyle name="60% - 강조색5 2 2 4" xfId="916"/>
    <cellStyle name="60% - 강조색5 2 2 5" xfId="917"/>
    <cellStyle name="60% - 강조색5 2 2 6" xfId="918"/>
    <cellStyle name="60% - 강조색5 2 2 7" xfId="919"/>
    <cellStyle name="60% - 강조색5 2 2 8" xfId="920"/>
    <cellStyle name="60% - 강조색5 2 2 9" xfId="921"/>
    <cellStyle name="60% - 강조색6 2" xfId="55"/>
    <cellStyle name="60% - 강조색6 2 2" xfId="56"/>
    <cellStyle name="60% - 강조색6 2 2 10" xfId="922"/>
    <cellStyle name="60% - 강조색6 2 2 11" xfId="923"/>
    <cellStyle name="60% - 강조색6 2 2 2" xfId="924"/>
    <cellStyle name="60% - 강조색6 2 2 3" xfId="925"/>
    <cellStyle name="60% - 강조색6 2 2 4" xfId="926"/>
    <cellStyle name="60% - 강조색6 2 2 5" xfId="927"/>
    <cellStyle name="60% - 강조색6 2 2 6" xfId="928"/>
    <cellStyle name="60% - 강조색6 2 2 7" xfId="929"/>
    <cellStyle name="60% - 강조색6 2 2 8" xfId="930"/>
    <cellStyle name="60% - 강조색6 2 2 9" xfId="931"/>
    <cellStyle name="A¨­￠￢￠O [0]_INQUIRY ￠?￥i¨u¡AAⓒ￢Aⓒª " xfId="57"/>
    <cellStyle name="A¨­￠￢￠O_INQUIRY ￠?￥i¨u¡AAⓒ￢Aⓒª " xfId="58"/>
    <cellStyle name="ÅëÈ­ [0]_¼ÕÀÍ¿¹»ê" xfId="59"/>
    <cellStyle name="AeE­ [0]_¼OAI¿¹≫e" xfId="60"/>
    <cellStyle name="ÅëÈ­ [0]_ÀÎ°Çºñ,¿ÜÁÖºñ" xfId="61"/>
    <cellStyle name="AeE­ [0]_AI°Cºn,μμ±Þºn" xfId="62"/>
    <cellStyle name="ÅëÈ­ [0]_laroux" xfId="63"/>
    <cellStyle name="AeE­ [0]_laroux_1" xfId="64"/>
    <cellStyle name="ÅëÈ­ [0]_laroux_1" xfId="65"/>
    <cellStyle name="AeE­ [0]_laroux_1_2008. 16)ⅩⅥ. 공공행정 및 사법" xfId="66"/>
    <cellStyle name="ÅëÈ­ [0]_laroux_1_2008. 16)ⅩⅥ. 공공행정 및 사법" xfId="67"/>
    <cellStyle name="AeE­ [0]_laroux_1_2008. 6)Ⅵ. 농림수산업" xfId="68"/>
    <cellStyle name="ÅëÈ­ [0]_laroux_1_2008. 6)Ⅵ. 농림수산업" xfId="69"/>
    <cellStyle name="AeE­ [0]_laroux_1_43-10주택" xfId="70"/>
    <cellStyle name="ÅëÈ­ [0]_laroux_1_43-10주택" xfId="71"/>
    <cellStyle name="AeE­ [0]_laroux_1_나주시_행정전산장비보유" xfId="72"/>
    <cellStyle name="ÅëÈ­ [0]_laroux_1_나주시_행정전산장비보유" xfId="73"/>
    <cellStyle name="AeE­ [0]_laroux_2" xfId="74"/>
    <cellStyle name="ÅëÈ­ [0]_laroux_2" xfId="75"/>
    <cellStyle name="AeE­ [0]_laroux_2_2008. 16)ⅩⅥ. 공공행정 및 사법" xfId="76"/>
    <cellStyle name="ÅëÈ­ [0]_laroux_2_2008. 16)ⅩⅥ. 공공행정 및 사법" xfId="77"/>
    <cellStyle name="AeE­ [0]_laroux_2_2008. 6)Ⅵ. 농림수산업" xfId="78"/>
    <cellStyle name="ÅëÈ­ [0]_laroux_2_2008. 6)Ⅵ. 농림수산업" xfId="79"/>
    <cellStyle name="AeE­ [0]_laroux_2_41-06농림16" xfId="80"/>
    <cellStyle name="ÅëÈ­ [0]_laroux_2_41-06농림16" xfId="81"/>
    <cellStyle name="AeE­ [0]_laroux_2_41-06농림16_2008. 16)ⅩⅥ. 공공행정 및 사법" xfId="82"/>
    <cellStyle name="ÅëÈ­ [0]_laroux_2_41-06농림16_2008. 16)ⅩⅥ. 공공행정 및 사법" xfId="83"/>
    <cellStyle name="AeE­ [0]_laroux_2_41-06농림16_2008. 6)Ⅵ. 농림수산업" xfId="84"/>
    <cellStyle name="ÅëÈ­ [0]_laroux_2_41-06농림16_2008. 6)Ⅵ. 농림수산업" xfId="85"/>
    <cellStyle name="AeE­ [0]_laroux_2_41-06농림16_43-10주택" xfId="86"/>
    <cellStyle name="ÅëÈ­ [0]_laroux_2_41-06농림16_43-10주택" xfId="87"/>
    <cellStyle name="AeE­ [0]_laroux_2_41-06농림16_나주시_행정전산장비보유" xfId="88"/>
    <cellStyle name="ÅëÈ­ [0]_laroux_2_41-06농림16_나주시_행정전산장비보유" xfId="89"/>
    <cellStyle name="AeE­ [0]_laroux_2_41-06농림41" xfId="90"/>
    <cellStyle name="ÅëÈ­ [0]_laroux_2_41-06농림41" xfId="91"/>
    <cellStyle name="AeE­ [0]_laroux_2_43-10주택" xfId="92"/>
    <cellStyle name="ÅëÈ­ [0]_laroux_2_43-10주택" xfId="93"/>
    <cellStyle name="AeE­ [0]_laroux_2_나주시_행정전산장비보유" xfId="94"/>
    <cellStyle name="ÅëÈ­ [0]_laroux_2_나주시_행정전산장비보유" xfId="95"/>
    <cellStyle name="AeE­ [0]_Sheet1" xfId="96"/>
    <cellStyle name="ÅëÈ­ [0]_Sheet1" xfId="97"/>
    <cellStyle name="AeE­ [0]_Sheet1_2008. 16)ⅩⅥ. 공공행정 및 사법" xfId="98"/>
    <cellStyle name="ÅëÈ­ [0]_Sheet1_2008. 16)ⅩⅥ. 공공행정 및 사법" xfId="99"/>
    <cellStyle name="AeE­ [0]_Sheet1_2008. 6)Ⅵ. 농림수산업" xfId="100"/>
    <cellStyle name="ÅëÈ­ [0]_Sheet1_2008. 6)Ⅵ. 농림수산업" xfId="101"/>
    <cellStyle name="AeE­ [0]_Sheet1_43-10주택" xfId="102"/>
    <cellStyle name="ÅëÈ­ [0]_Sheet1_43-10주택" xfId="103"/>
    <cellStyle name="AeE­ [0]_Sheet1_나주시_행정전산장비보유" xfId="104"/>
    <cellStyle name="ÅëÈ­ [0]_Sheet1_나주시_행정전산장비보유" xfId="105"/>
    <cellStyle name="ÅëÈ­_¼ÕÀÍ¿¹»ê" xfId="106"/>
    <cellStyle name="AeE­_¼OAI¿¹≫e" xfId="107"/>
    <cellStyle name="ÅëÈ­_ÀÎ°Çºñ,¿ÜÁÖºñ" xfId="108"/>
    <cellStyle name="AeE­_AI°Cºn,μμ±Þºn" xfId="109"/>
    <cellStyle name="ÅëÈ­_laroux" xfId="110"/>
    <cellStyle name="AeE­_laroux_1" xfId="111"/>
    <cellStyle name="ÅëÈ­_laroux_1" xfId="112"/>
    <cellStyle name="AeE­_laroux_1_2008. 16)ⅩⅥ. 공공행정 및 사법" xfId="113"/>
    <cellStyle name="ÅëÈ­_laroux_1_2008. 16)ⅩⅥ. 공공행정 및 사법" xfId="114"/>
    <cellStyle name="AeE­_laroux_1_2008. 6)Ⅵ. 농림수산업" xfId="115"/>
    <cellStyle name="ÅëÈ­_laroux_1_2008. 6)Ⅵ. 농림수산업" xfId="116"/>
    <cellStyle name="AeE­_laroux_1_43-10주택" xfId="117"/>
    <cellStyle name="ÅëÈ­_laroux_1_43-10주택" xfId="118"/>
    <cellStyle name="AeE­_laroux_1_나주시_행정전산장비보유" xfId="119"/>
    <cellStyle name="ÅëÈ­_laroux_1_나주시_행정전산장비보유" xfId="120"/>
    <cellStyle name="AeE­_laroux_2" xfId="121"/>
    <cellStyle name="ÅëÈ­_laroux_2" xfId="122"/>
    <cellStyle name="AeE­_laroux_2_2008. 16)ⅩⅥ. 공공행정 및 사법" xfId="123"/>
    <cellStyle name="ÅëÈ­_laroux_2_2008. 16)ⅩⅥ. 공공행정 및 사법" xfId="124"/>
    <cellStyle name="AeE­_laroux_2_2008. 6)Ⅵ. 농림수산업" xfId="125"/>
    <cellStyle name="ÅëÈ­_laroux_2_2008. 6)Ⅵ. 농림수산업" xfId="126"/>
    <cellStyle name="AeE­_laroux_2_41-06농림16" xfId="127"/>
    <cellStyle name="ÅëÈ­_laroux_2_41-06농림16" xfId="128"/>
    <cellStyle name="AeE­_laroux_2_41-06농림16_2008. 16)ⅩⅥ. 공공행정 및 사법" xfId="129"/>
    <cellStyle name="ÅëÈ­_laroux_2_41-06농림16_2008. 16)ⅩⅥ. 공공행정 및 사법" xfId="130"/>
    <cellStyle name="AeE­_laroux_2_41-06농림16_2008. 6)Ⅵ. 농림수산업" xfId="131"/>
    <cellStyle name="ÅëÈ­_laroux_2_41-06농림16_2008. 6)Ⅵ. 농림수산업" xfId="132"/>
    <cellStyle name="AeE­_laroux_2_41-06농림16_43-10주택" xfId="133"/>
    <cellStyle name="ÅëÈ­_laroux_2_41-06농림16_43-10주택" xfId="134"/>
    <cellStyle name="AeE­_laroux_2_41-06농림16_나주시_행정전산장비보유" xfId="135"/>
    <cellStyle name="ÅëÈ­_laroux_2_41-06농림16_나주시_행정전산장비보유" xfId="136"/>
    <cellStyle name="AeE­_laroux_2_41-06농림41" xfId="137"/>
    <cellStyle name="ÅëÈ­_laroux_2_41-06농림41" xfId="138"/>
    <cellStyle name="AeE­_laroux_2_43-10주택" xfId="139"/>
    <cellStyle name="ÅëÈ­_laroux_2_43-10주택" xfId="140"/>
    <cellStyle name="AeE­_laroux_2_나주시_행정전산장비보유" xfId="141"/>
    <cellStyle name="ÅëÈ­_laroux_2_나주시_행정전산장비보유" xfId="142"/>
    <cellStyle name="AeE­_Sheet1" xfId="143"/>
    <cellStyle name="ÅëÈ­_Sheet1" xfId="144"/>
    <cellStyle name="AeE­_Sheet1_2008. 16)ⅩⅥ. 공공행정 및 사법" xfId="145"/>
    <cellStyle name="ÅëÈ­_Sheet1_2008. 16)ⅩⅥ. 공공행정 및 사법" xfId="146"/>
    <cellStyle name="AeE­_Sheet1_2008. 6)Ⅵ. 농림수산업" xfId="147"/>
    <cellStyle name="ÅëÈ­_Sheet1_2008. 6)Ⅵ. 농림수산업" xfId="148"/>
    <cellStyle name="AeE­_Sheet1_41-06농림16" xfId="149"/>
    <cellStyle name="ÅëÈ­_Sheet1_41-06농림16" xfId="150"/>
    <cellStyle name="AeE­_Sheet1_41-06농림16_2008. 16)ⅩⅥ. 공공행정 및 사법" xfId="151"/>
    <cellStyle name="ÅëÈ­_Sheet1_41-06농림16_2008. 16)ⅩⅥ. 공공행정 및 사법" xfId="152"/>
    <cellStyle name="AeE­_Sheet1_41-06농림16_2008. 6)Ⅵ. 농림수산업" xfId="153"/>
    <cellStyle name="ÅëÈ­_Sheet1_41-06농림16_2008. 6)Ⅵ. 농림수산업" xfId="154"/>
    <cellStyle name="AeE­_Sheet1_41-06농림16_43-10주택" xfId="155"/>
    <cellStyle name="ÅëÈ­_Sheet1_41-06농림16_43-10주택" xfId="156"/>
    <cellStyle name="AeE­_Sheet1_41-06농림16_나주시_행정전산장비보유" xfId="157"/>
    <cellStyle name="ÅëÈ­_Sheet1_41-06농림16_나주시_행정전산장비보유" xfId="158"/>
    <cellStyle name="AeE­_Sheet1_41-06농림41" xfId="159"/>
    <cellStyle name="ÅëÈ­_Sheet1_41-06농림41" xfId="160"/>
    <cellStyle name="AeE­_Sheet1_43-10주택" xfId="161"/>
    <cellStyle name="ÅëÈ­_Sheet1_43-10주택" xfId="162"/>
    <cellStyle name="AeE­_Sheet1_나주시_행정전산장비보유" xfId="163"/>
    <cellStyle name="ÅëÈ­_Sheet1_나주시_행정전산장비보유" xfId="164"/>
    <cellStyle name="AeE¡ⓒ [0]_INQUIRY ￠?￥i¨u¡AAⓒ￢Aⓒª " xfId="165"/>
    <cellStyle name="AeE¡ⓒ_INQUIRY ￠?￥i¨u¡AAⓒ￢Aⓒª " xfId="166"/>
    <cellStyle name="ALIGNMENT" xfId="167"/>
    <cellStyle name="ÄÞ¸¶ [0]_¼ÕÀÍ¿¹»ê" xfId="168"/>
    <cellStyle name="AÞ¸¶ [0]_¼OAI¿¹≫e" xfId="169"/>
    <cellStyle name="ÄÞ¸¶ [0]_ÀÎ°Çºñ,¿ÜÁÖºñ" xfId="170"/>
    <cellStyle name="AÞ¸¶ [0]_AI°Cºn,μμ±Þºn" xfId="171"/>
    <cellStyle name="ÄÞ¸¶ [0]_laroux" xfId="172"/>
    <cellStyle name="AÞ¸¶ [0]_laroux_1" xfId="173"/>
    <cellStyle name="ÄÞ¸¶ [0]_laroux_1" xfId="174"/>
    <cellStyle name="AÞ¸¶ [0]_Sheet1" xfId="175"/>
    <cellStyle name="ÄÞ¸¶ [0]_Sheet1" xfId="176"/>
    <cellStyle name="AÞ¸¶ [0]_Sheet1_2008. 16)ⅩⅥ. 공공행정 및 사법" xfId="177"/>
    <cellStyle name="ÄÞ¸¶ [0]_Sheet1_2008. 16)ⅩⅥ. 공공행정 및 사법" xfId="178"/>
    <cellStyle name="AÞ¸¶ [0]_Sheet1_2008. 6)Ⅵ. 농림수산업" xfId="179"/>
    <cellStyle name="ÄÞ¸¶ [0]_Sheet1_2008. 6)Ⅵ. 농림수산업" xfId="180"/>
    <cellStyle name="AÞ¸¶ [0]_Sheet1_43-10주택" xfId="181"/>
    <cellStyle name="ÄÞ¸¶ [0]_Sheet1_43-10주택" xfId="182"/>
    <cellStyle name="AÞ¸¶ [0]_Sheet1_나주시_행정전산장비보유" xfId="183"/>
    <cellStyle name="ÄÞ¸¶ [0]_Sheet1_나주시_행정전산장비보유" xfId="184"/>
    <cellStyle name="ÄÞ¸¶_¼ÕÀÍ¿¹»ê" xfId="185"/>
    <cellStyle name="AÞ¸¶_¼OAI¿¹≫e" xfId="186"/>
    <cellStyle name="ÄÞ¸¶_ÀÎ°Çºñ,¿ÜÁÖºñ" xfId="187"/>
    <cellStyle name="AÞ¸¶_AI°Cºn,μμ±Þºn" xfId="188"/>
    <cellStyle name="ÄÞ¸¶_laroux" xfId="189"/>
    <cellStyle name="AÞ¸¶_laroux_1" xfId="190"/>
    <cellStyle name="ÄÞ¸¶_laroux_1" xfId="191"/>
    <cellStyle name="AÞ¸¶_Sheet1" xfId="192"/>
    <cellStyle name="ÄÞ¸¶_Sheet1" xfId="193"/>
    <cellStyle name="AÞ¸¶_Sheet1_2008. 16)ⅩⅥ. 공공행정 및 사법" xfId="194"/>
    <cellStyle name="ÄÞ¸¶_Sheet1_2008. 16)ⅩⅥ. 공공행정 및 사법" xfId="195"/>
    <cellStyle name="AÞ¸¶_Sheet1_2008. 6)Ⅵ. 농림수산업" xfId="196"/>
    <cellStyle name="ÄÞ¸¶_Sheet1_2008. 6)Ⅵ. 농림수산업" xfId="197"/>
    <cellStyle name="AÞ¸¶_Sheet1_41-06농림16" xfId="198"/>
    <cellStyle name="ÄÞ¸¶_Sheet1_41-06농림16" xfId="199"/>
    <cellStyle name="AÞ¸¶_Sheet1_41-06농림16_2008. 16)ⅩⅥ. 공공행정 및 사법" xfId="200"/>
    <cellStyle name="ÄÞ¸¶_Sheet1_41-06농림16_2008. 16)ⅩⅥ. 공공행정 및 사법" xfId="201"/>
    <cellStyle name="AÞ¸¶_Sheet1_41-06농림16_2008. 6)Ⅵ. 농림수산업" xfId="202"/>
    <cellStyle name="ÄÞ¸¶_Sheet1_41-06농림16_2008. 6)Ⅵ. 농림수산업" xfId="203"/>
    <cellStyle name="AÞ¸¶_Sheet1_41-06농림16_43-10주택" xfId="204"/>
    <cellStyle name="ÄÞ¸¶_Sheet1_41-06농림16_43-10주택" xfId="205"/>
    <cellStyle name="AÞ¸¶_Sheet1_41-06농림16_나주시_행정전산장비보유" xfId="206"/>
    <cellStyle name="ÄÞ¸¶_Sheet1_41-06농림16_나주시_행정전산장비보유" xfId="207"/>
    <cellStyle name="AÞ¸¶_Sheet1_41-06농림41" xfId="208"/>
    <cellStyle name="ÄÞ¸¶_Sheet1_41-06농림41" xfId="209"/>
    <cellStyle name="AÞ¸¶_Sheet1_43-10주택" xfId="210"/>
    <cellStyle name="ÄÞ¸¶_Sheet1_43-10주택" xfId="211"/>
    <cellStyle name="AÞ¸¶_Sheet1_나주시_행정전산장비보유" xfId="212"/>
    <cellStyle name="ÄÞ¸¶_Sheet1_나주시_행정전산장비보유" xfId="213"/>
    <cellStyle name="C¡IA¨ª_¡ic¨u¡A¨￢I¨￢¡Æ AN¡Æe " xfId="214"/>
    <cellStyle name="C￥AØ_¿μ¾÷CoE² " xfId="215"/>
    <cellStyle name="Ç¥ÁØ_¼ÕÀÍ¿¹»ê" xfId="216"/>
    <cellStyle name="C￥AØ_¼OAI¿¹≫e" xfId="217"/>
    <cellStyle name="Ç¥ÁØ_ÀÎ°Çºñ,¿ÜÁÖºñ" xfId="218"/>
    <cellStyle name="C￥AØ_AI°Cºn,μμ±Þºn" xfId="219"/>
    <cellStyle name="Ç¥ÁØ_laroux" xfId="220"/>
    <cellStyle name="C￥AØ_laroux_1" xfId="221"/>
    <cellStyle name="Ç¥ÁØ_laroux_1" xfId="222"/>
    <cellStyle name="C￥AØ_laroux_1_Sheet1" xfId="223"/>
    <cellStyle name="Ç¥ÁØ_laroux_1_Sheet1" xfId="224"/>
    <cellStyle name="C￥AØ_laroux_2" xfId="225"/>
    <cellStyle name="Ç¥ÁØ_laroux_2" xfId="226"/>
    <cellStyle name="C￥AØ_laroux_2_Sheet1" xfId="227"/>
    <cellStyle name="Ç¥ÁØ_laroux_2_Sheet1" xfId="228"/>
    <cellStyle name="C￥AØ_laroux_3" xfId="229"/>
    <cellStyle name="Ç¥ÁØ_laroux_3" xfId="230"/>
    <cellStyle name="C￥AØ_laroux_4" xfId="231"/>
    <cellStyle name="Ç¥ÁØ_laroux_4" xfId="232"/>
    <cellStyle name="C￥AØ_laroux_Sheet1" xfId="233"/>
    <cellStyle name="Ç¥ÁØ_laroux_Sheet1" xfId="234"/>
    <cellStyle name="C￥AØ_Sheet1" xfId="235"/>
    <cellStyle name="Ç¥ÁØ_Sheet1" xfId="236"/>
    <cellStyle name="Calc Currency (0)" xfId="237"/>
    <cellStyle name="Calc Currency (0) 10" xfId="932"/>
    <cellStyle name="Calc Currency (0) 11" xfId="933"/>
    <cellStyle name="Calc Currency (0) 12" xfId="934"/>
    <cellStyle name="Calc Currency (0) 13" xfId="935"/>
    <cellStyle name="Calc Currency (0) 14" xfId="936"/>
    <cellStyle name="Calc Currency (0) 2" xfId="238"/>
    <cellStyle name="Calc Currency (0) 2 10" xfId="937"/>
    <cellStyle name="Calc Currency (0) 2 11" xfId="938"/>
    <cellStyle name="Calc Currency (0) 2 12" xfId="939"/>
    <cellStyle name="Calc Currency (0) 2 2" xfId="940"/>
    <cellStyle name="Calc Currency (0) 2 3" xfId="941"/>
    <cellStyle name="Calc Currency (0) 2 4" xfId="942"/>
    <cellStyle name="Calc Currency (0) 2 5" xfId="943"/>
    <cellStyle name="Calc Currency (0) 2 6" xfId="944"/>
    <cellStyle name="Calc Currency (0) 2 7" xfId="945"/>
    <cellStyle name="Calc Currency (0) 2 8" xfId="946"/>
    <cellStyle name="Calc Currency (0) 2 9" xfId="947"/>
    <cellStyle name="Calc Currency (0) 2_8.우편물취급" xfId="948"/>
    <cellStyle name="Calc Currency (0) 3" xfId="949"/>
    <cellStyle name="Calc Currency (0) 3 10" xfId="950"/>
    <cellStyle name="Calc Currency (0) 3 11" xfId="951"/>
    <cellStyle name="Calc Currency (0) 3 12" xfId="952"/>
    <cellStyle name="Calc Currency (0) 3 2" xfId="953"/>
    <cellStyle name="Calc Currency (0) 3 3" xfId="954"/>
    <cellStyle name="Calc Currency (0) 3 4" xfId="955"/>
    <cellStyle name="Calc Currency (0) 3 5" xfId="956"/>
    <cellStyle name="Calc Currency (0) 3 6" xfId="957"/>
    <cellStyle name="Calc Currency (0) 3 7" xfId="958"/>
    <cellStyle name="Calc Currency (0) 3 8" xfId="959"/>
    <cellStyle name="Calc Currency (0) 3 9" xfId="960"/>
    <cellStyle name="Calc Currency (0) 3_8.우편물취급" xfId="961"/>
    <cellStyle name="Calc Currency (0) 4" xfId="962"/>
    <cellStyle name="Calc Currency (0) 4 10" xfId="963"/>
    <cellStyle name="Calc Currency (0) 4 11" xfId="964"/>
    <cellStyle name="Calc Currency (0) 4 12" xfId="965"/>
    <cellStyle name="Calc Currency (0) 4 2" xfId="966"/>
    <cellStyle name="Calc Currency (0) 4 3" xfId="967"/>
    <cellStyle name="Calc Currency (0) 4 4" xfId="968"/>
    <cellStyle name="Calc Currency (0) 4 5" xfId="969"/>
    <cellStyle name="Calc Currency (0) 4 6" xfId="970"/>
    <cellStyle name="Calc Currency (0) 4 7" xfId="971"/>
    <cellStyle name="Calc Currency (0) 4 8" xfId="972"/>
    <cellStyle name="Calc Currency (0) 4 9" xfId="973"/>
    <cellStyle name="Calc Currency (0) 4_8.우편물취급" xfId="974"/>
    <cellStyle name="Calc Currency (0) 5" xfId="975"/>
    <cellStyle name="Calc Currency (0) 6" xfId="976"/>
    <cellStyle name="Calc Currency (0) 7" xfId="977"/>
    <cellStyle name="Calc Currency (0) 8" xfId="978"/>
    <cellStyle name="Calc Currency (0) 9" xfId="979"/>
    <cellStyle name="category" xfId="239"/>
    <cellStyle name="category 10" xfId="980"/>
    <cellStyle name="category 11" xfId="981"/>
    <cellStyle name="category 2" xfId="240"/>
    <cellStyle name="category 3" xfId="982"/>
    <cellStyle name="category 4" xfId="983"/>
    <cellStyle name="category 5" xfId="984"/>
    <cellStyle name="category 6" xfId="985"/>
    <cellStyle name="category 7" xfId="986"/>
    <cellStyle name="category 8" xfId="987"/>
    <cellStyle name="category 9" xfId="988"/>
    <cellStyle name="Comma [0]_ SG&amp;A Bridge " xfId="241"/>
    <cellStyle name="comma zerodec" xfId="242"/>
    <cellStyle name="comma zerodec 10" xfId="989"/>
    <cellStyle name="comma zerodec 11" xfId="990"/>
    <cellStyle name="comma zerodec 2" xfId="243"/>
    <cellStyle name="comma zerodec 3" xfId="991"/>
    <cellStyle name="comma zerodec 4" xfId="992"/>
    <cellStyle name="comma zerodec 5" xfId="993"/>
    <cellStyle name="comma zerodec 6" xfId="994"/>
    <cellStyle name="comma zerodec 7" xfId="995"/>
    <cellStyle name="comma zerodec 8" xfId="996"/>
    <cellStyle name="comma zerodec 9" xfId="997"/>
    <cellStyle name="Comma_ SG&amp;A Bridge " xfId="244"/>
    <cellStyle name="Comma0" xfId="245"/>
    <cellStyle name="Copied" xfId="246"/>
    <cellStyle name="Copied 10" xfId="998"/>
    <cellStyle name="Copied 11" xfId="999"/>
    <cellStyle name="Copied 2" xfId="247"/>
    <cellStyle name="Copied 3" xfId="1000"/>
    <cellStyle name="Copied 4" xfId="1001"/>
    <cellStyle name="Copied 5" xfId="1002"/>
    <cellStyle name="Copied 6" xfId="1003"/>
    <cellStyle name="Copied 7" xfId="1004"/>
    <cellStyle name="Copied 8" xfId="1005"/>
    <cellStyle name="Copied 9" xfId="1006"/>
    <cellStyle name="Curren?_x0012_퐀_x0017_?" xfId="248"/>
    <cellStyle name="Currency [0]_ SG&amp;A Bridge " xfId="249"/>
    <cellStyle name="Currency_ SG&amp;A Bridge " xfId="250"/>
    <cellStyle name="Currency0" xfId="251"/>
    <cellStyle name="Currency1" xfId="252"/>
    <cellStyle name="Currency1 10" xfId="1007"/>
    <cellStyle name="Currency1 11" xfId="1008"/>
    <cellStyle name="Currency1 2" xfId="253"/>
    <cellStyle name="Currency1 3" xfId="1009"/>
    <cellStyle name="Currency1 4" xfId="1010"/>
    <cellStyle name="Currency1 5" xfId="1011"/>
    <cellStyle name="Currency1 6" xfId="1012"/>
    <cellStyle name="Currency1 7" xfId="1013"/>
    <cellStyle name="Currency1 8" xfId="1014"/>
    <cellStyle name="Currency1 9" xfId="1015"/>
    <cellStyle name="Date" xfId="254"/>
    <cellStyle name="Dezimal [0]_laroux" xfId="255"/>
    <cellStyle name="Dezimal_laroux" xfId="256"/>
    <cellStyle name="Dollar (zero dec)" xfId="257"/>
    <cellStyle name="Dollar (zero dec) 10" xfId="1016"/>
    <cellStyle name="Dollar (zero dec) 11" xfId="1017"/>
    <cellStyle name="Dollar (zero dec) 2" xfId="258"/>
    <cellStyle name="Dollar (zero dec) 3" xfId="1018"/>
    <cellStyle name="Dollar (zero dec) 4" xfId="1019"/>
    <cellStyle name="Dollar (zero dec) 5" xfId="1020"/>
    <cellStyle name="Dollar (zero dec) 6" xfId="1021"/>
    <cellStyle name="Dollar (zero dec) 7" xfId="1022"/>
    <cellStyle name="Dollar (zero dec) 8" xfId="1023"/>
    <cellStyle name="Dollar (zero dec) 9" xfId="1024"/>
    <cellStyle name="Entered" xfId="259"/>
    <cellStyle name="Entered 10" xfId="1025"/>
    <cellStyle name="Entered 11" xfId="1026"/>
    <cellStyle name="Entered 2" xfId="260"/>
    <cellStyle name="Entered 3" xfId="1027"/>
    <cellStyle name="Entered 4" xfId="1028"/>
    <cellStyle name="Entered 5" xfId="1029"/>
    <cellStyle name="Entered 6" xfId="1030"/>
    <cellStyle name="Entered 7" xfId="1031"/>
    <cellStyle name="Entered 8" xfId="1032"/>
    <cellStyle name="Entered 9" xfId="1033"/>
    <cellStyle name="Euro" xfId="261"/>
    <cellStyle name="Fixed" xfId="262"/>
    <cellStyle name="Grey" xfId="263"/>
    <cellStyle name="Grey 10" xfId="1034"/>
    <cellStyle name="Grey 11" xfId="1035"/>
    <cellStyle name="Grey 2" xfId="264"/>
    <cellStyle name="Grey 3" xfId="1036"/>
    <cellStyle name="Grey 4" xfId="1037"/>
    <cellStyle name="Grey 5" xfId="1038"/>
    <cellStyle name="Grey 6" xfId="1039"/>
    <cellStyle name="Grey 7" xfId="1040"/>
    <cellStyle name="Grey 8" xfId="1041"/>
    <cellStyle name="Grey 9" xfId="1042"/>
    <cellStyle name="HEADER" xfId="265"/>
    <cellStyle name="Header1" xfId="266"/>
    <cellStyle name="Header1 10" xfId="1043"/>
    <cellStyle name="Header1 11" xfId="1044"/>
    <cellStyle name="Header1 2" xfId="267"/>
    <cellStyle name="Header1 3" xfId="1045"/>
    <cellStyle name="Header1 4" xfId="1046"/>
    <cellStyle name="Header1 5" xfId="1047"/>
    <cellStyle name="Header1 6" xfId="1048"/>
    <cellStyle name="Header1 7" xfId="1049"/>
    <cellStyle name="Header1 8" xfId="1050"/>
    <cellStyle name="Header1 9" xfId="1051"/>
    <cellStyle name="Header2" xfId="268"/>
    <cellStyle name="Header2 10" xfId="1052"/>
    <cellStyle name="Header2 11" xfId="1053"/>
    <cellStyle name="Header2 2" xfId="269"/>
    <cellStyle name="Header2 2 2" xfId="270"/>
    <cellStyle name="Header2 2 3" xfId="271"/>
    <cellStyle name="Header2 2 4" xfId="272"/>
    <cellStyle name="Header2 3" xfId="1054"/>
    <cellStyle name="Header2 4" xfId="1055"/>
    <cellStyle name="Header2 5" xfId="1056"/>
    <cellStyle name="Header2 6" xfId="1057"/>
    <cellStyle name="Header2 7" xfId="1058"/>
    <cellStyle name="Header2 8" xfId="1059"/>
    <cellStyle name="Header2 9" xfId="1060"/>
    <cellStyle name="Heading 1" xfId="273"/>
    <cellStyle name="Heading 2" xfId="274"/>
    <cellStyle name="HEADING1" xfId="275"/>
    <cellStyle name="HEADING2" xfId="276"/>
    <cellStyle name="Hyperlink_NEGS" xfId="277"/>
    <cellStyle name="Input [yellow]" xfId="278"/>
    <cellStyle name="Input [yellow] 10" xfId="1061"/>
    <cellStyle name="Input [yellow] 11" xfId="1062"/>
    <cellStyle name="Input [yellow] 2" xfId="279"/>
    <cellStyle name="Input [yellow] 3" xfId="280"/>
    <cellStyle name="Input [yellow] 4" xfId="1063"/>
    <cellStyle name="Input [yellow] 5" xfId="1064"/>
    <cellStyle name="Input [yellow] 6" xfId="1065"/>
    <cellStyle name="Input [yellow] 7" xfId="1066"/>
    <cellStyle name="Input [yellow] 8" xfId="1067"/>
    <cellStyle name="Input [yellow] 9" xfId="1068"/>
    <cellStyle name="Milliers [0]_Arabian Spec" xfId="281"/>
    <cellStyle name="Milliers_Arabian Spec" xfId="282"/>
    <cellStyle name="Model" xfId="283"/>
    <cellStyle name="Mon?aire [0]_Arabian Spec" xfId="284"/>
    <cellStyle name="Mon?aire_Arabian Spec" xfId="285"/>
    <cellStyle name="Normal - Style1" xfId="286"/>
    <cellStyle name="Normal - Style1 10" xfId="1069"/>
    <cellStyle name="Normal - Style1 11" xfId="1070"/>
    <cellStyle name="Normal - Style1 12" xfId="1071"/>
    <cellStyle name="Normal - Style1 13" xfId="1072"/>
    <cellStyle name="Normal - Style1 14" xfId="1073"/>
    <cellStyle name="Normal - Style1 2" xfId="287"/>
    <cellStyle name="Normal - Style1 2 10" xfId="1074"/>
    <cellStyle name="Normal - Style1 2 11" xfId="1075"/>
    <cellStyle name="Normal - Style1 2 12" xfId="1076"/>
    <cellStyle name="Normal - Style1 2 2" xfId="1077"/>
    <cellStyle name="Normal - Style1 2 3" xfId="1078"/>
    <cellStyle name="Normal - Style1 2 4" xfId="1079"/>
    <cellStyle name="Normal - Style1 2 5" xfId="1080"/>
    <cellStyle name="Normal - Style1 2 6" xfId="1081"/>
    <cellStyle name="Normal - Style1 2 7" xfId="1082"/>
    <cellStyle name="Normal - Style1 2 8" xfId="1083"/>
    <cellStyle name="Normal - Style1 2 9" xfId="1084"/>
    <cellStyle name="Normal - Style1 2_8.우편물취급" xfId="1085"/>
    <cellStyle name="Normal - Style1 3" xfId="288"/>
    <cellStyle name="Normal - Style1 3 10" xfId="1086"/>
    <cellStyle name="Normal - Style1 3 11" xfId="1087"/>
    <cellStyle name="Normal - Style1 3 12" xfId="1088"/>
    <cellStyle name="Normal - Style1 3 2" xfId="1089"/>
    <cellStyle name="Normal - Style1 3 3" xfId="1090"/>
    <cellStyle name="Normal - Style1 3 4" xfId="1091"/>
    <cellStyle name="Normal - Style1 3 5" xfId="1092"/>
    <cellStyle name="Normal - Style1 3 6" xfId="1093"/>
    <cellStyle name="Normal - Style1 3 7" xfId="1094"/>
    <cellStyle name="Normal - Style1 3 8" xfId="1095"/>
    <cellStyle name="Normal - Style1 3 9" xfId="1096"/>
    <cellStyle name="Normal - Style1 3_8.우편물취급" xfId="1097"/>
    <cellStyle name="Normal - Style1 4" xfId="289"/>
    <cellStyle name="Normal - Style1 4 10" xfId="1098"/>
    <cellStyle name="Normal - Style1 4 11" xfId="1099"/>
    <cellStyle name="Normal - Style1 4 12" xfId="1100"/>
    <cellStyle name="Normal - Style1 4 2" xfId="1101"/>
    <cellStyle name="Normal - Style1 4 3" xfId="1102"/>
    <cellStyle name="Normal - Style1 4 4" xfId="1103"/>
    <cellStyle name="Normal - Style1 4 5" xfId="1104"/>
    <cellStyle name="Normal - Style1 4 6" xfId="1105"/>
    <cellStyle name="Normal - Style1 4 7" xfId="1106"/>
    <cellStyle name="Normal - Style1 4 8" xfId="1107"/>
    <cellStyle name="Normal - Style1 4 9" xfId="1108"/>
    <cellStyle name="Normal - Style1 4_8.우편물취급" xfId="1109"/>
    <cellStyle name="Normal - Style1 5" xfId="1110"/>
    <cellStyle name="Normal - Style1 6" xfId="1111"/>
    <cellStyle name="Normal - Style1 7" xfId="1112"/>
    <cellStyle name="Normal - Style1 8" xfId="1113"/>
    <cellStyle name="Normal - Style1 9" xfId="1114"/>
    <cellStyle name="Normal_ SG&amp;A Bridge " xfId="290"/>
    <cellStyle name="Œ…?æ맖?e [0.00]_laroux" xfId="291"/>
    <cellStyle name="Œ…?æ맖?e_laroux" xfId="292"/>
    <cellStyle name="Percent [2]" xfId="293"/>
    <cellStyle name="Percent [2] 10" xfId="1115"/>
    <cellStyle name="Percent [2] 11" xfId="1116"/>
    <cellStyle name="Percent [2] 2" xfId="294"/>
    <cellStyle name="Percent [2] 3" xfId="1117"/>
    <cellStyle name="Percent [2] 4" xfId="1118"/>
    <cellStyle name="Percent [2] 5" xfId="1119"/>
    <cellStyle name="Percent [2] 6" xfId="1120"/>
    <cellStyle name="Percent [2] 7" xfId="1121"/>
    <cellStyle name="Percent [2] 8" xfId="1122"/>
    <cellStyle name="Percent [2] 9" xfId="1123"/>
    <cellStyle name="Standard_laroux" xfId="295"/>
    <cellStyle name="subhead" xfId="296"/>
    <cellStyle name="Total" xfId="297"/>
    <cellStyle name="UM" xfId="298"/>
    <cellStyle name="W?rung [0]_laroux" xfId="299"/>
    <cellStyle name="W?rung_laroux" xfId="300"/>
    <cellStyle name="강조색1 2" xfId="301"/>
    <cellStyle name="강조색1 2 2" xfId="302"/>
    <cellStyle name="강조색1 2 2 10" xfId="1124"/>
    <cellStyle name="강조색1 2 2 11" xfId="1125"/>
    <cellStyle name="강조색1 2 2 2" xfId="1126"/>
    <cellStyle name="강조색1 2 2 3" xfId="1127"/>
    <cellStyle name="강조색1 2 2 4" xfId="1128"/>
    <cellStyle name="강조색1 2 2 5" xfId="1129"/>
    <cellStyle name="강조색1 2 2 6" xfId="1130"/>
    <cellStyle name="강조색1 2 2 7" xfId="1131"/>
    <cellStyle name="강조색1 2 2 8" xfId="1132"/>
    <cellStyle name="강조색1 2 2 9" xfId="1133"/>
    <cellStyle name="강조색2 2" xfId="303"/>
    <cellStyle name="강조색2 2 2" xfId="304"/>
    <cellStyle name="강조색2 2 2 10" xfId="1134"/>
    <cellStyle name="강조색2 2 2 11" xfId="1135"/>
    <cellStyle name="강조색2 2 2 2" xfId="1136"/>
    <cellStyle name="강조색2 2 2 3" xfId="1137"/>
    <cellStyle name="강조색2 2 2 4" xfId="1138"/>
    <cellStyle name="강조색2 2 2 5" xfId="1139"/>
    <cellStyle name="강조색2 2 2 6" xfId="1140"/>
    <cellStyle name="강조색2 2 2 7" xfId="1141"/>
    <cellStyle name="강조색2 2 2 8" xfId="1142"/>
    <cellStyle name="강조색2 2 2 9" xfId="1143"/>
    <cellStyle name="강조색3 2" xfId="305"/>
    <cellStyle name="강조색3 2 2" xfId="306"/>
    <cellStyle name="강조색3 2 2 10" xfId="1144"/>
    <cellStyle name="강조색3 2 2 11" xfId="1145"/>
    <cellStyle name="강조색3 2 2 2" xfId="1146"/>
    <cellStyle name="강조색3 2 2 3" xfId="1147"/>
    <cellStyle name="강조색3 2 2 4" xfId="1148"/>
    <cellStyle name="강조색3 2 2 5" xfId="1149"/>
    <cellStyle name="강조색3 2 2 6" xfId="1150"/>
    <cellStyle name="강조색3 2 2 7" xfId="1151"/>
    <cellStyle name="강조색3 2 2 8" xfId="1152"/>
    <cellStyle name="강조색3 2 2 9" xfId="1153"/>
    <cellStyle name="강조색4 2" xfId="307"/>
    <cellStyle name="강조색4 2 2" xfId="308"/>
    <cellStyle name="강조색4 2 2 10" xfId="1154"/>
    <cellStyle name="강조색4 2 2 11" xfId="1155"/>
    <cellStyle name="강조색4 2 2 2" xfId="1156"/>
    <cellStyle name="강조색4 2 2 3" xfId="1157"/>
    <cellStyle name="강조색4 2 2 4" xfId="1158"/>
    <cellStyle name="강조색4 2 2 5" xfId="1159"/>
    <cellStyle name="강조색4 2 2 6" xfId="1160"/>
    <cellStyle name="강조색4 2 2 7" xfId="1161"/>
    <cellStyle name="강조색4 2 2 8" xfId="1162"/>
    <cellStyle name="강조색4 2 2 9" xfId="1163"/>
    <cellStyle name="강조색5 2" xfId="309"/>
    <cellStyle name="강조색5 2 2" xfId="310"/>
    <cellStyle name="강조색5 2 2 10" xfId="1164"/>
    <cellStyle name="강조색5 2 2 11" xfId="1165"/>
    <cellStyle name="강조색5 2 2 2" xfId="1166"/>
    <cellStyle name="강조색5 2 2 3" xfId="1167"/>
    <cellStyle name="강조색5 2 2 4" xfId="1168"/>
    <cellStyle name="강조색5 2 2 5" xfId="1169"/>
    <cellStyle name="강조색5 2 2 6" xfId="1170"/>
    <cellStyle name="강조색5 2 2 7" xfId="1171"/>
    <cellStyle name="강조색5 2 2 8" xfId="1172"/>
    <cellStyle name="강조색5 2 2 9" xfId="1173"/>
    <cellStyle name="강조색6 2" xfId="311"/>
    <cellStyle name="강조색6 2 2" xfId="312"/>
    <cellStyle name="강조색6 2 2 10" xfId="1174"/>
    <cellStyle name="강조색6 2 2 11" xfId="1175"/>
    <cellStyle name="강조색6 2 2 2" xfId="1176"/>
    <cellStyle name="강조색6 2 2 3" xfId="1177"/>
    <cellStyle name="강조색6 2 2 4" xfId="1178"/>
    <cellStyle name="강조색6 2 2 5" xfId="1179"/>
    <cellStyle name="강조색6 2 2 6" xfId="1180"/>
    <cellStyle name="강조색6 2 2 7" xfId="1181"/>
    <cellStyle name="강조색6 2 2 8" xfId="1182"/>
    <cellStyle name="강조색6 2 2 9" xfId="1183"/>
    <cellStyle name="경고문 2" xfId="313"/>
    <cellStyle name="경고문 2 2" xfId="314"/>
    <cellStyle name="경고문 2 2 10" xfId="1184"/>
    <cellStyle name="경고문 2 2 11" xfId="1185"/>
    <cellStyle name="경고문 2 2 2" xfId="1186"/>
    <cellStyle name="경고문 2 2 3" xfId="1187"/>
    <cellStyle name="경고문 2 2 4" xfId="1188"/>
    <cellStyle name="경고문 2 2 5" xfId="1189"/>
    <cellStyle name="경고문 2 2 6" xfId="1190"/>
    <cellStyle name="경고문 2 2 7" xfId="1191"/>
    <cellStyle name="경고문 2 2 8" xfId="1192"/>
    <cellStyle name="경고문 2 2 9" xfId="1193"/>
    <cellStyle name="계산 2" xfId="315"/>
    <cellStyle name="계산 2 2" xfId="316"/>
    <cellStyle name="계산 2 2 10" xfId="1194"/>
    <cellStyle name="계산 2 2 11" xfId="1195"/>
    <cellStyle name="계산 2 2 2" xfId="1196"/>
    <cellStyle name="계산 2 2 3" xfId="1197"/>
    <cellStyle name="계산 2 2 4" xfId="1198"/>
    <cellStyle name="계산 2 2 5" xfId="1199"/>
    <cellStyle name="계산 2 2 6" xfId="1200"/>
    <cellStyle name="계산 2 2 7" xfId="1201"/>
    <cellStyle name="계산 2 2 8" xfId="1202"/>
    <cellStyle name="계산 2 2 9" xfId="1203"/>
    <cellStyle name="고정소숫점" xfId="317"/>
    <cellStyle name="고정소숫점 10" xfId="1204"/>
    <cellStyle name="고정소숫점 11" xfId="1205"/>
    <cellStyle name="고정소숫점 12" xfId="1206"/>
    <cellStyle name="고정소숫점 13" xfId="1207"/>
    <cellStyle name="고정소숫점 14" xfId="1208"/>
    <cellStyle name="고정소숫점 2" xfId="318"/>
    <cellStyle name="고정소숫점 2 10" xfId="1209"/>
    <cellStyle name="고정소숫점 2 11" xfId="1210"/>
    <cellStyle name="고정소숫점 2 12" xfId="1211"/>
    <cellStyle name="고정소숫점 2 2" xfId="1212"/>
    <cellStyle name="고정소숫점 2 3" xfId="1213"/>
    <cellStyle name="고정소숫점 2 4" xfId="1214"/>
    <cellStyle name="고정소숫점 2 5" xfId="1215"/>
    <cellStyle name="고정소숫점 2 6" xfId="1216"/>
    <cellStyle name="고정소숫점 2 7" xfId="1217"/>
    <cellStyle name="고정소숫점 2 8" xfId="1218"/>
    <cellStyle name="고정소숫점 2 9" xfId="1219"/>
    <cellStyle name="고정소숫점 2_8.우편물취급" xfId="1220"/>
    <cellStyle name="고정소숫점 3" xfId="1221"/>
    <cellStyle name="고정소숫점 3 10" xfId="1222"/>
    <cellStyle name="고정소숫점 3 11" xfId="1223"/>
    <cellStyle name="고정소숫점 3 12" xfId="1224"/>
    <cellStyle name="고정소숫점 3 2" xfId="1225"/>
    <cellStyle name="고정소숫점 3 3" xfId="1226"/>
    <cellStyle name="고정소숫점 3 4" xfId="1227"/>
    <cellStyle name="고정소숫점 3 5" xfId="1228"/>
    <cellStyle name="고정소숫점 3 6" xfId="1229"/>
    <cellStyle name="고정소숫점 3 7" xfId="1230"/>
    <cellStyle name="고정소숫점 3 8" xfId="1231"/>
    <cellStyle name="고정소숫점 3 9" xfId="1232"/>
    <cellStyle name="고정소숫점 3_8.우편물취급" xfId="1233"/>
    <cellStyle name="고정소숫점 4" xfId="1234"/>
    <cellStyle name="고정소숫점 4 10" xfId="1235"/>
    <cellStyle name="고정소숫점 4 11" xfId="1236"/>
    <cellStyle name="고정소숫점 4 12" xfId="1237"/>
    <cellStyle name="고정소숫점 4 2" xfId="1238"/>
    <cellStyle name="고정소숫점 4 3" xfId="1239"/>
    <cellStyle name="고정소숫점 4 4" xfId="1240"/>
    <cellStyle name="고정소숫점 4 5" xfId="1241"/>
    <cellStyle name="고정소숫점 4 6" xfId="1242"/>
    <cellStyle name="고정소숫점 4 7" xfId="1243"/>
    <cellStyle name="고정소숫점 4 8" xfId="1244"/>
    <cellStyle name="고정소숫점 4 9" xfId="1245"/>
    <cellStyle name="고정소숫점 4_8.우편물취급" xfId="1246"/>
    <cellStyle name="고정소숫점 5" xfId="1247"/>
    <cellStyle name="고정소숫점 6" xfId="1248"/>
    <cellStyle name="고정소숫점 7" xfId="1249"/>
    <cellStyle name="고정소숫점 8" xfId="1250"/>
    <cellStyle name="고정소숫점 9" xfId="1251"/>
    <cellStyle name="고정출력1" xfId="319"/>
    <cellStyle name="고정출력1 10" xfId="1252"/>
    <cellStyle name="고정출력1 11" xfId="1253"/>
    <cellStyle name="고정출력1 2" xfId="320"/>
    <cellStyle name="고정출력1 3" xfId="1254"/>
    <cellStyle name="고정출력1 4" xfId="1255"/>
    <cellStyle name="고정출력1 5" xfId="1256"/>
    <cellStyle name="고정출력1 6" xfId="1257"/>
    <cellStyle name="고정출력1 7" xfId="1258"/>
    <cellStyle name="고정출력1 8" xfId="1259"/>
    <cellStyle name="고정출력1 9" xfId="1260"/>
    <cellStyle name="고정출력2" xfId="321"/>
    <cellStyle name="고정출력2 10" xfId="1261"/>
    <cellStyle name="고정출력2 11" xfId="1262"/>
    <cellStyle name="고정출력2 2" xfId="322"/>
    <cellStyle name="고정출력2 3" xfId="1263"/>
    <cellStyle name="고정출력2 4" xfId="1264"/>
    <cellStyle name="고정출력2 5" xfId="1265"/>
    <cellStyle name="고정출력2 6" xfId="1266"/>
    <cellStyle name="고정출력2 7" xfId="1267"/>
    <cellStyle name="고정출력2 8" xfId="1268"/>
    <cellStyle name="고정출력2 9" xfId="1269"/>
    <cellStyle name="과정별배정" xfId="323"/>
    <cellStyle name="咬訌裝?INCOM1" xfId="324"/>
    <cellStyle name="咬訌裝?INCOM10" xfId="325"/>
    <cellStyle name="咬訌裝?INCOM2" xfId="326"/>
    <cellStyle name="咬訌裝?INCOM3" xfId="327"/>
    <cellStyle name="咬訌裝?INCOM4" xfId="328"/>
    <cellStyle name="咬訌裝?INCOM5" xfId="329"/>
    <cellStyle name="咬訌裝?INCOM6" xfId="330"/>
    <cellStyle name="咬訌裝?INCOM7" xfId="331"/>
    <cellStyle name="咬訌裝?INCOM8" xfId="332"/>
    <cellStyle name="咬訌裝?INCOM9" xfId="333"/>
    <cellStyle name="咬訌裝?PRIB11" xfId="334"/>
    <cellStyle name="나쁨 2" xfId="335"/>
    <cellStyle name="나쁨 2 2" xfId="336"/>
    <cellStyle name="나쁨 2 2 10" xfId="1270"/>
    <cellStyle name="나쁨 2 2 11" xfId="1271"/>
    <cellStyle name="나쁨 2 2 2" xfId="1272"/>
    <cellStyle name="나쁨 2 2 3" xfId="1273"/>
    <cellStyle name="나쁨 2 2 4" xfId="1274"/>
    <cellStyle name="나쁨 2 2 5" xfId="1275"/>
    <cellStyle name="나쁨 2 2 6" xfId="1276"/>
    <cellStyle name="나쁨 2 2 7" xfId="1277"/>
    <cellStyle name="나쁨 2 2 8" xfId="1278"/>
    <cellStyle name="나쁨 2 2 9" xfId="1279"/>
    <cellStyle name="날짜" xfId="337"/>
    <cellStyle name="날짜 10" xfId="1280"/>
    <cellStyle name="날짜 11" xfId="1281"/>
    <cellStyle name="날짜 2" xfId="338"/>
    <cellStyle name="날짜 3" xfId="1282"/>
    <cellStyle name="날짜 4" xfId="1283"/>
    <cellStyle name="날짜 5" xfId="1284"/>
    <cellStyle name="날짜 6" xfId="1285"/>
    <cellStyle name="날짜 7" xfId="1286"/>
    <cellStyle name="날짜 8" xfId="1287"/>
    <cellStyle name="날짜 9" xfId="1288"/>
    <cellStyle name="달러" xfId="339"/>
    <cellStyle name="달러 10" xfId="1289"/>
    <cellStyle name="달러 11" xfId="1290"/>
    <cellStyle name="달러 2" xfId="340"/>
    <cellStyle name="달러 3" xfId="1291"/>
    <cellStyle name="달러 4" xfId="1292"/>
    <cellStyle name="달러 5" xfId="1293"/>
    <cellStyle name="달러 6" xfId="1294"/>
    <cellStyle name="달러 7" xfId="1295"/>
    <cellStyle name="달러 8" xfId="1296"/>
    <cellStyle name="달러 9" xfId="1297"/>
    <cellStyle name="똿뗦먛귟 [0.00]_NT Server " xfId="341"/>
    <cellStyle name="똿뗦먛귟_NT Server " xfId="342"/>
    <cellStyle name="메모 2" xfId="343"/>
    <cellStyle name="메모 2 10" xfId="1298"/>
    <cellStyle name="메모 2 11" xfId="1299"/>
    <cellStyle name="메모 2 12" xfId="1300"/>
    <cellStyle name="메모 2 2" xfId="344"/>
    <cellStyle name="메모 2 2 10" xfId="1301"/>
    <cellStyle name="메모 2 2 11" xfId="1302"/>
    <cellStyle name="메모 2 2 2" xfId="345"/>
    <cellStyle name="메모 2 2 3" xfId="1303"/>
    <cellStyle name="메모 2 2 4" xfId="1304"/>
    <cellStyle name="메모 2 2 5" xfId="1305"/>
    <cellStyle name="메모 2 2 6" xfId="1306"/>
    <cellStyle name="메모 2 2 7" xfId="1307"/>
    <cellStyle name="메모 2 2 8" xfId="1308"/>
    <cellStyle name="메모 2 2 9" xfId="1309"/>
    <cellStyle name="메모 2 3" xfId="1310"/>
    <cellStyle name="메모 2 4" xfId="1311"/>
    <cellStyle name="메모 2 5" xfId="1312"/>
    <cellStyle name="메모 2 6" xfId="1313"/>
    <cellStyle name="메모 2 7" xfId="1314"/>
    <cellStyle name="메모 2 8" xfId="1315"/>
    <cellStyle name="메모 2 9" xfId="1316"/>
    <cellStyle name="메모 3" xfId="1317"/>
    <cellStyle name="메모 3 10" xfId="1318"/>
    <cellStyle name="메모 3 11" xfId="1319"/>
    <cellStyle name="메모 3 2" xfId="1320"/>
    <cellStyle name="메모 3 3" xfId="1321"/>
    <cellStyle name="메모 3 4" xfId="1322"/>
    <cellStyle name="메모 3 5" xfId="1323"/>
    <cellStyle name="메모 3 6" xfId="1324"/>
    <cellStyle name="메모 3 7" xfId="1325"/>
    <cellStyle name="메모 3 8" xfId="1326"/>
    <cellStyle name="메모 3 9" xfId="1327"/>
    <cellStyle name="메모 4" xfId="1328"/>
    <cellStyle name="메모 4 10" xfId="1329"/>
    <cellStyle name="메모 4 11" xfId="1330"/>
    <cellStyle name="메모 4 2" xfId="1331"/>
    <cellStyle name="메모 4 3" xfId="1332"/>
    <cellStyle name="메모 4 4" xfId="1333"/>
    <cellStyle name="메모 4 5" xfId="1334"/>
    <cellStyle name="메모 4 6" xfId="1335"/>
    <cellStyle name="메모 4 7" xfId="1336"/>
    <cellStyle name="메모 4 8" xfId="1337"/>
    <cellStyle name="메모 4 9" xfId="1338"/>
    <cellStyle name="믅됞 [0.00]_NT Server " xfId="346"/>
    <cellStyle name="믅됞_NT Server " xfId="347"/>
    <cellStyle name="바탕글" xfId="348"/>
    <cellStyle name="백분율 2" xfId="349"/>
    <cellStyle name="백분율 2 2" xfId="350"/>
    <cellStyle name="백분율 2 3" xfId="351"/>
    <cellStyle name="백분율 3" xfId="352"/>
    <cellStyle name="백분율 3 2" xfId="353"/>
    <cellStyle name="백분율 4" xfId="354"/>
    <cellStyle name="보통 2" xfId="355"/>
    <cellStyle name="보통 2 2" xfId="356"/>
    <cellStyle name="보통 2 2 10" xfId="1339"/>
    <cellStyle name="보통 2 2 11" xfId="1340"/>
    <cellStyle name="보통 2 2 2" xfId="1341"/>
    <cellStyle name="보통 2 2 3" xfId="1342"/>
    <cellStyle name="보통 2 2 4" xfId="1343"/>
    <cellStyle name="보통 2 2 5" xfId="1344"/>
    <cellStyle name="보통 2 2 6" xfId="1345"/>
    <cellStyle name="보통 2 2 7" xfId="1346"/>
    <cellStyle name="보통 2 2 8" xfId="1347"/>
    <cellStyle name="보통 2 2 9" xfId="1348"/>
    <cellStyle name="본문" xfId="357"/>
    <cellStyle name="뷭?_BOOKSHIP" xfId="358"/>
    <cellStyle name="설명 텍스트 2" xfId="359"/>
    <cellStyle name="설명 텍스트 2 2" xfId="360"/>
    <cellStyle name="설명 텍스트 2 2 10" xfId="1349"/>
    <cellStyle name="설명 텍스트 2 2 11" xfId="1350"/>
    <cellStyle name="설명 텍스트 2 2 2" xfId="1351"/>
    <cellStyle name="설명 텍스트 2 2 3" xfId="1352"/>
    <cellStyle name="설명 텍스트 2 2 4" xfId="1353"/>
    <cellStyle name="설명 텍스트 2 2 5" xfId="1354"/>
    <cellStyle name="설명 텍스트 2 2 6" xfId="1355"/>
    <cellStyle name="설명 텍스트 2 2 7" xfId="1356"/>
    <cellStyle name="설명 텍스트 2 2 8" xfId="1357"/>
    <cellStyle name="설명 텍스트 2 2 9" xfId="1358"/>
    <cellStyle name="셀 확인 2" xfId="361"/>
    <cellStyle name="셀 확인 2 2" xfId="362"/>
    <cellStyle name="셀 확인 2 2 10" xfId="1359"/>
    <cellStyle name="셀 확인 2 2 11" xfId="1360"/>
    <cellStyle name="셀 확인 2 2 2" xfId="1361"/>
    <cellStyle name="셀 확인 2 2 3" xfId="1362"/>
    <cellStyle name="셀 확인 2 2 4" xfId="1363"/>
    <cellStyle name="셀 확인 2 2 5" xfId="1364"/>
    <cellStyle name="셀 확인 2 2 6" xfId="1365"/>
    <cellStyle name="셀 확인 2 2 7" xfId="1366"/>
    <cellStyle name="셀 확인 2 2 8" xfId="1367"/>
    <cellStyle name="셀 확인 2 2 9" xfId="1368"/>
    <cellStyle name="숫자(R)" xfId="363"/>
    <cellStyle name="숫자(R) 10" xfId="1369"/>
    <cellStyle name="숫자(R) 11" xfId="1370"/>
    <cellStyle name="숫자(R) 12" xfId="1371"/>
    <cellStyle name="숫자(R) 13" xfId="1372"/>
    <cellStyle name="숫자(R) 14" xfId="1373"/>
    <cellStyle name="숫자(R) 2" xfId="364"/>
    <cellStyle name="숫자(R) 2 10" xfId="1374"/>
    <cellStyle name="숫자(R) 2 11" xfId="1375"/>
    <cellStyle name="숫자(R) 2 12" xfId="1376"/>
    <cellStyle name="숫자(R) 2 2" xfId="1377"/>
    <cellStyle name="숫자(R) 2 3" xfId="1378"/>
    <cellStyle name="숫자(R) 2 4" xfId="1379"/>
    <cellStyle name="숫자(R) 2 5" xfId="1380"/>
    <cellStyle name="숫자(R) 2 6" xfId="1381"/>
    <cellStyle name="숫자(R) 2 7" xfId="1382"/>
    <cellStyle name="숫자(R) 2 8" xfId="1383"/>
    <cellStyle name="숫자(R) 2 9" xfId="1384"/>
    <cellStyle name="숫자(R) 2_8.우편물취급" xfId="1385"/>
    <cellStyle name="숫자(R) 3" xfId="1386"/>
    <cellStyle name="숫자(R) 3 10" xfId="1387"/>
    <cellStyle name="숫자(R) 3 11" xfId="1388"/>
    <cellStyle name="숫자(R) 3 12" xfId="1389"/>
    <cellStyle name="숫자(R) 3 2" xfId="1390"/>
    <cellStyle name="숫자(R) 3 3" xfId="1391"/>
    <cellStyle name="숫자(R) 3 4" xfId="1392"/>
    <cellStyle name="숫자(R) 3 5" xfId="1393"/>
    <cellStyle name="숫자(R) 3 6" xfId="1394"/>
    <cellStyle name="숫자(R) 3 7" xfId="1395"/>
    <cellStyle name="숫자(R) 3 8" xfId="1396"/>
    <cellStyle name="숫자(R) 3 9" xfId="1397"/>
    <cellStyle name="숫자(R) 3_8.우편물취급" xfId="1398"/>
    <cellStyle name="숫자(R) 4" xfId="1399"/>
    <cellStyle name="숫자(R) 4 10" xfId="1400"/>
    <cellStyle name="숫자(R) 4 11" xfId="1401"/>
    <cellStyle name="숫자(R) 4 12" xfId="1402"/>
    <cellStyle name="숫자(R) 4 2" xfId="1403"/>
    <cellStyle name="숫자(R) 4 3" xfId="1404"/>
    <cellStyle name="숫자(R) 4 4" xfId="1405"/>
    <cellStyle name="숫자(R) 4 5" xfId="1406"/>
    <cellStyle name="숫자(R) 4 6" xfId="1407"/>
    <cellStyle name="숫자(R) 4 7" xfId="1408"/>
    <cellStyle name="숫자(R) 4 8" xfId="1409"/>
    <cellStyle name="숫자(R) 4 9" xfId="1410"/>
    <cellStyle name="숫자(R) 4_8.우편물취급" xfId="1411"/>
    <cellStyle name="숫자(R) 5" xfId="1412"/>
    <cellStyle name="숫자(R) 6" xfId="1413"/>
    <cellStyle name="숫자(R) 7" xfId="1414"/>
    <cellStyle name="숫자(R) 8" xfId="1415"/>
    <cellStyle name="숫자(R) 9" xfId="1416"/>
    <cellStyle name="쉼표 [0]" xfId="1" builtinId="6"/>
    <cellStyle name="쉼표 [0] 10" xfId="365"/>
    <cellStyle name="쉼표 [0] 10 2" xfId="366"/>
    <cellStyle name="쉼표 [0] 10 3" xfId="367"/>
    <cellStyle name="쉼표 [0] 10 4" xfId="368"/>
    <cellStyle name="쉼표 [0] 11" xfId="369"/>
    <cellStyle name="쉼표 [0] 11 2" xfId="370"/>
    <cellStyle name="쉼표 [0] 12" xfId="371"/>
    <cellStyle name="쉼표 [0] 12 2" xfId="372"/>
    <cellStyle name="쉼표 [0] 13" xfId="373"/>
    <cellStyle name="쉼표 [0] 14" xfId="374"/>
    <cellStyle name="쉼표 [0] 15" xfId="375"/>
    <cellStyle name="쉼표 [0] 16" xfId="376"/>
    <cellStyle name="쉼표 [0] 17" xfId="377"/>
    <cellStyle name="쉼표 [0] 18" xfId="378"/>
    <cellStyle name="쉼표 [0] 2" xfId="5"/>
    <cellStyle name="쉼표 [0] 2 10" xfId="379"/>
    <cellStyle name="쉼표 [0] 2 11" xfId="1417"/>
    <cellStyle name="쉼표 [0] 2 2" xfId="380"/>
    <cellStyle name="쉼표 [0] 2 2 10" xfId="14"/>
    <cellStyle name="쉼표 [0] 2 2 11" xfId="1418"/>
    <cellStyle name="쉼표 [0] 2 2 2" xfId="381"/>
    <cellStyle name="쉼표 [0] 2 2 2 2" xfId="382"/>
    <cellStyle name="쉼표 [0] 2 2 2 2 2" xfId="383"/>
    <cellStyle name="쉼표 [0] 2 2 2 3" xfId="384"/>
    <cellStyle name="쉼표 [0] 2 2 2 4" xfId="385"/>
    <cellStyle name="쉼표 [0] 2 2 2 5" xfId="386"/>
    <cellStyle name="쉼표 [0] 2 2 3" xfId="387"/>
    <cellStyle name="쉼표 [0] 2 2 4" xfId="388"/>
    <cellStyle name="쉼표 [0] 2 2 5" xfId="389"/>
    <cellStyle name="쉼표 [0] 2 2 6" xfId="390"/>
    <cellStyle name="쉼표 [0] 2 2 7" xfId="391"/>
    <cellStyle name="쉼표 [0] 2 2 8" xfId="1419"/>
    <cellStyle name="쉼표 [0] 2 2 9" xfId="1420"/>
    <cellStyle name="쉼표 [0] 2 3" xfId="392"/>
    <cellStyle name="쉼표 [0] 2 3 4" xfId="393"/>
    <cellStyle name="쉼표 [0] 2 4" xfId="394"/>
    <cellStyle name="쉼표 [0] 2 4 2" xfId="395"/>
    <cellStyle name="쉼표 [0] 2 5" xfId="396"/>
    <cellStyle name="쉼표 [0] 2 5 2" xfId="13"/>
    <cellStyle name="쉼표 [0] 2 6" xfId="397"/>
    <cellStyle name="쉼표 [0] 2 6 2" xfId="8"/>
    <cellStyle name="쉼표 [0] 2 6 3" xfId="398"/>
    <cellStyle name="쉼표 [0] 2 6 4" xfId="399"/>
    <cellStyle name="쉼표 [0] 2 7" xfId="1421"/>
    <cellStyle name="쉼표 [0] 2 8" xfId="1422"/>
    <cellStyle name="쉼표 [0] 2 9" xfId="1423"/>
    <cellStyle name="쉼표 [0] 3" xfId="400"/>
    <cellStyle name="쉼표 [0] 3 10" xfId="1424"/>
    <cellStyle name="쉼표 [0] 3 11" xfId="1425"/>
    <cellStyle name="쉼표 [0] 3 12" xfId="1426"/>
    <cellStyle name="쉼표 [0] 3 13" xfId="1427"/>
    <cellStyle name="쉼표 [0] 3 2" xfId="401"/>
    <cellStyle name="쉼표 [0] 3 2 10" xfId="1428"/>
    <cellStyle name="쉼표 [0] 3 2 11" xfId="1429"/>
    <cellStyle name="쉼표 [0] 3 2 2" xfId="402"/>
    <cellStyle name="쉼표 [0] 3 2 2 2" xfId="403"/>
    <cellStyle name="쉼표 [0] 3 2 3" xfId="404"/>
    <cellStyle name="쉼표 [0] 3 2 4" xfId="1430"/>
    <cellStyle name="쉼표 [0] 3 2 5" xfId="1431"/>
    <cellStyle name="쉼표 [0] 3 2 6" xfId="1432"/>
    <cellStyle name="쉼표 [0] 3 2 7" xfId="1433"/>
    <cellStyle name="쉼표 [0] 3 2 8" xfId="1434"/>
    <cellStyle name="쉼표 [0] 3 2 9" xfId="1435"/>
    <cellStyle name="쉼표 [0] 3 3" xfId="405"/>
    <cellStyle name="쉼표 [0] 3 3 10" xfId="1436"/>
    <cellStyle name="쉼표 [0] 3 3 11" xfId="1437"/>
    <cellStyle name="쉼표 [0] 3 3 2" xfId="406"/>
    <cellStyle name="쉼표 [0] 3 3 3" xfId="407"/>
    <cellStyle name="쉼표 [0] 3 3 4" xfId="408"/>
    <cellStyle name="쉼표 [0] 3 3 5" xfId="409"/>
    <cellStyle name="쉼표 [0] 3 3 6" xfId="410"/>
    <cellStyle name="쉼표 [0] 3 3 7" xfId="411"/>
    <cellStyle name="쉼표 [0] 3 3 8" xfId="1438"/>
    <cellStyle name="쉼표 [0] 3 3 9" xfId="1439"/>
    <cellStyle name="쉼표 [0] 3 4" xfId="412"/>
    <cellStyle name="쉼표 [0] 3 4 2" xfId="413"/>
    <cellStyle name="쉼표 [0] 3 5" xfId="738"/>
    <cellStyle name="쉼표 [0] 3 6" xfId="1440"/>
    <cellStyle name="쉼표 [0] 3 7" xfId="1441"/>
    <cellStyle name="쉼표 [0] 3 8" xfId="1442"/>
    <cellStyle name="쉼표 [0] 3 9" xfId="1443"/>
    <cellStyle name="쉼표 [0] 34" xfId="414"/>
    <cellStyle name="쉼표 [0] 34 2" xfId="415"/>
    <cellStyle name="쉼표 [0] 35" xfId="416"/>
    <cellStyle name="쉼표 [0] 35 2" xfId="417"/>
    <cellStyle name="쉼표 [0] 4" xfId="418"/>
    <cellStyle name="쉼표 [0] 4 10" xfId="1444"/>
    <cellStyle name="쉼표 [0] 4 11" xfId="1445"/>
    <cellStyle name="쉼표 [0] 4 2" xfId="419"/>
    <cellStyle name="쉼표 [0] 4 2 10" xfId="1446"/>
    <cellStyle name="쉼표 [0] 4 2 11" xfId="1447"/>
    <cellStyle name="쉼표 [0] 4 2 2" xfId="420"/>
    <cellStyle name="쉼표 [0] 4 2 2 2" xfId="421"/>
    <cellStyle name="쉼표 [0] 4 2 3" xfId="422"/>
    <cellStyle name="쉼표 [0] 4 2 4" xfId="1448"/>
    <cellStyle name="쉼표 [0] 4 2 5" xfId="1449"/>
    <cellStyle name="쉼표 [0] 4 2 6" xfId="1450"/>
    <cellStyle name="쉼표 [0] 4 2 7" xfId="1451"/>
    <cellStyle name="쉼표 [0] 4 2 8" xfId="1452"/>
    <cellStyle name="쉼표 [0] 4 2 9" xfId="1453"/>
    <cellStyle name="쉼표 [0] 4 3" xfId="423"/>
    <cellStyle name="쉼표 [0] 4 4" xfId="424"/>
    <cellStyle name="쉼표 [0] 4 5" xfId="425"/>
    <cellStyle name="쉼표 [0] 4 6" xfId="426"/>
    <cellStyle name="쉼표 [0] 4 7" xfId="427"/>
    <cellStyle name="쉼표 [0] 4 7 2" xfId="1454"/>
    <cellStyle name="쉼표 [0] 4 8" xfId="1455"/>
    <cellStyle name="쉼표 [0] 4 9" xfId="1456"/>
    <cellStyle name="쉼표 [0] 5" xfId="428"/>
    <cellStyle name="쉼표 [0] 5 2" xfId="429"/>
    <cellStyle name="쉼표 [0] 5 2 2" xfId="430"/>
    <cellStyle name="쉼표 [0] 5 3" xfId="431"/>
    <cellStyle name="쉼표 [0] 5 4" xfId="432"/>
    <cellStyle name="쉼표 [0] 6" xfId="433"/>
    <cellStyle name="쉼표 [0] 6 2" xfId="434"/>
    <cellStyle name="쉼표 [0] 6 3" xfId="435"/>
    <cellStyle name="쉼표 [0] 7" xfId="436"/>
    <cellStyle name="쉼표 [0] 7 2" xfId="437"/>
    <cellStyle name="쉼표 [0] 7 3" xfId="438"/>
    <cellStyle name="쉼표 [0] 7 4" xfId="439"/>
    <cellStyle name="쉼표 [0] 7 5" xfId="440"/>
    <cellStyle name="쉼표 [0] 8" xfId="441"/>
    <cellStyle name="쉼표 [0] 8 17" xfId="442"/>
    <cellStyle name="쉼표 [0] 8 2" xfId="443"/>
    <cellStyle name="쉼표 [0] 8 2 2" xfId="11"/>
    <cellStyle name="쉼표 [0] 9" xfId="444"/>
    <cellStyle name="쉼표 [0] 9 2" xfId="445"/>
    <cellStyle name="쉼표 [0] 9 3" xfId="446"/>
    <cellStyle name="스타일 1" xfId="447"/>
    <cellStyle name="연결된 셀 2" xfId="448"/>
    <cellStyle name="연결된 셀 2 2" xfId="449"/>
    <cellStyle name="연결된 셀 2 2 10" xfId="1457"/>
    <cellStyle name="연결된 셀 2 2 11" xfId="1458"/>
    <cellStyle name="연결된 셀 2 2 2" xfId="1459"/>
    <cellStyle name="연결된 셀 2 2 3" xfId="1460"/>
    <cellStyle name="연결된 셀 2 2 4" xfId="1461"/>
    <cellStyle name="연결된 셀 2 2 5" xfId="1462"/>
    <cellStyle name="연결된 셀 2 2 6" xfId="1463"/>
    <cellStyle name="연결된 셀 2 2 7" xfId="1464"/>
    <cellStyle name="연결된 셀 2 2 8" xfId="1465"/>
    <cellStyle name="연결된 셀 2 2 9" xfId="1466"/>
    <cellStyle name="요약 2" xfId="450"/>
    <cellStyle name="요약 2 2" xfId="451"/>
    <cellStyle name="요약 2 2 10" xfId="1467"/>
    <cellStyle name="요약 2 2 11" xfId="1468"/>
    <cellStyle name="요약 2 2 2" xfId="1469"/>
    <cellStyle name="요약 2 2 3" xfId="1470"/>
    <cellStyle name="요약 2 2 4" xfId="1471"/>
    <cellStyle name="요약 2 2 5" xfId="1472"/>
    <cellStyle name="요약 2 2 6" xfId="1473"/>
    <cellStyle name="요약 2 2 7" xfId="1474"/>
    <cellStyle name="요약 2 2 8" xfId="1475"/>
    <cellStyle name="요약 2 2 9" xfId="1476"/>
    <cellStyle name="입력 2" xfId="452"/>
    <cellStyle name="입력 2 2" xfId="453"/>
    <cellStyle name="입력 2 2 10" xfId="1477"/>
    <cellStyle name="입력 2 2 11" xfId="1478"/>
    <cellStyle name="입력 2 2 2" xfId="1479"/>
    <cellStyle name="입력 2 2 3" xfId="1480"/>
    <cellStyle name="입력 2 2 4" xfId="1481"/>
    <cellStyle name="입력 2 2 5" xfId="1482"/>
    <cellStyle name="입력 2 2 6" xfId="1483"/>
    <cellStyle name="입력 2 2 7" xfId="1484"/>
    <cellStyle name="입력 2 2 8" xfId="1485"/>
    <cellStyle name="입력 2 2 9" xfId="1486"/>
    <cellStyle name="자리수" xfId="454"/>
    <cellStyle name="자리수 10" xfId="1487"/>
    <cellStyle name="자리수 11" xfId="1488"/>
    <cellStyle name="자리수 2" xfId="455"/>
    <cellStyle name="자리수 3" xfId="1489"/>
    <cellStyle name="자리수 4" xfId="1490"/>
    <cellStyle name="자리수 5" xfId="1491"/>
    <cellStyle name="자리수 6" xfId="1492"/>
    <cellStyle name="자리수 7" xfId="1493"/>
    <cellStyle name="자리수 8" xfId="1494"/>
    <cellStyle name="자리수 9" xfId="1495"/>
    <cellStyle name="자리수0" xfId="456"/>
    <cellStyle name="자리수0 10" xfId="1496"/>
    <cellStyle name="자리수0 11" xfId="1497"/>
    <cellStyle name="자리수0 12" xfId="1498"/>
    <cellStyle name="자리수0 13" xfId="1499"/>
    <cellStyle name="자리수0 14" xfId="1500"/>
    <cellStyle name="자리수0 2" xfId="457"/>
    <cellStyle name="자리수0 2 10" xfId="1501"/>
    <cellStyle name="자리수0 2 11" xfId="1502"/>
    <cellStyle name="자리수0 2 12" xfId="1503"/>
    <cellStyle name="자리수0 2 2" xfId="1504"/>
    <cellStyle name="자리수0 2 3" xfId="1505"/>
    <cellStyle name="자리수0 2 4" xfId="1506"/>
    <cellStyle name="자리수0 2 5" xfId="1507"/>
    <cellStyle name="자리수0 2 6" xfId="1508"/>
    <cellStyle name="자리수0 2 7" xfId="1509"/>
    <cellStyle name="자리수0 2 8" xfId="1510"/>
    <cellStyle name="자리수0 2 9" xfId="1511"/>
    <cellStyle name="자리수0 2_8.우편물취급" xfId="1512"/>
    <cellStyle name="자리수0 3" xfId="1513"/>
    <cellStyle name="자리수0 3 10" xfId="1514"/>
    <cellStyle name="자리수0 3 11" xfId="1515"/>
    <cellStyle name="자리수0 3 12" xfId="1516"/>
    <cellStyle name="자리수0 3 2" xfId="1517"/>
    <cellStyle name="자리수0 3 3" xfId="1518"/>
    <cellStyle name="자리수0 3 4" xfId="1519"/>
    <cellStyle name="자리수0 3 5" xfId="1520"/>
    <cellStyle name="자리수0 3 6" xfId="1521"/>
    <cellStyle name="자리수0 3 7" xfId="1522"/>
    <cellStyle name="자리수0 3 8" xfId="1523"/>
    <cellStyle name="자리수0 3 9" xfId="1524"/>
    <cellStyle name="자리수0 3_8.우편물취급" xfId="1525"/>
    <cellStyle name="자리수0 4" xfId="1526"/>
    <cellStyle name="자리수0 4 10" xfId="1527"/>
    <cellStyle name="자리수0 4 11" xfId="1528"/>
    <cellStyle name="자리수0 4 12" xfId="1529"/>
    <cellStyle name="자리수0 4 2" xfId="1530"/>
    <cellStyle name="자리수0 4 3" xfId="1531"/>
    <cellStyle name="자리수0 4 4" xfId="1532"/>
    <cellStyle name="자리수0 4 5" xfId="1533"/>
    <cellStyle name="자리수0 4 6" xfId="1534"/>
    <cellStyle name="자리수0 4 7" xfId="1535"/>
    <cellStyle name="자리수0 4 8" xfId="1536"/>
    <cellStyle name="자리수0 4 9" xfId="1537"/>
    <cellStyle name="자리수0 4_8.우편물취급" xfId="1538"/>
    <cellStyle name="자리수0 5" xfId="1539"/>
    <cellStyle name="자리수0 6" xfId="1540"/>
    <cellStyle name="자리수0 7" xfId="1541"/>
    <cellStyle name="자리수0 8" xfId="1542"/>
    <cellStyle name="자리수0 9" xfId="1543"/>
    <cellStyle name="작은제목" xfId="458"/>
    <cellStyle name="제목 1 2" xfId="459"/>
    <cellStyle name="제목 1 2 2" xfId="460"/>
    <cellStyle name="제목 1 2 2 10" xfId="1544"/>
    <cellStyle name="제목 1 2 2 11" xfId="1545"/>
    <cellStyle name="제목 1 2 2 2" xfId="1546"/>
    <cellStyle name="제목 1 2 2 3" xfId="1547"/>
    <cellStyle name="제목 1 2 2 4" xfId="1548"/>
    <cellStyle name="제목 1 2 2 5" xfId="1549"/>
    <cellStyle name="제목 1 2 2 6" xfId="1550"/>
    <cellStyle name="제목 1 2 2 7" xfId="1551"/>
    <cellStyle name="제목 1 2 2 8" xfId="1552"/>
    <cellStyle name="제목 1 2 2 9" xfId="1553"/>
    <cellStyle name="제목 2 2" xfId="461"/>
    <cellStyle name="제목 2 2 2" xfId="462"/>
    <cellStyle name="제목 2 2 2 10" xfId="1554"/>
    <cellStyle name="제목 2 2 2 11" xfId="1555"/>
    <cellStyle name="제목 2 2 2 2" xfId="1556"/>
    <cellStyle name="제목 2 2 2 3" xfId="1557"/>
    <cellStyle name="제목 2 2 2 4" xfId="1558"/>
    <cellStyle name="제목 2 2 2 5" xfId="1559"/>
    <cellStyle name="제목 2 2 2 6" xfId="1560"/>
    <cellStyle name="제목 2 2 2 7" xfId="1561"/>
    <cellStyle name="제목 2 2 2 8" xfId="1562"/>
    <cellStyle name="제목 2 2 2 9" xfId="1563"/>
    <cellStyle name="제목 3 2" xfId="463"/>
    <cellStyle name="제목 3 2 2" xfId="464"/>
    <cellStyle name="제목 3 2 2 10" xfId="1564"/>
    <cellStyle name="제목 3 2 2 11" xfId="1565"/>
    <cellStyle name="제목 3 2 2 2" xfId="1566"/>
    <cellStyle name="제목 3 2 2 3" xfId="1567"/>
    <cellStyle name="제목 3 2 2 4" xfId="1568"/>
    <cellStyle name="제목 3 2 2 5" xfId="1569"/>
    <cellStyle name="제목 3 2 2 6" xfId="1570"/>
    <cellStyle name="제목 3 2 2 7" xfId="1571"/>
    <cellStyle name="제목 3 2 2 8" xfId="1572"/>
    <cellStyle name="제목 3 2 2 9" xfId="1573"/>
    <cellStyle name="제목 4 2" xfId="465"/>
    <cellStyle name="제목 4 2 2" xfId="466"/>
    <cellStyle name="제목 4 2 2 10" xfId="1574"/>
    <cellStyle name="제목 4 2 2 11" xfId="1575"/>
    <cellStyle name="제목 4 2 2 2" xfId="1576"/>
    <cellStyle name="제목 4 2 2 3" xfId="1577"/>
    <cellStyle name="제목 4 2 2 4" xfId="1578"/>
    <cellStyle name="제목 4 2 2 5" xfId="1579"/>
    <cellStyle name="제목 4 2 2 6" xfId="1580"/>
    <cellStyle name="제목 4 2 2 7" xfId="1581"/>
    <cellStyle name="제목 4 2 2 8" xfId="1582"/>
    <cellStyle name="제목 4 2 2 9" xfId="1583"/>
    <cellStyle name="제목 5" xfId="467"/>
    <cellStyle name="제목 5 2" xfId="468"/>
    <cellStyle name="제목 5 2 10" xfId="1584"/>
    <cellStyle name="제목 5 2 11" xfId="1585"/>
    <cellStyle name="제목 5 2 2" xfId="1586"/>
    <cellStyle name="제목 5 2 3" xfId="1587"/>
    <cellStyle name="제목 5 2 4" xfId="1588"/>
    <cellStyle name="제목 5 2 5" xfId="1589"/>
    <cellStyle name="제목 5 2 6" xfId="1590"/>
    <cellStyle name="제목 5 2 7" xfId="1591"/>
    <cellStyle name="제목 5 2 8" xfId="1592"/>
    <cellStyle name="제목 5 2 9" xfId="1593"/>
    <cellStyle name="좋음 2" xfId="469"/>
    <cellStyle name="좋음 2 2" xfId="470"/>
    <cellStyle name="좋음 2 2 10" xfId="1594"/>
    <cellStyle name="좋음 2 2 11" xfId="1595"/>
    <cellStyle name="좋음 2 2 2" xfId="1596"/>
    <cellStyle name="좋음 2 2 3" xfId="1597"/>
    <cellStyle name="좋음 2 2 4" xfId="1598"/>
    <cellStyle name="좋음 2 2 5" xfId="1599"/>
    <cellStyle name="좋음 2 2 6" xfId="1600"/>
    <cellStyle name="좋음 2 2 7" xfId="1601"/>
    <cellStyle name="좋음 2 2 8" xfId="1602"/>
    <cellStyle name="좋음 2 2 9" xfId="1603"/>
    <cellStyle name="지정되지 않음" xfId="471"/>
    <cellStyle name="쪽번호" xfId="472"/>
    <cellStyle name="출력 2" xfId="473"/>
    <cellStyle name="출력 2 2" xfId="474"/>
    <cellStyle name="출력 2 2 10" xfId="1604"/>
    <cellStyle name="출력 2 2 11" xfId="1605"/>
    <cellStyle name="출력 2 2 2" xfId="1606"/>
    <cellStyle name="출력 2 2 3" xfId="1607"/>
    <cellStyle name="출력 2 2 4" xfId="1608"/>
    <cellStyle name="출력 2 2 5" xfId="1609"/>
    <cellStyle name="출력 2 2 6" xfId="1610"/>
    <cellStyle name="출력 2 2 7" xfId="1611"/>
    <cellStyle name="출력 2 2 8" xfId="1612"/>
    <cellStyle name="출력 2 2 9" xfId="1613"/>
    <cellStyle name="콤마 [0]" xfId="475"/>
    <cellStyle name="콤마 [0]_15.건설장비(2-1)" xfId="740"/>
    <cellStyle name="콤마 [0]_2. 행정구역" xfId="3"/>
    <cellStyle name="콤마 [0]_2. 행정구역 2" xfId="6"/>
    <cellStyle name="콤마 [0]_해안선및도서" xfId="2"/>
    <cellStyle name="콤마_ 견적기준 FLOW " xfId="476"/>
    <cellStyle name="콤마_2. 행정구역" xfId="4"/>
    <cellStyle name="콤마_2. 행정구역 2" xfId="7"/>
    <cellStyle name="큰제목" xfId="477"/>
    <cellStyle name="통화 [0] 2" xfId="478"/>
    <cellStyle name="통화 [0] 2 10" xfId="1614"/>
    <cellStyle name="통화 [0] 2 11" xfId="1615"/>
    <cellStyle name="통화 [0] 2 2" xfId="479"/>
    <cellStyle name="통화 [0] 2 3" xfId="480"/>
    <cellStyle name="통화 [0] 2 4" xfId="1616"/>
    <cellStyle name="통화 [0] 2 5" xfId="1617"/>
    <cellStyle name="통화 [0] 2 6" xfId="1618"/>
    <cellStyle name="통화 [0] 2 7" xfId="1619"/>
    <cellStyle name="통화 [0] 2 8" xfId="1620"/>
    <cellStyle name="통화 [0] 2 9" xfId="1621"/>
    <cellStyle name="통화 [0] 3" xfId="481"/>
    <cellStyle name="퍼센트" xfId="482"/>
    <cellStyle name="표준" xfId="0" builtinId="0"/>
    <cellStyle name="표준 10" xfId="483"/>
    <cellStyle name="표준 10 2" xfId="484"/>
    <cellStyle name="표준 100" xfId="485"/>
    <cellStyle name="표준 101" xfId="486"/>
    <cellStyle name="표준 102" xfId="487"/>
    <cellStyle name="표준 103" xfId="488"/>
    <cellStyle name="표준 104" xfId="489"/>
    <cellStyle name="표준 105" xfId="490"/>
    <cellStyle name="표준 106" xfId="491"/>
    <cellStyle name="표준 107" xfId="492"/>
    <cellStyle name="표준 108" xfId="493"/>
    <cellStyle name="표준 109" xfId="494"/>
    <cellStyle name="표준 11" xfId="495"/>
    <cellStyle name="표준 11 2" xfId="496"/>
    <cellStyle name="표준 11 2 2" xfId="497"/>
    <cellStyle name="표준 11 3" xfId="498"/>
    <cellStyle name="표준 11 3 2" xfId="499"/>
    <cellStyle name="표준 11 3 3" xfId="500"/>
    <cellStyle name="표준 11 4" xfId="501"/>
    <cellStyle name="표준 110" xfId="502"/>
    <cellStyle name="표준 111" xfId="503"/>
    <cellStyle name="표준 112" xfId="504"/>
    <cellStyle name="표준 113" xfId="505"/>
    <cellStyle name="표준 114" xfId="506"/>
    <cellStyle name="표준 115" xfId="507"/>
    <cellStyle name="표준 116" xfId="508"/>
    <cellStyle name="표준 117" xfId="509"/>
    <cellStyle name="표준 118" xfId="510"/>
    <cellStyle name="표준 119" xfId="511"/>
    <cellStyle name="표준 12" xfId="512"/>
    <cellStyle name="표준 12 2" xfId="513"/>
    <cellStyle name="표준 12 2 2" xfId="9"/>
    <cellStyle name="표준 12 3" xfId="514"/>
    <cellStyle name="표준 12 3 2" xfId="515"/>
    <cellStyle name="표준 12 4" xfId="516"/>
    <cellStyle name="표준 120" xfId="517"/>
    <cellStyle name="표준 121" xfId="518"/>
    <cellStyle name="표준 122" xfId="519"/>
    <cellStyle name="표준 123" xfId="520"/>
    <cellStyle name="표준 124" xfId="521"/>
    <cellStyle name="표준 125" xfId="522"/>
    <cellStyle name="표준 126" xfId="523"/>
    <cellStyle name="표준 127" xfId="524"/>
    <cellStyle name="표준 128" xfId="525"/>
    <cellStyle name="표준 129" xfId="526"/>
    <cellStyle name="표준 13" xfId="527"/>
    <cellStyle name="표준 13 2" xfId="528"/>
    <cellStyle name="표준 13 3" xfId="529"/>
    <cellStyle name="표준 130" xfId="530"/>
    <cellStyle name="표준 131" xfId="531"/>
    <cellStyle name="표준 132" xfId="532"/>
    <cellStyle name="표준 133" xfId="533"/>
    <cellStyle name="표준 134" xfId="534"/>
    <cellStyle name="표준 135" xfId="535"/>
    <cellStyle name="표준 136" xfId="536"/>
    <cellStyle name="표준 137" xfId="537"/>
    <cellStyle name="표준 138" xfId="538"/>
    <cellStyle name="표준 139" xfId="539"/>
    <cellStyle name="표준 14" xfId="540"/>
    <cellStyle name="표준 14 2" xfId="541"/>
    <cellStyle name="표준 140" xfId="542"/>
    <cellStyle name="표준 141" xfId="543"/>
    <cellStyle name="표준 142" xfId="544"/>
    <cellStyle name="표준 143" xfId="545"/>
    <cellStyle name="표준 144" xfId="546"/>
    <cellStyle name="표준 145" xfId="547"/>
    <cellStyle name="표준 146" xfId="548"/>
    <cellStyle name="표준 147" xfId="549"/>
    <cellStyle name="표준 148" xfId="550"/>
    <cellStyle name="표준 149" xfId="551"/>
    <cellStyle name="표준 15" xfId="552"/>
    <cellStyle name="표준 150" xfId="553"/>
    <cellStyle name="표준 151" xfId="554"/>
    <cellStyle name="표준 152" xfId="555"/>
    <cellStyle name="표준 153" xfId="556"/>
    <cellStyle name="표준 154" xfId="557"/>
    <cellStyle name="표준 155" xfId="558"/>
    <cellStyle name="표준 156" xfId="559"/>
    <cellStyle name="표준 157" xfId="560"/>
    <cellStyle name="표준 158" xfId="561"/>
    <cellStyle name="표준 159" xfId="562"/>
    <cellStyle name="표준 16" xfId="563"/>
    <cellStyle name="표준 160" xfId="564"/>
    <cellStyle name="표준 161" xfId="12"/>
    <cellStyle name="표준 162" xfId="565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13" xfId="1622"/>
    <cellStyle name="표준 2 14" xfId="1623"/>
    <cellStyle name="표준 2 15" xfId="1624"/>
    <cellStyle name="표준 2 16" xfId="1625"/>
    <cellStyle name="표준 2 2" xfId="578"/>
    <cellStyle name="표준 2 2 10" xfId="1626"/>
    <cellStyle name="표준 2 2 11" xfId="1627"/>
    <cellStyle name="표준 2 2 12" xfId="1628"/>
    <cellStyle name="표준 2 2 2" xfId="579"/>
    <cellStyle name="표준 2 2 2 10" xfId="1629"/>
    <cellStyle name="표준 2 2 2 11" xfId="1630"/>
    <cellStyle name="표준 2 2 2 2" xfId="580"/>
    <cellStyle name="표준 2 2 2 3" xfId="581"/>
    <cellStyle name="표준 2 2 2 4" xfId="582"/>
    <cellStyle name="표준 2 2 2 5" xfId="583"/>
    <cellStyle name="표준 2 2 2 6" xfId="584"/>
    <cellStyle name="표준 2 2 2 7" xfId="1631"/>
    <cellStyle name="표준 2 2 2 8" xfId="1632"/>
    <cellStyle name="표준 2 2 2 9" xfId="1633"/>
    <cellStyle name="표준 2 2 3" xfId="10"/>
    <cellStyle name="표준 2 2 4" xfId="585"/>
    <cellStyle name="표준 2 2 5" xfId="586"/>
    <cellStyle name="표준 2 2 6" xfId="587"/>
    <cellStyle name="표준 2 2 7" xfId="1634"/>
    <cellStyle name="표준 2 2 8" xfId="1635"/>
    <cellStyle name="표준 2 2 9" xfId="1636"/>
    <cellStyle name="표준 2 2_3.주차장" xfId="1637"/>
    <cellStyle name="표준 2 3" xfId="588"/>
    <cellStyle name="표준 2 3 10" xfId="1638"/>
    <cellStyle name="표준 2 3 11" xfId="1639"/>
    <cellStyle name="표준 2 3 2" xfId="589"/>
    <cellStyle name="표준 2 3 3" xfId="590"/>
    <cellStyle name="표준 2 3 4" xfId="1640"/>
    <cellStyle name="표준 2 3 5" xfId="1641"/>
    <cellStyle name="표준 2 3 6" xfId="1642"/>
    <cellStyle name="표준 2 3 7" xfId="1643"/>
    <cellStyle name="표준 2 3 8" xfId="1644"/>
    <cellStyle name="표준 2 3 9" xfId="1645"/>
    <cellStyle name="표준 2 4" xfId="591"/>
    <cellStyle name="표준 2 4 10" xfId="1646"/>
    <cellStyle name="표준 2 4 11" xfId="1647"/>
    <cellStyle name="표준 2 4 2" xfId="592"/>
    <cellStyle name="표준 2 4 3" xfId="1648"/>
    <cellStyle name="표준 2 4 4" xfId="1649"/>
    <cellStyle name="표준 2 4 5" xfId="1650"/>
    <cellStyle name="표준 2 4 6" xfId="1651"/>
    <cellStyle name="표준 2 4 7" xfId="1652"/>
    <cellStyle name="표준 2 4 8" xfId="1653"/>
    <cellStyle name="표준 2 4 9" xfId="1654"/>
    <cellStyle name="표준 2 5" xfId="593"/>
    <cellStyle name="표준 2 5 10" xfId="1655"/>
    <cellStyle name="표준 2 5 11" xfId="1656"/>
    <cellStyle name="표준 2 5 2" xfId="594"/>
    <cellStyle name="표준 2 5 2 10" xfId="1657"/>
    <cellStyle name="표준 2 5 2 11" xfId="1658"/>
    <cellStyle name="표준 2 5 2 16" xfId="595"/>
    <cellStyle name="표준 2 5 2 2" xfId="1659"/>
    <cellStyle name="표준 2 5 2 3" xfId="1660"/>
    <cellStyle name="표준 2 5 2 4" xfId="1661"/>
    <cellStyle name="표준 2 5 2 5" xfId="1662"/>
    <cellStyle name="표준 2 5 2 6" xfId="1663"/>
    <cellStyle name="표준 2 5 2 7" xfId="1664"/>
    <cellStyle name="표준 2 5 2 8" xfId="1665"/>
    <cellStyle name="표준 2 5 2 9" xfId="1666"/>
    <cellStyle name="표준 2 5 3" xfId="1667"/>
    <cellStyle name="표준 2 5 4" xfId="1668"/>
    <cellStyle name="표준 2 5 5" xfId="1669"/>
    <cellStyle name="표준 2 5 6" xfId="1670"/>
    <cellStyle name="표준 2 5 7" xfId="1671"/>
    <cellStyle name="표준 2 5 8" xfId="1672"/>
    <cellStyle name="표준 2 5 9" xfId="1673"/>
    <cellStyle name="표준 2 6" xfId="596"/>
    <cellStyle name="표준 2 6 10" xfId="1674"/>
    <cellStyle name="표준 2 6 11" xfId="1675"/>
    <cellStyle name="표준 2 6 2" xfId="597"/>
    <cellStyle name="표준 2 6 3" xfId="1676"/>
    <cellStyle name="표준 2 6 4" xfId="1677"/>
    <cellStyle name="표준 2 6 5" xfId="1678"/>
    <cellStyle name="표준 2 6 6" xfId="1679"/>
    <cellStyle name="표준 2 6 7" xfId="1680"/>
    <cellStyle name="표준 2 6 8" xfId="1681"/>
    <cellStyle name="표준 2 6 9" xfId="1682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10" xfId="1683"/>
    <cellStyle name="표준 3 11" xfId="1684"/>
    <cellStyle name="표준 3 12" xfId="1685"/>
    <cellStyle name="표준 3 2" xfId="617"/>
    <cellStyle name="표준 3 2 10" xfId="1686"/>
    <cellStyle name="표준 3 2 11" xfId="1687"/>
    <cellStyle name="표준 3 2 2" xfId="618"/>
    <cellStyle name="표준 3 2 3" xfId="619"/>
    <cellStyle name="표준 3 2 4" xfId="1688"/>
    <cellStyle name="표준 3 2 5" xfId="1689"/>
    <cellStyle name="표준 3 2 6" xfId="1690"/>
    <cellStyle name="표준 3 2 7" xfId="1691"/>
    <cellStyle name="표준 3 2 8" xfId="1692"/>
    <cellStyle name="표준 3 2 9" xfId="1693"/>
    <cellStyle name="표준 3 3" xfId="620"/>
    <cellStyle name="표준 3 3 10" xfId="1694"/>
    <cellStyle name="표준 3 3 11" xfId="1695"/>
    <cellStyle name="표준 3 3 2" xfId="621"/>
    <cellStyle name="표준 3 3 3" xfId="1696"/>
    <cellStyle name="표준 3 3 4" xfId="1697"/>
    <cellStyle name="표준 3 3 5" xfId="1698"/>
    <cellStyle name="표준 3 3 6" xfId="1699"/>
    <cellStyle name="표준 3 3 7" xfId="1700"/>
    <cellStyle name="표준 3 3 8" xfId="1701"/>
    <cellStyle name="표준 3 3 9" xfId="1702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11" xfId="1703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10" xfId="1704"/>
    <cellStyle name="표준 5 11" xfId="1705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 8" xfId="1706"/>
    <cellStyle name="표준 5 9" xfId="1707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10" xfId="1708"/>
    <cellStyle name="표준 6 11" xfId="1709"/>
    <cellStyle name="표준 6 2" xfId="681"/>
    <cellStyle name="표준 6 3" xfId="682"/>
    <cellStyle name="표준 6 3 2" xfId="683"/>
    <cellStyle name="표준 6 4" xfId="1710"/>
    <cellStyle name="표준 6 5" xfId="1711"/>
    <cellStyle name="표준 6 6" xfId="1712"/>
    <cellStyle name="표준 6 7" xfId="1713"/>
    <cellStyle name="표준 6 8" xfId="1714"/>
    <cellStyle name="표준 6 9" xfId="1715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두류" xfId="739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.smart-PC/Desktop/&#53685;&#44228;&#50672;&#48372;%20&#51088;&#47308;%20&#48372;&#50756;&#50836;&#52397;(&#49373;&#53468;&#48372;&#51204;&#540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(2016년기준)공원"/>
      <sheetName val="8.공원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zoomScale="90" zoomScaleNormal="90" workbookViewId="0">
      <selection sqref="A1:F1"/>
    </sheetView>
  </sheetViews>
  <sheetFormatPr defaultRowHeight="13.5"/>
  <cols>
    <col min="1" max="1" width="14.5546875" style="57" customWidth="1"/>
    <col min="2" max="4" width="14" style="57" customWidth="1"/>
    <col min="5" max="6" width="14" style="55" customWidth="1"/>
    <col min="7" max="7" width="3" style="55" customWidth="1"/>
    <col min="8" max="11" width="17.88671875" style="55" customWidth="1"/>
    <col min="12" max="16384" width="8.88671875" style="55"/>
  </cols>
  <sheetData>
    <row r="1" spans="1:14" s="2" customFormat="1" ht="45" customHeight="1">
      <c r="A1" s="530" t="s">
        <v>0</v>
      </c>
      <c r="B1" s="530"/>
      <c r="C1" s="530"/>
      <c r="D1" s="530"/>
      <c r="E1" s="530"/>
      <c r="F1" s="530"/>
      <c r="G1" s="1"/>
      <c r="H1" s="530" t="s">
        <v>1</v>
      </c>
      <c r="I1" s="530"/>
      <c r="J1" s="530"/>
      <c r="K1" s="530"/>
    </row>
    <row r="2" spans="1:14" s="5" customFormat="1" ht="25.5" customHeight="1" thickBot="1">
      <c r="A2" s="3" t="s">
        <v>2</v>
      </c>
      <c r="B2" s="3"/>
      <c r="C2" s="4"/>
      <c r="D2" s="4"/>
      <c r="E2" s="3"/>
      <c r="H2" s="3"/>
      <c r="I2" s="3"/>
      <c r="K2" s="6" t="s">
        <v>3</v>
      </c>
    </row>
    <row r="3" spans="1:14" s="5" customFormat="1" ht="17.100000000000001" customHeight="1" thickTop="1">
      <c r="A3" s="7" t="s">
        <v>4</v>
      </c>
      <c r="B3" s="8" t="s">
        <v>5</v>
      </c>
      <c r="D3" s="9"/>
      <c r="E3" s="531" t="s">
        <v>6</v>
      </c>
      <c r="F3" s="531"/>
      <c r="G3" s="10"/>
      <c r="H3" s="531" t="s">
        <v>7</v>
      </c>
      <c r="I3" s="531"/>
      <c r="J3" s="531"/>
      <c r="K3" s="11" t="s">
        <v>8</v>
      </c>
    </row>
    <row r="4" spans="1:14" s="5" customFormat="1" ht="17.100000000000001" customHeight="1">
      <c r="A4" s="12" t="s">
        <v>9</v>
      </c>
      <c r="B4" s="13"/>
      <c r="C4" s="14" t="s">
        <v>10</v>
      </c>
      <c r="D4" s="15" t="s">
        <v>11</v>
      </c>
      <c r="E4" s="10"/>
      <c r="F4" s="15" t="s">
        <v>12</v>
      </c>
      <c r="G4" s="10"/>
      <c r="H4" s="10" t="s">
        <v>13</v>
      </c>
      <c r="I4" s="16" t="s">
        <v>14</v>
      </c>
      <c r="J4" s="17" t="s">
        <v>15</v>
      </c>
      <c r="K4" s="18" t="s">
        <v>16</v>
      </c>
    </row>
    <row r="5" spans="1:14" s="5" customFormat="1" ht="17.100000000000001" customHeight="1">
      <c r="A5" s="12" t="s">
        <v>17</v>
      </c>
      <c r="B5" s="19" t="s">
        <v>18</v>
      </c>
      <c r="C5" s="14"/>
      <c r="D5" s="18" t="s">
        <v>19</v>
      </c>
      <c r="E5" s="15" t="s">
        <v>20</v>
      </c>
      <c r="F5" s="18"/>
      <c r="G5" s="10"/>
      <c r="H5" s="10"/>
      <c r="I5" s="14" t="s">
        <v>21</v>
      </c>
      <c r="J5" s="20" t="s">
        <v>22</v>
      </c>
      <c r="K5" s="18" t="s">
        <v>23</v>
      </c>
    </row>
    <row r="6" spans="1:14" s="5" customFormat="1" ht="17.100000000000001" customHeight="1">
      <c r="A6" s="21" t="s">
        <v>24</v>
      </c>
      <c r="B6" s="22" t="s">
        <v>25</v>
      </c>
      <c r="C6" s="23" t="s">
        <v>26</v>
      </c>
      <c r="D6" s="23" t="s">
        <v>27</v>
      </c>
      <c r="E6" s="23" t="s">
        <v>28</v>
      </c>
      <c r="F6" s="23" t="s">
        <v>29</v>
      </c>
      <c r="G6" s="10"/>
      <c r="H6" s="22" t="s">
        <v>30</v>
      </c>
      <c r="I6" s="24" t="s">
        <v>31</v>
      </c>
      <c r="J6" s="25" t="s">
        <v>32</v>
      </c>
      <c r="K6" s="23" t="s">
        <v>33</v>
      </c>
    </row>
    <row r="7" spans="1:14" s="5" customFormat="1" ht="41.25" customHeight="1">
      <c r="A7" s="26">
        <v>2013</v>
      </c>
      <c r="B7" s="27">
        <v>8347</v>
      </c>
      <c r="C7" s="27">
        <v>9507</v>
      </c>
      <c r="D7" s="27">
        <v>8186</v>
      </c>
      <c r="E7" s="27">
        <v>343</v>
      </c>
      <c r="F7" s="27">
        <v>431</v>
      </c>
      <c r="G7" s="28"/>
      <c r="H7" s="27">
        <v>471</v>
      </c>
      <c r="I7" s="27">
        <v>76</v>
      </c>
      <c r="J7" s="29" t="s">
        <v>34</v>
      </c>
      <c r="K7" s="30">
        <v>113.89720857793219</v>
      </c>
      <c r="N7" s="31"/>
    </row>
    <row r="8" spans="1:14" s="5" customFormat="1" ht="41.25" customHeight="1">
      <c r="A8" s="26">
        <v>2014</v>
      </c>
      <c r="B8" s="32">
        <v>8362</v>
      </c>
      <c r="C8" s="32">
        <v>9701</v>
      </c>
      <c r="D8" s="32">
        <v>8251</v>
      </c>
      <c r="E8" s="32">
        <v>357</v>
      </c>
      <c r="F8" s="32">
        <v>520</v>
      </c>
      <c r="G8" s="33"/>
      <c r="H8" s="32">
        <v>471</v>
      </c>
      <c r="I8" s="32">
        <v>102</v>
      </c>
      <c r="J8" s="34" t="s">
        <v>34</v>
      </c>
      <c r="K8" s="35">
        <v>116.01291557043768</v>
      </c>
    </row>
    <row r="9" spans="1:14" s="5" customFormat="1" ht="41.25" customHeight="1">
      <c r="A9" s="26">
        <v>2015</v>
      </c>
      <c r="B9" s="32">
        <v>10909</v>
      </c>
      <c r="C9" s="32">
        <v>9684</v>
      </c>
      <c r="D9" s="32">
        <v>8517</v>
      </c>
      <c r="E9" s="32">
        <v>132</v>
      </c>
      <c r="F9" s="32">
        <v>614</v>
      </c>
      <c r="G9" s="33"/>
      <c r="H9" s="32">
        <v>290</v>
      </c>
      <c r="I9" s="32">
        <v>131</v>
      </c>
      <c r="J9" s="34" t="s">
        <v>35</v>
      </c>
      <c r="K9" s="35">
        <v>88.77073975616463</v>
      </c>
    </row>
    <row r="10" spans="1:14" s="36" customFormat="1" ht="41.25" customHeight="1">
      <c r="A10" s="26">
        <v>2016</v>
      </c>
      <c r="B10" s="32">
        <v>9172</v>
      </c>
      <c r="C10" s="32">
        <v>9368</v>
      </c>
      <c r="D10" s="32">
        <v>8115</v>
      </c>
      <c r="E10" s="32">
        <v>71</v>
      </c>
      <c r="F10" s="32">
        <v>614</v>
      </c>
      <c r="G10" s="33"/>
      <c r="H10" s="32">
        <v>322</v>
      </c>
      <c r="I10" s="32">
        <v>133</v>
      </c>
      <c r="J10" s="34">
        <v>184</v>
      </c>
      <c r="K10" s="35">
        <f>C10/B10*100</f>
        <v>102.13693850850414</v>
      </c>
    </row>
    <row r="11" spans="1:14" s="36" customFormat="1" ht="41.25" customHeight="1">
      <c r="A11" s="37">
        <v>2017</v>
      </c>
      <c r="B11" s="38">
        <v>11144</v>
      </c>
      <c r="C11" s="38">
        <f>SUM(D11:J11)</f>
        <v>10598</v>
      </c>
      <c r="D11" s="38">
        <v>9383</v>
      </c>
      <c r="E11" s="38">
        <v>31</v>
      </c>
      <c r="F11" s="38">
        <v>626</v>
      </c>
      <c r="G11" s="39"/>
      <c r="H11" s="38">
        <v>339</v>
      </c>
      <c r="I11" s="38">
        <v>158</v>
      </c>
      <c r="J11" s="40">
        <v>61</v>
      </c>
      <c r="K11" s="41">
        <f t="shared" ref="K11:K18" si="0">C11/B11*100</f>
        <v>95.100502512562812</v>
      </c>
    </row>
    <row r="12" spans="1:14" s="36" customFormat="1" ht="41.25" customHeight="1">
      <c r="A12" s="42" t="s">
        <v>36</v>
      </c>
      <c r="B12" s="43">
        <v>3396</v>
      </c>
      <c r="C12" s="32">
        <f>SUM(D12:J12)</f>
        <v>3038</v>
      </c>
      <c r="D12" s="32">
        <v>2231</v>
      </c>
      <c r="E12" s="33">
        <v>16</v>
      </c>
      <c r="F12" s="44">
        <v>569</v>
      </c>
      <c r="G12" s="33"/>
      <c r="H12" s="33">
        <v>190</v>
      </c>
      <c r="I12" s="33">
        <v>0</v>
      </c>
      <c r="J12" s="34">
        <v>32</v>
      </c>
      <c r="K12" s="35">
        <f t="shared" si="0"/>
        <v>89.458186101295638</v>
      </c>
      <c r="N12" s="45"/>
    </row>
    <row r="13" spans="1:14" s="36" customFormat="1" ht="41.25" customHeight="1">
      <c r="A13" s="42" t="s">
        <v>37</v>
      </c>
      <c r="B13" s="46">
        <v>1142</v>
      </c>
      <c r="C13" s="32">
        <f t="shared" ref="C13:C17" si="1">SUM(D13:J13)</f>
        <v>1109</v>
      </c>
      <c r="D13" s="32">
        <v>1092</v>
      </c>
      <c r="E13" s="34">
        <v>0</v>
      </c>
      <c r="F13" s="34">
        <v>0</v>
      </c>
      <c r="G13" s="34"/>
      <c r="H13" s="47">
        <v>13</v>
      </c>
      <c r="I13" s="34">
        <v>0</v>
      </c>
      <c r="J13" s="34">
        <v>4</v>
      </c>
      <c r="K13" s="35">
        <f t="shared" si="0"/>
        <v>97.110332749562161</v>
      </c>
    </row>
    <row r="14" spans="1:14" s="36" customFormat="1" ht="41.25" customHeight="1">
      <c r="A14" s="42" t="s">
        <v>38</v>
      </c>
      <c r="B14" s="46">
        <v>1278</v>
      </c>
      <c r="C14" s="32">
        <f t="shared" si="1"/>
        <v>1417</v>
      </c>
      <c r="D14" s="32">
        <v>1383</v>
      </c>
      <c r="E14" s="34">
        <v>1</v>
      </c>
      <c r="F14" s="34">
        <v>0</v>
      </c>
      <c r="G14" s="34"/>
      <c r="H14" s="47">
        <v>20</v>
      </c>
      <c r="I14" s="33">
        <v>8</v>
      </c>
      <c r="J14" s="34">
        <v>5</v>
      </c>
      <c r="K14" s="35">
        <f t="shared" si="0"/>
        <v>110.87636932707355</v>
      </c>
    </row>
    <row r="15" spans="1:14" s="36" customFormat="1" ht="41.25" customHeight="1">
      <c r="A15" s="42" t="s">
        <v>39</v>
      </c>
      <c r="B15" s="48">
        <v>2206</v>
      </c>
      <c r="C15" s="32">
        <f t="shared" si="1"/>
        <v>1966</v>
      </c>
      <c r="D15" s="32">
        <v>1696</v>
      </c>
      <c r="E15" s="33">
        <v>8</v>
      </c>
      <c r="F15" s="47">
        <v>57</v>
      </c>
      <c r="G15" s="33"/>
      <c r="H15" s="47">
        <v>116</v>
      </c>
      <c r="I15" s="49">
        <v>74</v>
      </c>
      <c r="J15" s="34">
        <v>15</v>
      </c>
      <c r="K15" s="35">
        <f t="shared" si="0"/>
        <v>89.120580235720752</v>
      </c>
    </row>
    <row r="16" spans="1:14" s="36" customFormat="1" ht="41.25" customHeight="1">
      <c r="A16" s="42" t="s">
        <v>40</v>
      </c>
      <c r="B16" s="46">
        <v>1149</v>
      </c>
      <c r="C16" s="32">
        <f t="shared" si="1"/>
        <v>1106</v>
      </c>
      <c r="D16" s="44">
        <v>1103</v>
      </c>
      <c r="E16" s="34">
        <v>0</v>
      </c>
      <c r="F16" s="34">
        <v>0</v>
      </c>
      <c r="G16" s="34"/>
      <c r="H16" s="34">
        <v>0</v>
      </c>
      <c r="I16" s="34">
        <v>0</v>
      </c>
      <c r="J16" s="34">
        <v>3</v>
      </c>
      <c r="K16" s="35">
        <f t="shared" si="0"/>
        <v>96.257615317667529</v>
      </c>
    </row>
    <row r="17" spans="1:14" s="36" customFormat="1" ht="41.25" customHeight="1">
      <c r="A17" s="42" t="s">
        <v>41</v>
      </c>
      <c r="B17" s="46">
        <v>1129</v>
      </c>
      <c r="C17" s="32">
        <f t="shared" si="1"/>
        <v>987</v>
      </c>
      <c r="D17" s="44">
        <v>985</v>
      </c>
      <c r="E17" s="34">
        <v>1</v>
      </c>
      <c r="F17" s="34">
        <v>0</v>
      </c>
      <c r="G17" s="34"/>
      <c r="H17" s="34">
        <v>0</v>
      </c>
      <c r="I17" s="34">
        <v>0</v>
      </c>
      <c r="J17" s="34">
        <v>1</v>
      </c>
      <c r="K17" s="35">
        <f t="shared" si="0"/>
        <v>87.422497785651018</v>
      </c>
    </row>
    <row r="18" spans="1:14" s="36" customFormat="1" ht="41.25" customHeight="1" thickBot="1">
      <c r="A18" s="50" t="s">
        <v>42</v>
      </c>
      <c r="B18" s="51">
        <v>844</v>
      </c>
      <c r="C18" s="52">
        <f>SUM(D18:J18)</f>
        <v>975</v>
      </c>
      <c r="D18" s="52">
        <v>893</v>
      </c>
      <c r="E18" s="53">
        <v>5</v>
      </c>
      <c r="F18" s="53">
        <v>0</v>
      </c>
      <c r="G18" s="34"/>
      <c r="H18" s="53">
        <v>0</v>
      </c>
      <c r="I18" s="53">
        <v>76</v>
      </c>
      <c r="J18" s="53">
        <v>1</v>
      </c>
      <c r="K18" s="54">
        <f t="shared" si="0"/>
        <v>115.521327014218</v>
      </c>
      <c r="M18" s="55"/>
      <c r="N18" s="55"/>
    </row>
    <row r="19" spans="1:14" ht="12" customHeight="1" thickTop="1">
      <c r="A19" s="56" t="s">
        <v>43</v>
      </c>
      <c r="C19" s="58"/>
      <c r="D19" s="58"/>
      <c r="E19" s="59"/>
      <c r="F19" s="59"/>
      <c r="G19" s="60"/>
      <c r="H19" s="60"/>
      <c r="J19" s="57"/>
    </row>
    <row r="20" spans="1:14" s="62" customFormat="1" ht="11.25" customHeight="1">
      <c r="A20" s="61"/>
    </row>
    <row r="22" spans="1:14">
      <c r="C22" s="63"/>
    </row>
    <row r="25" spans="1:14">
      <c r="A25" s="64"/>
      <c r="D25" s="64"/>
    </row>
    <row r="34" spans="4:13">
      <c r="D34" s="65"/>
      <c r="E34" s="66"/>
      <c r="F34" s="67"/>
      <c r="G34" s="65"/>
      <c r="H34" s="65"/>
      <c r="I34" s="65"/>
      <c r="J34" s="65"/>
      <c r="K34" s="65"/>
      <c r="L34" s="65"/>
      <c r="M34" s="68"/>
    </row>
    <row r="35" spans="4:13">
      <c r="D35" s="69"/>
      <c r="E35" s="70"/>
      <c r="F35" s="69"/>
      <c r="G35" s="71"/>
      <c r="H35" s="72"/>
      <c r="I35" s="69"/>
      <c r="J35" s="69"/>
      <c r="K35" s="69"/>
      <c r="L35" s="69"/>
      <c r="M35" s="73"/>
    </row>
    <row r="38" spans="4:13">
      <c r="E38" s="74"/>
      <c r="F38" s="74"/>
      <c r="G38" s="74"/>
      <c r="H38" s="74"/>
      <c r="I38" s="74"/>
      <c r="J38" s="74"/>
      <c r="K38" s="74"/>
      <c r="L38" s="74"/>
      <c r="M38" s="74"/>
    </row>
  </sheetData>
  <mergeCells count="4">
    <mergeCell ref="A1:F1"/>
    <mergeCell ref="H1:K1"/>
    <mergeCell ref="E3:F3"/>
    <mergeCell ref="H3:J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sqref="A1:C1"/>
    </sheetView>
  </sheetViews>
  <sheetFormatPr defaultRowHeight="13.5"/>
  <cols>
    <col min="1" max="3" width="26" style="444" customWidth="1"/>
    <col min="4" max="4" width="2.88671875" style="444" customWidth="1"/>
    <col min="5" max="7" width="25.77734375" style="444" customWidth="1"/>
    <col min="8" max="256" width="8.88671875" style="444"/>
    <col min="257" max="259" width="26" style="444" customWidth="1"/>
    <col min="260" max="260" width="2.88671875" style="444" customWidth="1"/>
    <col min="261" max="263" width="25.77734375" style="444" customWidth="1"/>
    <col min="264" max="512" width="8.88671875" style="444"/>
    <col min="513" max="515" width="26" style="444" customWidth="1"/>
    <col min="516" max="516" width="2.88671875" style="444" customWidth="1"/>
    <col min="517" max="519" width="25.77734375" style="444" customWidth="1"/>
    <col min="520" max="768" width="8.88671875" style="444"/>
    <col min="769" max="771" width="26" style="444" customWidth="1"/>
    <col min="772" max="772" width="2.88671875" style="444" customWidth="1"/>
    <col min="773" max="775" width="25.77734375" style="444" customWidth="1"/>
    <col min="776" max="1024" width="8.88671875" style="444"/>
    <col min="1025" max="1027" width="26" style="444" customWidth="1"/>
    <col min="1028" max="1028" width="2.88671875" style="444" customWidth="1"/>
    <col min="1029" max="1031" width="25.77734375" style="444" customWidth="1"/>
    <col min="1032" max="1280" width="8.88671875" style="444"/>
    <col min="1281" max="1283" width="26" style="444" customWidth="1"/>
    <col min="1284" max="1284" width="2.88671875" style="444" customWidth="1"/>
    <col min="1285" max="1287" width="25.77734375" style="444" customWidth="1"/>
    <col min="1288" max="1536" width="8.88671875" style="444"/>
    <col min="1537" max="1539" width="26" style="444" customWidth="1"/>
    <col min="1540" max="1540" width="2.88671875" style="444" customWidth="1"/>
    <col min="1541" max="1543" width="25.77734375" style="444" customWidth="1"/>
    <col min="1544" max="1792" width="8.88671875" style="444"/>
    <col min="1793" max="1795" width="26" style="444" customWidth="1"/>
    <col min="1796" max="1796" width="2.88671875" style="444" customWidth="1"/>
    <col min="1797" max="1799" width="25.77734375" style="444" customWidth="1"/>
    <col min="1800" max="2048" width="8.88671875" style="444"/>
    <col min="2049" max="2051" width="26" style="444" customWidth="1"/>
    <col min="2052" max="2052" width="2.88671875" style="444" customWidth="1"/>
    <col min="2053" max="2055" width="25.77734375" style="444" customWidth="1"/>
    <col min="2056" max="2304" width="8.88671875" style="444"/>
    <col min="2305" max="2307" width="26" style="444" customWidth="1"/>
    <col min="2308" max="2308" width="2.88671875" style="444" customWidth="1"/>
    <col min="2309" max="2311" width="25.77734375" style="444" customWidth="1"/>
    <col min="2312" max="2560" width="8.88671875" style="444"/>
    <col min="2561" max="2563" width="26" style="444" customWidth="1"/>
    <col min="2564" max="2564" width="2.88671875" style="444" customWidth="1"/>
    <col min="2565" max="2567" width="25.77734375" style="444" customWidth="1"/>
    <col min="2568" max="2816" width="8.88671875" style="444"/>
    <col min="2817" max="2819" width="26" style="444" customWidth="1"/>
    <col min="2820" max="2820" width="2.88671875" style="444" customWidth="1"/>
    <col min="2821" max="2823" width="25.77734375" style="444" customWidth="1"/>
    <col min="2824" max="3072" width="8.88671875" style="444"/>
    <col min="3073" max="3075" width="26" style="444" customWidth="1"/>
    <col min="3076" max="3076" width="2.88671875" style="444" customWidth="1"/>
    <col min="3077" max="3079" width="25.77734375" style="444" customWidth="1"/>
    <col min="3080" max="3328" width="8.88671875" style="444"/>
    <col min="3329" max="3331" width="26" style="444" customWidth="1"/>
    <col min="3332" max="3332" width="2.88671875" style="444" customWidth="1"/>
    <col min="3333" max="3335" width="25.77734375" style="444" customWidth="1"/>
    <col min="3336" max="3584" width="8.88671875" style="444"/>
    <col min="3585" max="3587" width="26" style="444" customWidth="1"/>
    <col min="3588" max="3588" width="2.88671875" style="444" customWidth="1"/>
    <col min="3589" max="3591" width="25.77734375" style="444" customWidth="1"/>
    <col min="3592" max="3840" width="8.88671875" style="444"/>
    <col min="3841" max="3843" width="26" style="444" customWidth="1"/>
    <col min="3844" max="3844" width="2.88671875" style="444" customWidth="1"/>
    <col min="3845" max="3847" width="25.77734375" style="444" customWidth="1"/>
    <col min="3848" max="4096" width="8.88671875" style="444"/>
    <col min="4097" max="4099" width="26" style="444" customWidth="1"/>
    <col min="4100" max="4100" width="2.88671875" style="444" customWidth="1"/>
    <col min="4101" max="4103" width="25.77734375" style="444" customWidth="1"/>
    <col min="4104" max="4352" width="8.88671875" style="444"/>
    <col min="4353" max="4355" width="26" style="444" customWidth="1"/>
    <col min="4356" max="4356" width="2.88671875" style="444" customWidth="1"/>
    <col min="4357" max="4359" width="25.77734375" style="444" customWidth="1"/>
    <col min="4360" max="4608" width="8.88671875" style="444"/>
    <col min="4609" max="4611" width="26" style="444" customWidth="1"/>
    <col min="4612" max="4612" width="2.88671875" style="444" customWidth="1"/>
    <col min="4613" max="4615" width="25.77734375" style="444" customWidth="1"/>
    <col min="4616" max="4864" width="8.88671875" style="444"/>
    <col min="4865" max="4867" width="26" style="444" customWidth="1"/>
    <col min="4868" max="4868" width="2.88671875" style="444" customWidth="1"/>
    <col min="4869" max="4871" width="25.77734375" style="444" customWidth="1"/>
    <col min="4872" max="5120" width="8.88671875" style="444"/>
    <col min="5121" max="5123" width="26" style="444" customWidth="1"/>
    <col min="5124" max="5124" width="2.88671875" style="444" customWidth="1"/>
    <col min="5125" max="5127" width="25.77734375" style="444" customWidth="1"/>
    <col min="5128" max="5376" width="8.88671875" style="444"/>
    <col min="5377" max="5379" width="26" style="444" customWidth="1"/>
    <col min="5380" max="5380" width="2.88671875" style="444" customWidth="1"/>
    <col min="5381" max="5383" width="25.77734375" style="444" customWidth="1"/>
    <col min="5384" max="5632" width="8.88671875" style="444"/>
    <col min="5633" max="5635" width="26" style="444" customWidth="1"/>
    <col min="5636" max="5636" width="2.88671875" style="444" customWidth="1"/>
    <col min="5637" max="5639" width="25.77734375" style="444" customWidth="1"/>
    <col min="5640" max="5888" width="8.88671875" style="444"/>
    <col min="5889" max="5891" width="26" style="444" customWidth="1"/>
    <col min="5892" max="5892" width="2.88671875" style="444" customWidth="1"/>
    <col min="5893" max="5895" width="25.77734375" style="444" customWidth="1"/>
    <col min="5896" max="6144" width="8.88671875" style="444"/>
    <col min="6145" max="6147" width="26" style="444" customWidth="1"/>
    <col min="6148" max="6148" width="2.88671875" style="444" customWidth="1"/>
    <col min="6149" max="6151" width="25.77734375" style="444" customWidth="1"/>
    <col min="6152" max="6400" width="8.88671875" style="444"/>
    <col min="6401" max="6403" width="26" style="444" customWidth="1"/>
    <col min="6404" max="6404" width="2.88671875" style="444" customWidth="1"/>
    <col min="6405" max="6407" width="25.77734375" style="444" customWidth="1"/>
    <col min="6408" max="6656" width="8.88671875" style="444"/>
    <col min="6657" max="6659" width="26" style="444" customWidth="1"/>
    <col min="6660" max="6660" width="2.88671875" style="444" customWidth="1"/>
    <col min="6661" max="6663" width="25.77734375" style="444" customWidth="1"/>
    <col min="6664" max="6912" width="8.88671875" style="444"/>
    <col min="6913" max="6915" width="26" style="444" customWidth="1"/>
    <col min="6916" max="6916" width="2.88671875" style="444" customWidth="1"/>
    <col min="6917" max="6919" width="25.77734375" style="444" customWidth="1"/>
    <col min="6920" max="7168" width="8.88671875" style="444"/>
    <col min="7169" max="7171" width="26" style="444" customWidth="1"/>
    <col min="7172" max="7172" width="2.88671875" style="444" customWidth="1"/>
    <col min="7173" max="7175" width="25.77734375" style="444" customWidth="1"/>
    <col min="7176" max="7424" width="8.88671875" style="444"/>
    <col min="7425" max="7427" width="26" style="444" customWidth="1"/>
    <col min="7428" max="7428" width="2.88671875" style="444" customWidth="1"/>
    <col min="7429" max="7431" width="25.77734375" style="444" customWidth="1"/>
    <col min="7432" max="7680" width="8.88671875" style="444"/>
    <col min="7681" max="7683" width="26" style="444" customWidth="1"/>
    <col min="7684" max="7684" width="2.88671875" style="444" customWidth="1"/>
    <col min="7685" max="7687" width="25.77734375" style="444" customWidth="1"/>
    <col min="7688" max="7936" width="8.88671875" style="444"/>
    <col min="7937" max="7939" width="26" style="444" customWidth="1"/>
    <col min="7940" max="7940" width="2.88671875" style="444" customWidth="1"/>
    <col min="7941" max="7943" width="25.77734375" style="444" customWidth="1"/>
    <col min="7944" max="8192" width="8.88671875" style="444"/>
    <col min="8193" max="8195" width="26" style="444" customWidth="1"/>
    <col min="8196" max="8196" width="2.88671875" style="444" customWidth="1"/>
    <col min="8197" max="8199" width="25.77734375" style="444" customWidth="1"/>
    <col min="8200" max="8448" width="8.88671875" style="444"/>
    <col min="8449" max="8451" width="26" style="444" customWidth="1"/>
    <col min="8452" max="8452" width="2.88671875" style="444" customWidth="1"/>
    <col min="8453" max="8455" width="25.77734375" style="444" customWidth="1"/>
    <col min="8456" max="8704" width="8.88671875" style="444"/>
    <col min="8705" max="8707" width="26" style="444" customWidth="1"/>
    <col min="8708" max="8708" width="2.88671875" style="444" customWidth="1"/>
    <col min="8709" max="8711" width="25.77734375" style="444" customWidth="1"/>
    <col min="8712" max="8960" width="8.88671875" style="444"/>
    <col min="8961" max="8963" width="26" style="444" customWidth="1"/>
    <col min="8964" max="8964" width="2.88671875" style="444" customWidth="1"/>
    <col min="8965" max="8967" width="25.77734375" style="444" customWidth="1"/>
    <col min="8968" max="9216" width="8.88671875" style="444"/>
    <col min="9217" max="9219" width="26" style="444" customWidth="1"/>
    <col min="9220" max="9220" width="2.88671875" style="444" customWidth="1"/>
    <col min="9221" max="9223" width="25.77734375" style="444" customWidth="1"/>
    <col min="9224" max="9472" width="8.88671875" style="444"/>
    <col min="9473" max="9475" width="26" style="444" customWidth="1"/>
    <col min="9476" max="9476" width="2.88671875" style="444" customWidth="1"/>
    <col min="9477" max="9479" width="25.77734375" style="444" customWidth="1"/>
    <col min="9480" max="9728" width="8.88671875" style="444"/>
    <col min="9729" max="9731" width="26" style="444" customWidth="1"/>
    <col min="9732" max="9732" width="2.88671875" style="444" customWidth="1"/>
    <col min="9733" max="9735" width="25.77734375" style="444" customWidth="1"/>
    <col min="9736" max="9984" width="8.88671875" style="444"/>
    <col min="9985" max="9987" width="26" style="444" customWidth="1"/>
    <col min="9988" max="9988" width="2.88671875" style="444" customWidth="1"/>
    <col min="9989" max="9991" width="25.77734375" style="444" customWidth="1"/>
    <col min="9992" max="10240" width="8.88671875" style="444"/>
    <col min="10241" max="10243" width="26" style="444" customWidth="1"/>
    <col min="10244" max="10244" width="2.88671875" style="444" customWidth="1"/>
    <col min="10245" max="10247" width="25.77734375" style="444" customWidth="1"/>
    <col min="10248" max="10496" width="8.88671875" style="444"/>
    <col min="10497" max="10499" width="26" style="444" customWidth="1"/>
    <col min="10500" max="10500" width="2.88671875" style="444" customWidth="1"/>
    <col min="10501" max="10503" width="25.77734375" style="444" customWidth="1"/>
    <col min="10504" max="10752" width="8.88671875" style="444"/>
    <col min="10753" max="10755" width="26" style="444" customWidth="1"/>
    <col min="10756" max="10756" width="2.88671875" style="444" customWidth="1"/>
    <col min="10757" max="10759" width="25.77734375" style="444" customWidth="1"/>
    <col min="10760" max="11008" width="8.88671875" style="444"/>
    <col min="11009" max="11011" width="26" style="444" customWidth="1"/>
    <col min="11012" max="11012" width="2.88671875" style="444" customWidth="1"/>
    <col min="11013" max="11015" width="25.77734375" style="444" customWidth="1"/>
    <col min="11016" max="11264" width="8.88671875" style="444"/>
    <col min="11265" max="11267" width="26" style="444" customWidth="1"/>
    <col min="11268" max="11268" width="2.88671875" style="444" customWidth="1"/>
    <col min="11269" max="11271" width="25.77734375" style="444" customWidth="1"/>
    <col min="11272" max="11520" width="8.88671875" style="444"/>
    <col min="11521" max="11523" width="26" style="444" customWidth="1"/>
    <col min="11524" max="11524" width="2.88671875" style="444" customWidth="1"/>
    <col min="11525" max="11527" width="25.77734375" style="444" customWidth="1"/>
    <col min="11528" max="11776" width="8.88671875" style="444"/>
    <col min="11777" max="11779" width="26" style="444" customWidth="1"/>
    <col min="11780" max="11780" width="2.88671875" style="444" customWidth="1"/>
    <col min="11781" max="11783" width="25.77734375" style="444" customWidth="1"/>
    <col min="11784" max="12032" width="8.88671875" style="444"/>
    <col min="12033" max="12035" width="26" style="444" customWidth="1"/>
    <col min="12036" max="12036" width="2.88671875" style="444" customWidth="1"/>
    <col min="12037" max="12039" width="25.77734375" style="444" customWidth="1"/>
    <col min="12040" max="12288" width="8.88671875" style="444"/>
    <col min="12289" max="12291" width="26" style="444" customWidth="1"/>
    <col min="12292" max="12292" width="2.88671875" style="444" customWidth="1"/>
    <col min="12293" max="12295" width="25.77734375" style="444" customWidth="1"/>
    <col min="12296" max="12544" width="8.88671875" style="444"/>
    <col min="12545" max="12547" width="26" style="444" customWidth="1"/>
    <col min="12548" max="12548" width="2.88671875" style="444" customWidth="1"/>
    <col min="12549" max="12551" width="25.77734375" style="444" customWidth="1"/>
    <col min="12552" max="12800" width="8.88671875" style="444"/>
    <col min="12801" max="12803" width="26" style="444" customWidth="1"/>
    <col min="12804" max="12804" width="2.88671875" style="444" customWidth="1"/>
    <col min="12805" max="12807" width="25.77734375" style="444" customWidth="1"/>
    <col min="12808" max="13056" width="8.88671875" style="444"/>
    <col min="13057" max="13059" width="26" style="444" customWidth="1"/>
    <col min="13060" max="13060" width="2.88671875" style="444" customWidth="1"/>
    <col min="13061" max="13063" width="25.77734375" style="444" customWidth="1"/>
    <col min="13064" max="13312" width="8.88671875" style="444"/>
    <col min="13313" max="13315" width="26" style="444" customWidth="1"/>
    <col min="13316" max="13316" width="2.88671875" style="444" customWidth="1"/>
    <col min="13317" max="13319" width="25.77734375" style="444" customWidth="1"/>
    <col min="13320" max="13568" width="8.88671875" style="444"/>
    <col min="13569" max="13571" width="26" style="444" customWidth="1"/>
    <col min="13572" max="13572" width="2.88671875" style="444" customWidth="1"/>
    <col min="13573" max="13575" width="25.77734375" style="444" customWidth="1"/>
    <col min="13576" max="13824" width="8.88671875" style="444"/>
    <col min="13825" max="13827" width="26" style="444" customWidth="1"/>
    <col min="13828" max="13828" width="2.88671875" style="444" customWidth="1"/>
    <col min="13829" max="13831" width="25.77734375" style="444" customWidth="1"/>
    <col min="13832" max="14080" width="8.88671875" style="444"/>
    <col min="14081" max="14083" width="26" style="444" customWidth="1"/>
    <col min="14084" max="14084" width="2.88671875" style="444" customWidth="1"/>
    <col min="14085" max="14087" width="25.77734375" style="444" customWidth="1"/>
    <col min="14088" max="14336" width="8.88671875" style="444"/>
    <col min="14337" max="14339" width="26" style="444" customWidth="1"/>
    <col min="14340" max="14340" width="2.88671875" style="444" customWidth="1"/>
    <col min="14341" max="14343" width="25.77734375" style="444" customWidth="1"/>
    <col min="14344" max="14592" width="8.88671875" style="444"/>
    <col min="14593" max="14595" width="26" style="444" customWidth="1"/>
    <col min="14596" max="14596" width="2.88671875" style="444" customWidth="1"/>
    <col min="14597" max="14599" width="25.77734375" style="444" customWidth="1"/>
    <col min="14600" max="14848" width="8.88671875" style="444"/>
    <col min="14849" max="14851" width="26" style="444" customWidth="1"/>
    <col min="14852" max="14852" width="2.88671875" style="444" customWidth="1"/>
    <col min="14853" max="14855" width="25.77734375" style="444" customWidth="1"/>
    <col min="14856" max="15104" width="8.88671875" style="444"/>
    <col min="15105" max="15107" width="26" style="444" customWidth="1"/>
    <col min="15108" max="15108" width="2.88671875" style="444" customWidth="1"/>
    <col min="15109" max="15111" width="25.77734375" style="444" customWidth="1"/>
    <col min="15112" max="15360" width="8.88671875" style="444"/>
    <col min="15361" max="15363" width="26" style="444" customWidth="1"/>
    <col min="15364" max="15364" width="2.88671875" style="444" customWidth="1"/>
    <col min="15365" max="15367" width="25.77734375" style="444" customWidth="1"/>
    <col min="15368" max="15616" width="8.88671875" style="444"/>
    <col min="15617" max="15619" width="26" style="444" customWidth="1"/>
    <col min="15620" max="15620" width="2.88671875" style="444" customWidth="1"/>
    <col min="15621" max="15623" width="25.77734375" style="444" customWidth="1"/>
    <col min="15624" max="15872" width="8.88671875" style="444"/>
    <col min="15873" max="15875" width="26" style="444" customWidth="1"/>
    <col min="15876" max="15876" width="2.88671875" style="444" customWidth="1"/>
    <col min="15877" max="15879" width="25.77734375" style="444" customWidth="1"/>
    <col min="15880" max="16128" width="8.88671875" style="444"/>
    <col min="16129" max="16131" width="26" style="444" customWidth="1"/>
    <col min="16132" max="16132" width="2.88671875" style="444" customWidth="1"/>
    <col min="16133" max="16135" width="25.77734375" style="444" customWidth="1"/>
    <col min="16136" max="16384" width="8.88671875" style="444"/>
  </cols>
  <sheetData>
    <row r="1" spans="1:7" ht="42.75" customHeight="1">
      <c r="A1" s="597" t="s">
        <v>510</v>
      </c>
      <c r="B1" s="597"/>
      <c r="C1" s="597"/>
      <c r="D1" s="477"/>
      <c r="E1" s="598" t="s">
        <v>509</v>
      </c>
      <c r="F1" s="598"/>
      <c r="G1" s="598"/>
    </row>
    <row r="2" spans="1:7" ht="24" customHeight="1" thickBot="1">
      <c r="A2" s="476" t="s">
        <v>508</v>
      </c>
      <c r="B2" s="475"/>
      <c r="C2" s="474"/>
      <c r="D2" s="468"/>
      <c r="E2" s="474"/>
      <c r="F2" s="474"/>
      <c r="G2" s="473" t="s">
        <v>507</v>
      </c>
    </row>
    <row r="3" spans="1:7" ht="14.25" thickTop="1">
      <c r="A3" s="463" t="s">
        <v>506</v>
      </c>
      <c r="B3" s="472" t="s">
        <v>505</v>
      </c>
      <c r="C3" s="467" t="s">
        <v>504</v>
      </c>
      <c r="D3" s="468"/>
      <c r="E3" s="471" t="s">
        <v>503</v>
      </c>
      <c r="F3" s="599" t="s">
        <v>502</v>
      </c>
      <c r="G3" s="600"/>
    </row>
    <row r="4" spans="1:7">
      <c r="A4" s="463" t="s">
        <v>501</v>
      </c>
      <c r="B4" s="470"/>
      <c r="C4" s="469"/>
      <c r="D4" s="468"/>
      <c r="E4" s="457" t="s">
        <v>500</v>
      </c>
      <c r="F4" s="601" t="s">
        <v>499</v>
      </c>
      <c r="G4" s="602"/>
    </row>
    <row r="5" spans="1:7">
      <c r="A5" s="457" t="s">
        <v>498</v>
      </c>
      <c r="B5" s="457"/>
      <c r="C5" s="467"/>
      <c r="D5" s="463"/>
      <c r="E5" s="457" t="s">
        <v>497</v>
      </c>
      <c r="F5" s="466" t="s">
        <v>496</v>
      </c>
      <c r="G5" s="463" t="s">
        <v>495</v>
      </c>
    </row>
    <row r="6" spans="1:7">
      <c r="A6" s="465" t="s">
        <v>91</v>
      </c>
      <c r="B6" s="461" t="s">
        <v>494</v>
      </c>
      <c r="C6" s="464" t="s">
        <v>493</v>
      </c>
      <c r="D6" s="463"/>
      <c r="E6" s="462" t="s">
        <v>492</v>
      </c>
      <c r="F6" s="461" t="s">
        <v>491</v>
      </c>
      <c r="G6" s="460" t="s">
        <v>490</v>
      </c>
    </row>
    <row r="7" spans="1:7" s="446" customFormat="1" ht="41.25" customHeight="1">
      <c r="A7" s="457">
        <v>2013</v>
      </c>
      <c r="B7" s="458">
        <v>191</v>
      </c>
      <c r="C7" s="458">
        <v>102664</v>
      </c>
      <c r="D7" s="458"/>
      <c r="E7" s="459" t="s">
        <v>35</v>
      </c>
      <c r="F7" s="458">
        <v>3590</v>
      </c>
      <c r="G7" s="458">
        <v>3273</v>
      </c>
    </row>
    <row r="8" spans="1:7" s="446" customFormat="1" ht="41.25" customHeight="1">
      <c r="A8" s="457">
        <v>2014</v>
      </c>
      <c r="B8" s="455">
        <v>197</v>
      </c>
      <c r="C8" s="455">
        <v>104656</v>
      </c>
      <c r="D8" s="455"/>
      <c r="E8" s="456" t="s">
        <v>482</v>
      </c>
      <c r="F8" s="455">
        <v>3957</v>
      </c>
      <c r="G8" s="455">
        <v>3957</v>
      </c>
    </row>
    <row r="9" spans="1:7" s="446" customFormat="1" ht="41.25" customHeight="1">
      <c r="A9" s="12">
        <v>2015</v>
      </c>
      <c r="B9" s="454">
        <v>195</v>
      </c>
      <c r="C9" s="454">
        <v>104718</v>
      </c>
      <c r="D9" s="454"/>
      <c r="E9" s="452" t="s">
        <v>35</v>
      </c>
      <c r="F9" s="454">
        <v>4757</v>
      </c>
      <c r="G9" s="454">
        <v>4757</v>
      </c>
    </row>
    <row r="10" spans="1:7" s="446" customFormat="1" ht="41.25" customHeight="1">
      <c r="A10" s="12">
        <v>2016</v>
      </c>
      <c r="B10" s="454">
        <v>165</v>
      </c>
      <c r="C10" s="454">
        <v>83914</v>
      </c>
      <c r="D10" s="454"/>
      <c r="E10" s="452" t="s">
        <v>35</v>
      </c>
      <c r="F10" s="454">
        <f>SUM(F12:F18)</f>
        <v>2102940</v>
      </c>
      <c r="G10" s="454">
        <f>SUM(G12:G18)</f>
        <v>2072350</v>
      </c>
    </row>
    <row r="11" spans="1:7" s="446" customFormat="1" ht="41.25" customHeight="1">
      <c r="A11" s="140">
        <v>2017</v>
      </c>
      <c r="B11" s="453">
        <v>178</v>
      </c>
      <c r="C11" s="453">
        <v>94400</v>
      </c>
      <c r="D11" s="453"/>
      <c r="E11" s="452" t="s">
        <v>482</v>
      </c>
      <c r="F11" s="453">
        <v>2102940</v>
      </c>
      <c r="G11" s="453">
        <v>2072350</v>
      </c>
    </row>
    <row r="12" spans="1:7" s="446" customFormat="1" ht="41.25" customHeight="1">
      <c r="A12" s="42" t="s">
        <v>489</v>
      </c>
      <c r="B12" s="449">
        <v>41</v>
      </c>
      <c r="C12" s="449">
        <v>22889</v>
      </c>
      <c r="D12" s="449"/>
      <c r="E12" s="452" t="s">
        <v>482</v>
      </c>
      <c r="F12" s="449">
        <v>525720</v>
      </c>
      <c r="G12" s="449">
        <v>521310</v>
      </c>
    </row>
    <row r="13" spans="1:7" s="446" customFormat="1" ht="41.25" customHeight="1">
      <c r="A13" s="42" t="s">
        <v>488</v>
      </c>
      <c r="B13" s="449">
        <v>37</v>
      </c>
      <c r="C13" s="449">
        <v>15540</v>
      </c>
      <c r="D13" s="449"/>
      <c r="E13" s="452" t="s">
        <v>482</v>
      </c>
      <c r="F13" s="449">
        <v>289290</v>
      </c>
      <c r="G13" s="449">
        <v>279160</v>
      </c>
    </row>
    <row r="14" spans="1:7" s="446" customFormat="1" ht="41.25" customHeight="1">
      <c r="A14" s="42" t="s">
        <v>487</v>
      </c>
      <c r="B14" s="449">
        <v>21</v>
      </c>
      <c r="C14" s="449">
        <v>11942</v>
      </c>
      <c r="D14" s="449"/>
      <c r="E14" s="452" t="s">
        <v>482</v>
      </c>
      <c r="F14" s="449">
        <v>316120</v>
      </c>
      <c r="G14" s="449">
        <v>314620</v>
      </c>
    </row>
    <row r="15" spans="1:7" s="446" customFormat="1" ht="41.25" customHeight="1">
      <c r="A15" s="42" t="s">
        <v>486</v>
      </c>
      <c r="B15" s="449">
        <v>27</v>
      </c>
      <c r="C15" s="449">
        <v>16081</v>
      </c>
      <c r="D15" s="449"/>
      <c r="E15" s="452" t="s">
        <v>482</v>
      </c>
      <c r="F15" s="449">
        <v>426130</v>
      </c>
      <c r="G15" s="449">
        <v>420130</v>
      </c>
    </row>
    <row r="16" spans="1:7" s="446" customFormat="1" ht="41.25" customHeight="1">
      <c r="A16" s="42" t="s">
        <v>485</v>
      </c>
      <c r="B16" s="449">
        <v>21</v>
      </c>
      <c r="C16" s="449">
        <v>9975</v>
      </c>
      <c r="D16" s="449"/>
      <c r="E16" s="452" t="s">
        <v>482</v>
      </c>
      <c r="F16" s="449">
        <v>209830</v>
      </c>
      <c r="G16" s="449">
        <v>207110</v>
      </c>
    </row>
    <row r="17" spans="1:7" s="446" customFormat="1" ht="41.25" customHeight="1">
      <c r="A17" s="42" t="s">
        <v>484</v>
      </c>
      <c r="B17" s="449">
        <v>17</v>
      </c>
      <c r="C17" s="449">
        <v>11764</v>
      </c>
      <c r="D17" s="449"/>
      <c r="E17" s="452" t="s">
        <v>482</v>
      </c>
      <c r="F17" s="449">
        <v>285210</v>
      </c>
      <c r="G17" s="449">
        <v>281180</v>
      </c>
    </row>
    <row r="18" spans="1:7" s="446" customFormat="1" ht="41.25" customHeight="1" thickBot="1">
      <c r="A18" s="451" t="s">
        <v>483</v>
      </c>
      <c r="B18" s="450">
        <v>14</v>
      </c>
      <c r="C18" s="447">
        <v>6209</v>
      </c>
      <c r="D18" s="449"/>
      <c r="E18" s="448" t="s">
        <v>482</v>
      </c>
      <c r="F18" s="447">
        <v>50640</v>
      </c>
      <c r="G18" s="447">
        <v>48840</v>
      </c>
    </row>
    <row r="19" spans="1:7" ht="16.5" customHeight="1" thickTop="1">
      <c r="A19" s="445" t="s">
        <v>481</v>
      </c>
    </row>
  </sheetData>
  <mergeCells count="4">
    <mergeCell ref="A1:C1"/>
    <mergeCell ref="E1:G1"/>
    <mergeCell ref="F3:G3"/>
    <mergeCell ref="F4:G4"/>
  </mergeCells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view="pageBreakPreview" zoomScale="90" zoomScaleNormal="100" zoomScaleSheetLayoutView="90" workbookViewId="0">
      <pane xSplit="1" ySplit="6" topLeftCell="B8" activePane="bottomRight" state="frozen"/>
      <selection activeCell="B18" sqref="B18"/>
      <selection pane="topRight" activeCell="B18" sqref="B18"/>
      <selection pane="bottomLeft" activeCell="B18" sqref="B18"/>
      <selection pane="bottomRight" activeCell="N13" sqref="N13"/>
    </sheetView>
  </sheetViews>
  <sheetFormatPr defaultRowHeight="14.25"/>
  <cols>
    <col min="1" max="1" width="9.77734375" style="173" customWidth="1"/>
    <col min="2" max="2" width="11.88671875" style="213" customWidth="1"/>
    <col min="3" max="3" width="11.88671875" style="147" customWidth="1"/>
    <col min="4" max="7" width="11.88671875" style="169" customWidth="1"/>
    <col min="8" max="8" width="2.77734375" style="216" customWidth="1"/>
    <col min="9" max="13" width="14.21875" style="169" customWidth="1"/>
    <col min="14" max="14" width="14.5546875" style="173" customWidth="1"/>
    <col min="15" max="15" width="13.21875" style="213" customWidth="1"/>
    <col min="16" max="16" width="13.21875" style="147" customWidth="1"/>
    <col min="17" max="17" width="13.21875" style="169" customWidth="1"/>
    <col min="18" max="19" width="13.21875" style="147" customWidth="1"/>
    <col min="20" max="20" width="2.77734375" style="216" customWidth="1"/>
    <col min="21" max="25" width="14" style="55" customWidth="1"/>
    <col min="26" max="16384" width="8.88671875" style="169"/>
  </cols>
  <sheetData>
    <row r="1" spans="1:40" s="177" customFormat="1" ht="45" customHeight="1">
      <c r="A1" s="544" t="s">
        <v>323</v>
      </c>
      <c r="B1" s="544"/>
      <c r="C1" s="544"/>
      <c r="D1" s="544"/>
      <c r="E1" s="544"/>
      <c r="F1" s="544"/>
      <c r="G1" s="544"/>
      <c r="H1" s="146"/>
      <c r="I1" s="545" t="s">
        <v>324</v>
      </c>
      <c r="J1" s="545"/>
      <c r="K1" s="545"/>
      <c r="L1" s="545"/>
      <c r="M1" s="545"/>
      <c r="N1" s="544" t="s">
        <v>325</v>
      </c>
      <c r="O1" s="544"/>
      <c r="P1" s="544"/>
      <c r="Q1" s="544"/>
      <c r="R1" s="544"/>
      <c r="S1" s="544"/>
      <c r="T1" s="146"/>
      <c r="U1" s="607" t="s">
        <v>326</v>
      </c>
      <c r="V1" s="607"/>
      <c r="W1" s="607"/>
      <c r="X1" s="607"/>
      <c r="Y1" s="607"/>
    </row>
    <row r="2" spans="1:40" s="150" customFormat="1" ht="25.5" customHeight="1" thickBot="1">
      <c r="A2" s="148" t="s">
        <v>327</v>
      </c>
      <c r="B2" s="179"/>
      <c r="C2" s="148"/>
      <c r="D2" s="148"/>
      <c r="E2" s="148"/>
      <c r="F2" s="148"/>
      <c r="H2" s="175"/>
      <c r="I2" s="148"/>
      <c r="J2" s="148"/>
      <c r="K2" s="148"/>
      <c r="L2" s="148"/>
      <c r="M2" s="152" t="s">
        <v>328</v>
      </c>
      <c r="N2" s="148" t="s">
        <v>329</v>
      </c>
      <c r="O2" s="179"/>
      <c r="P2" s="148"/>
      <c r="Q2" s="148"/>
      <c r="R2" s="148"/>
      <c r="S2" s="148"/>
      <c r="T2" s="175"/>
      <c r="U2" s="3"/>
      <c r="V2" s="3"/>
      <c r="W2" s="3"/>
      <c r="X2" s="3"/>
      <c r="Y2" s="6" t="s">
        <v>328</v>
      </c>
    </row>
    <row r="3" spans="1:40" s="150" customFormat="1" ht="17.100000000000001" customHeight="1" thickTop="1">
      <c r="A3" s="153"/>
      <c r="B3" s="570" t="s">
        <v>330</v>
      </c>
      <c r="C3" s="571"/>
      <c r="D3" s="571"/>
      <c r="E3" s="571"/>
      <c r="F3" s="594"/>
      <c r="G3" s="288" t="s">
        <v>331</v>
      </c>
      <c r="H3" s="153"/>
      <c r="I3" s="571" t="s">
        <v>332</v>
      </c>
      <c r="J3" s="571"/>
      <c r="K3" s="571"/>
      <c r="L3" s="571"/>
      <c r="M3" s="571"/>
      <c r="N3" s="153"/>
      <c r="O3" s="570" t="s">
        <v>333</v>
      </c>
      <c r="P3" s="571"/>
      <c r="Q3" s="571"/>
      <c r="R3" s="571"/>
      <c r="S3" s="571"/>
      <c r="T3" s="153"/>
      <c r="U3" s="531" t="s">
        <v>334</v>
      </c>
      <c r="V3" s="531"/>
      <c r="W3" s="531"/>
      <c r="X3" s="531"/>
      <c r="Y3" s="531"/>
    </row>
    <row r="4" spans="1:40" s="150" customFormat="1" ht="17.100000000000001" customHeight="1">
      <c r="A4" s="153" t="s">
        <v>335</v>
      </c>
      <c r="B4" s="156" t="s">
        <v>336</v>
      </c>
      <c r="C4" s="603" t="s">
        <v>337</v>
      </c>
      <c r="D4" s="604"/>
      <c r="E4" s="156" t="s">
        <v>338</v>
      </c>
      <c r="F4" s="156" t="s">
        <v>339</v>
      </c>
      <c r="G4" s="186"/>
      <c r="H4" s="153"/>
      <c r="I4" s="184" t="s">
        <v>336</v>
      </c>
      <c r="J4" s="603" t="s">
        <v>337</v>
      </c>
      <c r="K4" s="604"/>
      <c r="L4" s="156" t="s">
        <v>338</v>
      </c>
      <c r="M4" s="156" t="s">
        <v>339</v>
      </c>
      <c r="N4" s="153" t="s">
        <v>335</v>
      </c>
      <c r="O4" s="156" t="s">
        <v>336</v>
      </c>
      <c r="P4" s="603" t="s">
        <v>337</v>
      </c>
      <c r="Q4" s="604"/>
      <c r="R4" s="156" t="s">
        <v>338</v>
      </c>
      <c r="S4" s="185" t="s">
        <v>339</v>
      </c>
      <c r="T4" s="153"/>
      <c r="U4" s="135" t="s">
        <v>336</v>
      </c>
      <c r="V4" s="605" t="s">
        <v>337</v>
      </c>
      <c r="W4" s="606"/>
      <c r="X4" s="16" t="s">
        <v>338</v>
      </c>
      <c r="Y4" s="16" t="s">
        <v>339</v>
      </c>
    </row>
    <row r="5" spans="1:40" s="150" customFormat="1" ht="17.100000000000001" customHeight="1">
      <c r="A5" s="153" t="s">
        <v>340</v>
      </c>
      <c r="B5" s="154"/>
      <c r="C5" s="154"/>
      <c r="D5" s="156" t="s">
        <v>341</v>
      </c>
      <c r="E5" s="154" t="s">
        <v>342</v>
      </c>
      <c r="F5" s="154" t="s">
        <v>342</v>
      </c>
      <c r="G5" s="186" t="s">
        <v>342</v>
      </c>
      <c r="H5" s="153"/>
      <c r="I5" s="155"/>
      <c r="J5" s="154"/>
      <c r="K5" s="156" t="s">
        <v>341</v>
      </c>
      <c r="L5" s="154" t="s">
        <v>342</v>
      </c>
      <c r="M5" s="154" t="s">
        <v>342</v>
      </c>
      <c r="N5" s="153" t="s">
        <v>340</v>
      </c>
      <c r="O5" s="154"/>
      <c r="P5" s="154"/>
      <c r="Q5" s="156" t="s">
        <v>341</v>
      </c>
      <c r="R5" s="154" t="s">
        <v>342</v>
      </c>
      <c r="S5" s="186" t="s">
        <v>342</v>
      </c>
      <c r="T5" s="153"/>
      <c r="U5" s="12"/>
      <c r="V5" s="14"/>
      <c r="W5" s="16" t="s">
        <v>341</v>
      </c>
      <c r="X5" s="14" t="s">
        <v>342</v>
      </c>
      <c r="Y5" s="14" t="s">
        <v>342</v>
      </c>
    </row>
    <row r="6" spans="1:40" s="150" customFormat="1" ht="17.100000000000001" customHeight="1">
      <c r="A6" s="310"/>
      <c r="B6" s="160" t="s">
        <v>343</v>
      </c>
      <c r="C6" s="160" t="s">
        <v>344</v>
      </c>
      <c r="D6" s="160" t="s">
        <v>345</v>
      </c>
      <c r="E6" s="160" t="s">
        <v>346</v>
      </c>
      <c r="F6" s="160" t="s">
        <v>347</v>
      </c>
      <c r="G6" s="159" t="s">
        <v>348</v>
      </c>
      <c r="H6" s="153"/>
      <c r="I6" s="188" t="s">
        <v>343</v>
      </c>
      <c r="J6" s="160" t="s">
        <v>344</v>
      </c>
      <c r="K6" s="160" t="s">
        <v>345</v>
      </c>
      <c r="L6" s="160" t="s">
        <v>346</v>
      </c>
      <c r="M6" s="160" t="s">
        <v>347</v>
      </c>
      <c r="N6" s="158"/>
      <c r="O6" s="188" t="s">
        <v>343</v>
      </c>
      <c r="P6" s="160" t="s">
        <v>344</v>
      </c>
      <c r="Q6" s="160" t="s">
        <v>345</v>
      </c>
      <c r="R6" s="160" t="s">
        <v>346</v>
      </c>
      <c r="S6" s="161" t="s">
        <v>347</v>
      </c>
      <c r="T6" s="153"/>
      <c r="U6" s="136" t="s">
        <v>343</v>
      </c>
      <c r="V6" s="24" t="s">
        <v>344</v>
      </c>
      <c r="W6" s="24" t="s">
        <v>345</v>
      </c>
      <c r="X6" s="24" t="s">
        <v>346</v>
      </c>
      <c r="Y6" s="24" t="s">
        <v>347</v>
      </c>
    </row>
    <row r="7" spans="1:40" s="150" customFormat="1" ht="99.75" customHeight="1">
      <c r="A7" s="155">
        <v>2013</v>
      </c>
      <c r="B7" s="311">
        <v>407044</v>
      </c>
      <c r="C7" s="311">
        <v>299844</v>
      </c>
      <c r="D7" s="312">
        <v>73.7</v>
      </c>
      <c r="E7" s="311">
        <v>85600</v>
      </c>
      <c r="F7" s="311">
        <v>21600</v>
      </c>
      <c r="G7" s="313">
        <v>32140</v>
      </c>
      <c r="H7" s="313"/>
      <c r="I7" s="313">
        <v>101194</v>
      </c>
      <c r="J7" s="313">
        <v>101194</v>
      </c>
      <c r="K7" s="313">
        <v>100</v>
      </c>
      <c r="L7" s="248" t="s">
        <v>349</v>
      </c>
      <c r="M7" s="248" t="s">
        <v>349</v>
      </c>
      <c r="N7" s="155">
        <v>2013</v>
      </c>
      <c r="O7" s="313">
        <v>123010</v>
      </c>
      <c r="P7" s="313">
        <v>106310</v>
      </c>
      <c r="Q7" s="314">
        <v>86.4</v>
      </c>
      <c r="R7" s="313">
        <v>4500</v>
      </c>
      <c r="S7" s="313">
        <v>12200</v>
      </c>
      <c r="T7" s="315"/>
      <c r="U7" s="316">
        <v>150700</v>
      </c>
      <c r="V7" s="316">
        <v>60200</v>
      </c>
      <c r="W7" s="317">
        <v>39.9</v>
      </c>
      <c r="X7" s="316">
        <v>81100</v>
      </c>
      <c r="Y7" s="316">
        <v>9400</v>
      </c>
    </row>
    <row r="8" spans="1:40" s="150" customFormat="1" ht="99.75" customHeight="1">
      <c r="A8" s="155">
        <v>2014</v>
      </c>
      <c r="B8" s="318">
        <f>SUM(G8,I8,O8,U8)</f>
        <v>401044</v>
      </c>
      <c r="C8" s="318">
        <f>SUM(G8,J8,P8,V8)</f>
        <v>294444</v>
      </c>
      <c r="D8" s="319">
        <f t="shared" ref="D8" si="0">ROUND(C8/B8*100,1)</f>
        <v>73.400000000000006</v>
      </c>
      <c r="E8" s="318">
        <v>85000</v>
      </c>
      <c r="F8" s="318">
        <v>21600</v>
      </c>
      <c r="G8" s="313">
        <v>32140</v>
      </c>
      <c r="H8" s="313"/>
      <c r="I8" s="313">
        <v>101194</v>
      </c>
      <c r="J8" s="313">
        <v>101194</v>
      </c>
      <c r="K8" s="313">
        <v>100</v>
      </c>
      <c r="L8" s="248" t="s">
        <v>349</v>
      </c>
      <c r="M8" s="248" t="s">
        <v>349</v>
      </c>
      <c r="N8" s="155">
        <v>2014</v>
      </c>
      <c r="O8" s="313">
        <v>123010</v>
      </c>
      <c r="P8" s="313">
        <v>106310</v>
      </c>
      <c r="Q8" s="314">
        <v>86.4</v>
      </c>
      <c r="R8" s="313">
        <v>4500</v>
      </c>
      <c r="S8" s="313">
        <v>12200</v>
      </c>
      <c r="T8" s="315"/>
      <c r="U8" s="316">
        <v>144700</v>
      </c>
      <c r="V8" s="316">
        <v>54800</v>
      </c>
      <c r="W8" s="317">
        <v>37.9</v>
      </c>
      <c r="X8" s="316">
        <v>80500</v>
      </c>
      <c r="Y8" s="316">
        <v>9400</v>
      </c>
    </row>
    <row r="9" spans="1:40" s="150" customFormat="1" ht="99.75" customHeight="1">
      <c r="A9" s="155">
        <v>2015</v>
      </c>
      <c r="B9" s="320">
        <v>397624</v>
      </c>
      <c r="C9" s="320">
        <v>294524</v>
      </c>
      <c r="D9" s="321">
        <v>74.099999999999994</v>
      </c>
      <c r="E9" s="320">
        <v>81500</v>
      </c>
      <c r="F9" s="320">
        <v>21600</v>
      </c>
      <c r="G9" s="313">
        <v>29040</v>
      </c>
      <c r="H9" s="313"/>
      <c r="I9" s="313">
        <v>101194</v>
      </c>
      <c r="J9" s="313">
        <v>101194</v>
      </c>
      <c r="K9" s="313">
        <v>100</v>
      </c>
      <c r="L9" s="248">
        <v>0</v>
      </c>
      <c r="M9" s="248">
        <v>0</v>
      </c>
      <c r="N9" s="155">
        <v>2015</v>
      </c>
      <c r="O9" s="313">
        <v>123010</v>
      </c>
      <c r="P9" s="313">
        <v>106310</v>
      </c>
      <c r="Q9" s="314">
        <v>86.4</v>
      </c>
      <c r="R9" s="313">
        <v>4500</v>
      </c>
      <c r="S9" s="313">
        <v>12200</v>
      </c>
      <c r="T9" s="315"/>
      <c r="U9" s="316">
        <v>144380</v>
      </c>
      <c r="V9" s="316">
        <v>57980</v>
      </c>
      <c r="W9" s="317">
        <v>40.157916608948611</v>
      </c>
      <c r="X9" s="316">
        <v>77000</v>
      </c>
      <c r="Y9" s="316">
        <v>9400</v>
      </c>
    </row>
    <row r="10" spans="1:40" s="150" customFormat="1" ht="99.95" customHeight="1">
      <c r="A10" s="155">
        <v>2016</v>
      </c>
      <c r="B10" s="512">
        <v>403194</v>
      </c>
      <c r="C10" s="320">
        <v>300094</v>
      </c>
      <c r="D10" s="321">
        <v>74.42918297395299</v>
      </c>
      <c r="E10" s="320">
        <v>81500</v>
      </c>
      <c r="F10" s="320">
        <v>21600</v>
      </c>
      <c r="G10" s="313">
        <v>29040</v>
      </c>
      <c r="H10" s="313"/>
      <c r="I10" s="313">
        <v>101194</v>
      </c>
      <c r="J10" s="313">
        <v>101194</v>
      </c>
      <c r="K10" s="313">
        <v>100</v>
      </c>
      <c r="L10" s="257">
        <v>0</v>
      </c>
      <c r="M10" s="257">
        <v>0</v>
      </c>
      <c r="N10" s="155">
        <v>2016</v>
      </c>
      <c r="O10" s="313">
        <v>123010</v>
      </c>
      <c r="P10" s="313">
        <v>106310</v>
      </c>
      <c r="Q10" s="314">
        <v>86.423867978213153</v>
      </c>
      <c r="R10" s="313">
        <v>4500</v>
      </c>
      <c r="S10" s="313">
        <v>12200</v>
      </c>
      <c r="T10" s="315"/>
      <c r="U10" s="316">
        <v>149950</v>
      </c>
      <c r="V10" s="316">
        <v>63550</v>
      </c>
      <c r="W10" s="317">
        <v>42.38079359786596</v>
      </c>
      <c r="X10" s="316">
        <v>77000</v>
      </c>
      <c r="Y10" s="316">
        <v>9400</v>
      </c>
    </row>
    <row r="11" spans="1:40" s="168" customFormat="1" ht="99.95" customHeight="1" thickBot="1">
      <c r="A11" s="516">
        <v>2017</v>
      </c>
      <c r="B11" s="322">
        <v>403194</v>
      </c>
      <c r="C11" s="322">
        <v>300094</v>
      </c>
      <c r="D11" s="323">
        <v>74.400000000000006</v>
      </c>
      <c r="E11" s="322">
        <v>81500</v>
      </c>
      <c r="F11" s="322">
        <v>21600</v>
      </c>
      <c r="G11" s="324">
        <v>29040</v>
      </c>
      <c r="H11" s="525"/>
      <c r="I11" s="324">
        <v>101194</v>
      </c>
      <c r="J11" s="324">
        <v>101194</v>
      </c>
      <c r="K11" s="324">
        <v>100</v>
      </c>
      <c r="L11" s="325" t="s">
        <v>349</v>
      </c>
      <c r="M11" s="325" t="s">
        <v>349</v>
      </c>
      <c r="N11" s="516">
        <v>2017</v>
      </c>
      <c r="O11" s="324">
        <v>123010</v>
      </c>
      <c r="P11" s="324">
        <v>106310</v>
      </c>
      <c r="Q11" s="326">
        <v>86.4</v>
      </c>
      <c r="R11" s="324">
        <v>4500</v>
      </c>
      <c r="S11" s="324">
        <v>12200</v>
      </c>
      <c r="T11" s="526"/>
      <c r="U11" s="327">
        <v>149950</v>
      </c>
      <c r="V11" s="327">
        <v>63550</v>
      </c>
      <c r="W11" s="328">
        <v>42.4</v>
      </c>
      <c r="X11" s="327">
        <v>77000</v>
      </c>
      <c r="Y11" s="327">
        <v>9400</v>
      </c>
    </row>
    <row r="12" spans="1:40" s="55" customFormat="1" ht="12.75" customHeight="1" thickTop="1">
      <c r="A12" s="208" t="s">
        <v>563</v>
      </c>
      <c r="B12" s="208"/>
      <c r="C12" s="147"/>
      <c r="D12" s="169"/>
      <c r="E12" s="169"/>
      <c r="F12" s="210"/>
      <c r="G12" s="210"/>
      <c r="H12" s="216"/>
      <c r="I12" s="169"/>
      <c r="J12" s="169"/>
      <c r="K12" s="169"/>
      <c r="L12" s="210"/>
      <c r="M12" s="169"/>
      <c r="N12" s="329" t="s">
        <v>564</v>
      </c>
      <c r="O12" s="213"/>
      <c r="P12" s="147"/>
      <c r="Q12" s="169"/>
      <c r="R12" s="147"/>
      <c r="S12" s="330"/>
      <c r="T12" s="216"/>
      <c r="Z12" s="301"/>
      <c r="AA12" s="301"/>
      <c r="AB12" s="301"/>
      <c r="AC12" s="5"/>
      <c r="AD12" s="301"/>
      <c r="AE12" s="307"/>
      <c r="AF12" s="307"/>
      <c r="AG12" s="307"/>
      <c r="AH12" s="57"/>
      <c r="AJ12" s="301"/>
      <c r="AK12" s="301"/>
      <c r="AL12" s="301"/>
      <c r="AM12" s="307"/>
      <c r="AN12" s="307"/>
    </row>
    <row r="13" spans="1:40" ht="14.25" customHeight="1">
      <c r="F13" s="210"/>
      <c r="G13" s="210"/>
      <c r="L13" s="210"/>
      <c r="S13" s="330"/>
    </row>
    <row r="14" spans="1:40">
      <c r="G14" s="210"/>
      <c r="S14" s="330"/>
    </row>
    <row r="15" spans="1:40">
      <c r="G15" s="210"/>
      <c r="S15" s="330"/>
    </row>
    <row r="16" spans="1:40">
      <c r="G16" s="210"/>
      <c r="S16" s="330"/>
    </row>
    <row r="17" spans="2:25" ht="13.5">
      <c r="B17" s="55"/>
      <c r="C17" s="169"/>
      <c r="H17" s="169"/>
      <c r="N17" s="169"/>
      <c r="O17" s="169"/>
      <c r="P17" s="169"/>
      <c r="R17" s="169"/>
      <c r="S17" s="169"/>
      <c r="T17" s="169"/>
      <c r="U17" s="169"/>
      <c r="V17" s="169"/>
      <c r="W17" s="169"/>
      <c r="X17" s="169"/>
      <c r="Y17" s="169"/>
    </row>
    <row r="18" spans="2:25" ht="13.5">
      <c r="B18" s="55"/>
      <c r="C18" s="169"/>
      <c r="H18" s="169"/>
      <c r="N18" s="169"/>
      <c r="O18" s="169"/>
      <c r="P18" s="169"/>
      <c r="R18" s="169"/>
      <c r="S18" s="169"/>
      <c r="T18" s="169"/>
      <c r="U18" s="169"/>
      <c r="V18" s="169"/>
      <c r="W18" s="169"/>
      <c r="X18" s="169"/>
      <c r="Y18" s="169"/>
    </row>
    <row r="19" spans="2:25" ht="13.5">
      <c r="B19" s="55"/>
      <c r="C19" s="169"/>
      <c r="H19" s="169"/>
      <c r="N19" s="169"/>
      <c r="O19" s="169"/>
      <c r="P19" s="169"/>
      <c r="R19" s="169"/>
      <c r="S19" s="169"/>
      <c r="T19" s="169"/>
      <c r="U19" s="169"/>
      <c r="V19" s="169"/>
      <c r="W19" s="169"/>
      <c r="X19" s="169"/>
      <c r="Y19" s="169"/>
    </row>
    <row r="20" spans="2:25" ht="13.5">
      <c r="B20" s="55"/>
      <c r="C20" s="169"/>
      <c r="H20" s="169"/>
      <c r="N20" s="169"/>
      <c r="O20" s="169"/>
      <c r="P20" s="169"/>
      <c r="R20" s="169"/>
      <c r="S20" s="169"/>
      <c r="T20" s="169"/>
      <c r="U20" s="169"/>
      <c r="V20" s="169"/>
      <c r="W20" s="169"/>
      <c r="X20" s="169"/>
      <c r="Y20" s="169"/>
    </row>
    <row r="21" spans="2:25" ht="13.5">
      <c r="B21" s="55"/>
      <c r="C21" s="169"/>
      <c r="H21" s="169"/>
      <c r="N21" s="169"/>
      <c r="O21" s="169"/>
      <c r="P21" s="169"/>
      <c r="R21" s="169"/>
      <c r="S21" s="169"/>
      <c r="T21" s="169"/>
      <c r="U21" s="169"/>
      <c r="V21" s="169"/>
      <c r="W21" s="169"/>
      <c r="X21" s="169"/>
      <c r="Y21" s="169"/>
    </row>
    <row r="22" spans="2:25" ht="13.5">
      <c r="B22" s="55"/>
      <c r="C22" s="169"/>
      <c r="H22" s="169"/>
      <c r="N22" s="169"/>
      <c r="O22" s="169"/>
      <c r="P22" s="169"/>
      <c r="R22" s="169"/>
      <c r="S22" s="169"/>
      <c r="T22" s="169"/>
      <c r="U22" s="169"/>
      <c r="V22" s="169"/>
      <c r="W22" s="169"/>
      <c r="X22" s="169"/>
      <c r="Y22" s="169"/>
    </row>
    <row r="23" spans="2:25" ht="13.5">
      <c r="B23" s="55"/>
      <c r="C23" s="169"/>
      <c r="H23" s="169"/>
      <c r="N23" s="169"/>
      <c r="O23" s="169"/>
      <c r="P23" s="169"/>
      <c r="R23" s="169"/>
      <c r="S23" s="169"/>
      <c r="T23" s="169"/>
      <c r="U23" s="169"/>
      <c r="V23" s="169"/>
      <c r="W23" s="169"/>
      <c r="X23" s="169"/>
      <c r="Y23" s="169"/>
    </row>
    <row r="24" spans="2:25" ht="13.5">
      <c r="B24" s="55"/>
      <c r="C24" s="169"/>
      <c r="H24" s="169"/>
      <c r="N24" s="169"/>
      <c r="O24" s="169"/>
      <c r="P24" s="169"/>
      <c r="R24" s="169"/>
      <c r="S24" s="169"/>
      <c r="T24" s="169"/>
      <c r="U24" s="169"/>
      <c r="V24" s="169"/>
      <c r="W24" s="169"/>
      <c r="X24" s="169"/>
      <c r="Y24" s="169"/>
    </row>
    <row r="25" spans="2:25" ht="13.5">
      <c r="B25" s="55"/>
      <c r="C25" s="169"/>
      <c r="H25" s="169"/>
      <c r="N25" s="169"/>
      <c r="O25" s="169"/>
      <c r="P25" s="169"/>
      <c r="R25" s="169"/>
      <c r="S25" s="169"/>
      <c r="T25" s="169"/>
      <c r="U25" s="169"/>
      <c r="V25" s="169"/>
      <c r="W25" s="169"/>
      <c r="X25" s="169"/>
      <c r="Y25" s="169"/>
    </row>
    <row r="26" spans="2:25" ht="13.5">
      <c r="B26" s="55"/>
      <c r="C26" s="169"/>
      <c r="H26" s="169"/>
      <c r="N26" s="169"/>
      <c r="O26" s="169"/>
      <c r="P26" s="169"/>
      <c r="R26" s="169"/>
      <c r="S26" s="169"/>
      <c r="T26" s="169"/>
      <c r="U26" s="169"/>
      <c r="V26" s="169"/>
      <c r="W26" s="169"/>
      <c r="X26" s="169"/>
      <c r="Y26" s="169"/>
    </row>
    <row r="27" spans="2:25" ht="13.5">
      <c r="B27" s="55"/>
      <c r="C27" s="169"/>
      <c r="H27" s="169"/>
      <c r="N27" s="169"/>
      <c r="O27" s="169"/>
      <c r="P27" s="169"/>
      <c r="R27" s="169"/>
      <c r="S27" s="169"/>
      <c r="T27" s="169"/>
      <c r="U27" s="169"/>
      <c r="V27" s="169"/>
      <c r="W27" s="169"/>
      <c r="X27" s="169"/>
      <c r="Y27" s="169"/>
    </row>
    <row r="28" spans="2:25">
      <c r="G28" s="210"/>
      <c r="S28" s="330"/>
    </row>
    <row r="29" spans="2:25">
      <c r="G29" s="210"/>
      <c r="S29" s="330"/>
    </row>
    <row r="30" spans="2:25">
      <c r="G30" s="210"/>
      <c r="S30" s="330"/>
    </row>
    <row r="31" spans="2:25">
      <c r="G31" s="210"/>
      <c r="S31" s="330"/>
    </row>
    <row r="32" spans="2:25">
      <c r="G32" s="210"/>
      <c r="S32" s="330"/>
    </row>
    <row r="33" spans="1:40" s="216" customFormat="1">
      <c r="A33" s="173"/>
      <c r="B33" s="213"/>
      <c r="C33" s="147"/>
      <c r="D33" s="169"/>
      <c r="E33" s="169"/>
      <c r="F33" s="169"/>
      <c r="G33" s="210"/>
      <c r="I33" s="169"/>
      <c r="J33" s="169"/>
      <c r="K33" s="169"/>
      <c r="L33" s="169"/>
      <c r="M33" s="169"/>
      <c r="N33" s="173"/>
      <c r="O33" s="213"/>
      <c r="P33" s="147"/>
      <c r="Q33" s="169"/>
      <c r="R33" s="147"/>
      <c r="S33" s="330"/>
      <c r="U33" s="55"/>
      <c r="V33" s="55"/>
      <c r="W33" s="55"/>
      <c r="X33" s="55"/>
      <c r="Y33" s="55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</row>
    <row r="34" spans="1:40" s="216" customFormat="1">
      <c r="A34" s="173"/>
      <c r="B34" s="213"/>
      <c r="C34" s="147"/>
      <c r="D34" s="169"/>
      <c r="E34" s="169"/>
      <c r="F34" s="169"/>
      <c r="G34" s="169"/>
      <c r="I34" s="169"/>
      <c r="J34" s="169"/>
      <c r="K34" s="169"/>
      <c r="L34" s="169"/>
      <c r="M34" s="169"/>
      <c r="N34" s="173"/>
      <c r="O34" s="213"/>
      <c r="P34" s="147"/>
      <c r="Q34" s="169"/>
      <c r="R34" s="147"/>
      <c r="S34" s="330"/>
      <c r="U34" s="55"/>
      <c r="V34" s="55"/>
      <c r="W34" s="55"/>
      <c r="X34" s="55"/>
      <c r="Y34" s="55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</row>
    <row r="35" spans="1:40" s="216" customFormat="1">
      <c r="A35" s="173"/>
      <c r="B35" s="213"/>
      <c r="C35" s="147"/>
      <c r="D35" s="169"/>
      <c r="E35" s="169"/>
      <c r="F35" s="169"/>
      <c r="G35" s="169"/>
      <c r="I35" s="169"/>
      <c r="J35" s="169"/>
      <c r="K35" s="169"/>
      <c r="L35" s="169"/>
      <c r="M35" s="169"/>
      <c r="N35" s="173"/>
      <c r="O35" s="213"/>
      <c r="P35" s="147"/>
      <c r="Q35" s="169"/>
      <c r="R35" s="147"/>
      <c r="S35" s="330"/>
      <c r="U35" s="55"/>
      <c r="V35" s="55"/>
      <c r="W35" s="55"/>
      <c r="X35" s="55"/>
      <c r="Y35" s="55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</row>
    <row r="36" spans="1:40" s="216" customFormat="1">
      <c r="A36" s="173"/>
      <c r="B36" s="213"/>
      <c r="C36" s="147"/>
      <c r="D36" s="169"/>
      <c r="E36" s="169"/>
      <c r="F36" s="169"/>
      <c r="G36" s="169"/>
      <c r="I36" s="169"/>
      <c r="J36" s="169"/>
      <c r="K36" s="169"/>
      <c r="L36" s="169"/>
      <c r="M36" s="169"/>
      <c r="N36" s="173"/>
      <c r="O36" s="213"/>
      <c r="P36" s="147"/>
      <c r="Q36" s="169"/>
      <c r="R36" s="147"/>
      <c r="S36" s="330"/>
      <c r="U36" s="55"/>
      <c r="V36" s="55"/>
      <c r="W36" s="55"/>
      <c r="X36" s="55"/>
      <c r="Y36" s="55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</row>
    <row r="37" spans="1:40" s="216" customFormat="1">
      <c r="A37" s="173"/>
      <c r="B37" s="213"/>
      <c r="C37" s="147"/>
      <c r="D37" s="169"/>
      <c r="E37" s="169"/>
      <c r="F37" s="169"/>
      <c r="G37" s="169"/>
      <c r="I37" s="169"/>
      <c r="J37" s="169"/>
      <c r="K37" s="169"/>
      <c r="L37" s="169"/>
      <c r="M37" s="169"/>
      <c r="N37" s="173"/>
      <c r="O37" s="213"/>
      <c r="P37" s="147"/>
      <c r="Q37" s="169"/>
      <c r="R37" s="147"/>
      <c r="S37" s="330"/>
      <c r="U37" s="55"/>
      <c r="V37" s="55"/>
      <c r="W37" s="55"/>
      <c r="X37" s="55"/>
      <c r="Y37" s="55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</row>
    <row r="38" spans="1:40" s="216" customFormat="1">
      <c r="A38" s="173"/>
      <c r="B38" s="213"/>
      <c r="C38" s="147"/>
      <c r="D38" s="169"/>
      <c r="E38" s="169"/>
      <c r="F38" s="169"/>
      <c r="G38" s="169"/>
      <c r="I38" s="169"/>
      <c r="J38" s="169"/>
      <c r="K38" s="169"/>
      <c r="L38" s="169"/>
      <c r="M38" s="169"/>
      <c r="N38" s="173"/>
      <c r="O38" s="213"/>
      <c r="P38" s="147"/>
      <c r="Q38" s="169"/>
      <c r="R38" s="147"/>
      <c r="S38" s="330"/>
      <c r="U38" s="55"/>
      <c r="V38" s="55"/>
      <c r="W38" s="55"/>
      <c r="X38" s="55"/>
      <c r="Y38" s="55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</row>
    <row r="39" spans="1:40" s="216" customFormat="1">
      <c r="A39" s="173"/>
      <c r="B39" s="213"/>
      <c r="C39" s="147"/>
      <c r="D39" s="169"/>
      <c r="E39" s="169"/>
      <c r="F39" s="169"/>
      <c r="G39" s="169"/>
      <c r="I39" s="169"/>
      <c r="J39" s="169"/>
      <c r="K39" s="169"/>
      <c r="L39" s="169"/>
      <c r="M39" s="169"/>
      <c r="N39" s="173"/>
      <c r="O39" s="213"/>
      <c r="P39" s="147"/>
      <c r="Q39" s="169"/>
      <c r="R39" s="147"/>
      <c r="S39" s="330"/>
      <c r="U39" s="55"/>
      <c r="V39" s="55"/>
      <c r="W39" s="55"/>
      <c r="X39" s="55"/>
      <c r="Y39" s="55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</row>
    <row r="40" spans="1:40" s="216" customFormat="1">
      <c r="A40" s="173"/>
      <c r="B40" s="213"/>
      <c r="C40" s="147"/>
      <c r="D40" s="169"/>
      <c r="E40" s="169"/>
      <c r="F40" s="169"/>
      <c r="G40" s="169"/>
      <c r="I40" s="169"/>
      <c r="J40" s="169"/>
      <c r="K40" s="169"/>
      <c r="L40" s="169"/>
      <c r="M40" s="169"/>
      <c r="N40" s="173"/>
      <c r="O40" s="213"/>
      <c r="P40" s="147"/>
      <c r="Q40" s="169"/>
      <c r="R40" s="147"/>
      <c r="S40" s="330"/>
      <c r="U40" s="55"/>
      <c r="V40" s="55"/>
      <c r="W40" s="55"/>
      <c r="X40" s="55"/>
      <c r="Y40" s="55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s="216" customFormat="1">
      <c r="A41" s="173"/>
      <c r="B41" s="213"/>
      <c r="C41" s="147"/>
      <c r="D41" s="169"/>
      <c r="E41" s="169"/>
      <c r="F41" s="169"/>
      <c r="G41" s="169"/>
      <c r="I41" s="169"/>
      <c r="J41" s="169"/>
      <c r="K41" s="169"/>
      <c r="L41" s="169"/>
      <c r="M41" s="169"/>
      <c r="N41" s="173"/>
      <c r="O41" s="213"/>
      <c r="P41" s="147"/>
      <c r="Q41" s="169"/>
      <c r="R41" s="147"/>
      <c r="S41" s="330"/>
      <c r="U41" s="55"/>
      <c r="V41" s="55"/>
      <c r="W41" s="55"/>
      <c r="X41" s="55"/>
      <c r="Y41" s="55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s="216" customFormat="1">
      <c r="A42" s="173"/>
      <c r="B42" s="213"/>
      <c r="C42" s="147"/>
      <c r="D42" s="169"/>
      <c r="E42" s="169"/>
      <c r="F42" s="169"/>
      <c r="G42" s="169"/>
      <c r="I42" s="169"/>
      <c r="J42" s="169"/>
      <c r="K42" s="169"/>
      <c r="L42" s="169"/>
      <c r="M42" s="169"/>
      <c r="N42" s="173"/>
      <c r="O42" s="213"/>
      <c r="P42" s="147"/>
      <c r="Q42" s="169"/>
      <c r="R42" s="147"/>
      <c r="S42" s="330"/>
      <c r="U42" s="55"/>
      <c r="V42" s="55"/>
      <c r="W42" s="55"/>
      <c r="X42" s="55"/>
      <c r="Y42" s="55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</row>
    <row r="43" spans="1:40" s="216" customFormat="1">
      <c r="A43" s="173"/>
      <c r="B43" s="213"/>
      <c r="C43" s="147"/>
      <c r="D43" s="169"/>
      <c r="E43" s="169"/>
      <c r="F43" s="169"/>
      <c r="G43" s="169"/>
      <c r="I43" s="169"/>
      <c r="J43" s="169"/>
      <c r="K43" s="169"/>
      <c r="L43" s="169"/>
      <c r="M43" s="169"/>
      <c r="N43" s="173"/>
      <c r="O43" s="213"/>
      <c r="P43" s="147"/>
      <c r="Q43" s="169"/>
      <c r="R43" s="147"/>
      <c r="S43" s="330"/>
      <c r="U43" s="55"/>
      <c r="V43" s="55"/>
      <c r="W43" s="55"/>
      <c r="X43" s="55"/>
      <c r="Y43" s="55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</row>
    <row r="44" spans="1:40" s="216" customFormat="1">
      <c r="A44" s="173"/>
      <c r="B44" s="213"/>
      <c r="C44" s="147"/>
      <c r="D44" s="169"/>
      <c r="E44" s="169"/>
      <c r="F44" s="169"/>
      <c r="G44" s="169"/>
      <c r="I44" s="169"/>
      <c r="J44" s="169"/>
      <c r="K44" s="169"/>
      <c r="L44" s="169"/>
      <c r="M44" s="169"/>
      <c r="N44" s="173"/>
      <c r="O44" s="213"/>
      <c r="P44" s="147"/>
      <c r="Q44" s="169"/>
      <c r="R44" s="147"/>
      <c r="S44" s="330"/>
      <c r="U44" s="55"/>
      <c r="V44" s="55"/>
      <c r="W44" s="55"/>
      <c r="X44" s="55"/>
      <c r="Y44" s="55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</row>
    <row r="45" spans="1:40" s="216" customFormat="1">
      <c r="A45" s="173"/>
      <c r="B45" s="213"/>
      <c r="C45" s="147"/>
      <c r="D45" s="169"/>
      <c r="E45" s="169"/>
      <c r="F45" s="169"/>
      <c r="G45" s="169"/>
      <c r="I45" s="169"/>
      <c r="J45" s="169"/>
      <c r="K45" s="169"/>
      <c r="L45" s="169"/>
      <c r="M45" s="169"/>
      <c r="N45" s="173"/>
      <c r="O45" s="213"/>
      <c r="P45" s="147"/>
      <c r="Q45" s="169"/>
      <c r="R45" s="147"/>
      <c r="S45" s="330"/>
      <c r="U45" s="55"/>
      <c r="V45" s="55"/>
      <c r="W45" s="55"/>
      <c r="X45" s="55"/>
      <c r="Y45" s="55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</row>
  </sheetData>
  <mergeCells count="12">
    <mergeCell ref="C4:D4"/>
    <mergeCell ref="J4:K4"/>
    <mergeCell ref="P4:Q4"/>
    <mergeCell ref="V4:W4"/>
    <mergeCell ref="A1:G1"/>
    <mergeCell ref="I1:M1"/>
    <mergeCell ref="N1:S1"/>
    <mergeCell ref="U1:Y1"/>
    <mergeCell ref="B3:F3"/>
    <mergeCell ref="I3:M3"/>
    <mergeCell ref="O3:S3"/>
    <mergeCell ref="U3:Y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4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zoomScale="90" zoomScaleNormal="90" workbookViewId="0">
      <selection activeCell="A13" sqref="A13"/>
    </sheetView>
  </sheetViews>
  <sheetFormatPr defaultRowHeight="13.5"/>
  <cols>
    <col min="1" max="1" width="6.44140625" style="283" customWidth="1"/>
    <col min="2" max="2" width="6.77734375" style="283" customWidth="1"/>
    <col min="3" max="7" width="6.77734375" style="281" customWidth="1"/>
    <col min="8" max="8" width="6.77734375" style="283" customWidth="1"/>
    <col min="9" max="16" width="6.77734375" style="281" customWidth="1"/>
    <col min="17" max="17" width="1.77734375" style="281" customWidth="1"/>
    <col min="18" max="30" width="6.77734375" style="276" customWidth="1"/>
    <col min="31" max="32" width="5.21875" style="276" customWidth="1"/>
    <col min="33" max="33" width="6.44140625" style="276" customWidth="1"/>
    <col min="34" max="16384" width="8.88671875" style="281"/>
  </cols>
  <sheetData>
    <row r="1" spans="1:49" s="332" customFormat="1" ht="45" customHeight="1">
      <c r="A1" s="585" t="s">
        <v>350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331"/>
      <c r="R1" s="586" t="s">
        <v>351</v>
      </c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</row>
    <row r="2" spans="1:49" s="334" customFormat="1" ht="25.5" customHeight="1" thickBot="1">
      <c r="A2" s="220" t="s">
        <v>352</v>
      </c>
      <c r="B2" s="333"/>
      <c r="C2" s="220"/>
      <c r="D2" s="220"/>
      <c r="E2" s="220"/>
      <c r="F2" s="220"/>
      <c r="G2" s="220"/>
      <c r="H2" s="333"/>
      <c r="I2" s="220"/>
      <c r="J2" s="220"/>
      <c r="K2" s="220"/>
      <c r="L2" s="220"/>
      <c r="M2" s="220"/>
      <c r="N2" s="220"/>
      <c r="O2" s="220"/>
      <c r="P2" s="222"/>
      <c r="Q2" s="222"/>
      <c r="R2" s="220"/>
      <c r="S2" s="220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4" t="s">
        <v>353</v>
      </c>
    </row>
    <row r="3" spans="1:49" s="334" customFormat="1" ht="17.100000000000001" customHeight="1" thickTop="1">
      <c r="A3" s="335"/>
      <c r="B3" s="615" t="s">
        <v>354</v>
      </c>
      <c r="C3" s="615"/>
      <c r="D3" s="616"/>
      <c r="E3" s="617" t="s">
        <v>355</v>
      </c>
      <c r="F3" s="615"/>
      <c r="G3" s="616"/>
      <c r="H3" s="617" t="s">
        <v>356</v>
      </c>
      <c r="I3" s="615"/>
      <c r="J3" s="616"/>
      <c r="K3" s="617" t="s">
        <v>357</v>
      </c>
      <c r="L3" s="615"/>
      <c r="M3" s="616"/>
      <c r="N3" s="615" t="s">
        <v>358</v>
      </c>
      <c r="O3" s="615"/>
      <c r="P3" s="615"/>
      <c r="Q3" s="336"/>
      <c r="R3" s="615" t="s">
        <v>359</v>
      </c>
      <c r="S3" s="615"/>
      <c r="T3" s="616"/>
      <c r="U3" s="615" t="s">
        <v>360</v>
      </c>
      <c r="V3" s="615"/>
      <c r="W3" s="616"/>
      <c r="X3" s="617" t="s">
        <v>361</v>
      </c>
      <c r="Y3" s="615"/>
      <c r="Z3" s="616"/>
      <c r="AA3" s="617" t="s">
        <v>362</v>
      </c>
      <c r="AB3" s="615"/>
      <c r="AC3" s="616"/>
      <c r="AD3" s="337" t="s">
        <v>363</v>
      </c>
    </row>
    <row r="4" spans="1:49" s="334" customFormat="1" ht="17.100000000000001" customHeight="1">
      <c r="A4" s="243" t="s">
        <v>364</v>
      </c>
      <c r="B4" s="612" t="s">
        <v>365</v>
      </c>
      <c r="C4" s="610"/>
      <c r="D4" s="611"/>
      <c r="E4" s="612" t="s">
        <v>366</v>
      </c>
      <c r="F4" s="610"/>
      <c r="G4" s="611"/>
      <c r="H4" s="612" t="s">
        <v>367</v>
      </c>
      <c r="I4" s="610"/>
      <c r="J4" s="611"/>
      <c r="K4" s="612" t="s">
        <v>368</v>
      </c>
      <c r="L4" s="610"/>
      <c r="M4" s="611"/>
      <c r="N4" s="613" t="s">
        <v>369</v>
      </c>
      <c r="O4" s="614"/>
      <c r="P4" s="614"/>
      <c r="Q4" s="338"/>
      <c r="R4" s="608" t="s">
        <v>370</v>
      </c>
      <c r="S4" s="608"/>
      <c r="T4" s="609"/>
      <c r="U4" s="610"/>
      <c r="V4" s="610"/>
      <c r="W4" s="611"/>
      <c r="X4" s="612"/>
      <c r="Y4" s="610"/>
      <c r="Z4" s="611"/>
      <c r="AA4" s="612" t="s">
        <v>371</v>
      </c>
      <c r="AB4" s="610"/>
      <c r="AC4" s="611"/>
      <c r="AD4" s="339" t="s">
        <v>372</v>
      </c>
    </row>
    <row r="5" spans="1:49" s="334" customFormat="1" ht="17.100000000000001" customHeight="1">
      <c r="A5" s="243" t="s">
        <v>373</v>
      </c>
      <c r="B5" s="243" t="s">
        <v>374</v>
      </c>
      <c r="C5" s="243" t="s">
        <v>375</v>
      </c>
      <c r="D5" s="243" t="s">
        <v>376</v>
      </c>
      <c r="E5" s="243" t="s">
        <v>374</v>
      </c>
      <c r="F5" s="243" t="s">
        <v>375</v>
      </c>
      <c r="G5" s="243" t="s">
        <v>376</v>
      </c>
      <c r="H5" s="340" t="s">
        <v>374</v>
      </c>
      <c r="I5" s="243" t="s">
        <v>375</v>
      </c>
      <c r="J5" s="243" t="s">
        <v>376</v>
      </c>
      <c r="K5" s="340" t="s">
        <v>374</v>
      </c>
      <c r="L5" s="336" t="s">
        <v>375</v>
      </c>
      <c r="M5" s="341" t="s">
        <v>376</v>
      </c>
      <c r="N5" s="243" t="s">
        <v>374</v>
      </c>
      <c r="O5" s="243" t="s">
        <v>375</v>
      </c>
      <c r="P5" s="336" t="s">
        <v>376</v>
      </c>
      <c r="Q5" s="336"/>
      <c r="R5" s="341" t="s">
        <v>374</v>
      </c>
      <c r="S5" s="341" t="s">
        <v>375</v>
      </c>
      <c r="T5" s="341" t="s">
        <v>376</v>
      </c>
      <c r="U5" s="243" t="s">
        <v>374</v>
      </c>
      <c r="V5" s="336" t="s">
        <v>375</v>
      </c>
      <c r="W5" s="341" t="s">
        <v>376</v>
      </c>
      <c r="X5" s="340" t="s">
        <v>374</v>
      </c>
      <c r="Y5" s="336" t="s">
        <v>375</v>
      </c>
      <c r="Z5" s="341" t="s">
        <v>376</v>
      </c>
      <c r="AA5" s="340" t="s">
        <v>374</v>
      </c>
      <c r="AB5" s="336" t="s">
        <v>375</v>
      </c>
      <c r="AC5" s="341" t="s">
        <v>376</v>
      </c>
      <c r="AD5" s="342" t="s">
        <v>377</v>
      </c>
    </row>
    <row r="6" spans="1:49" s="334" customFormat="1" ht="17.100000000000001" customHeight="1">
      <c r="A6" s="343"/>
      <c r="B6" s="344" t="s">
        <v>378</v>
      </c>
      <c r="C6" s="345" t="s">
        <v>379</v>
      </c>
      <c r="D6" s="345" t="s">
        <v>380</v>
      </c>
      <c r="E6" s="345" t="s">
        <v>378</v>
      </c>
      <c r="F6" s="345" t="s">
        <v>379</v>
      </c>
      <c r="G6" s="345" t="s">
        <v>380</v>
      </c>
      <c r="H6" s="344" t="s">
        <v>378</v>
      </c>
      <c r="I6" s="345" t="s">
        <v>379</v>
      </c>
      <c r="J6" s="345" t="s">
        <v>380</v>
      </c>
      <c r="K6" s="344" t="s">
        <v>378</v>
      </c>
      <c r="L6" s="346" t="s">
        <v>379</v>
      </c>
      <c r="M6" s="345" t="s">
        <v>380</v>
      </c>
      <c r="N6" s="345" t="s">
        <v>378</v>
      </c>
      <c r="O6" s="345" t="s">
        <v>379</v>
      </c>
      <c r="P6" s="346" t="s">
        <v>380</v>
      </c>
      <c r="Q6" s="336"/>
      <c r="R6" s="345" t="s">
        <v>378</v>
      </c>
      <c r="S6" s="345" t="s">
        <v>379</v>
      </c>
      <c r="T6" s="345" t="s">
        <v>380</v>
      </c>
      <c r="U6" s="345" t="s">
        <v>378</v>
      </c>
      <c r="V6" s="346" t="s">
        <v>379</v>
      </c>
      <c r="W6" s="345" t="s">
        <v>380</v>
      </c>
      <c r="X6" s="344" t="s">
        <v>378</v>
      </c>
      <c r="Y6" s="346" t="s">
        <v>379</v>
      </c>
      <c r="Z6" s="345" t="s">
        <v>380</v>
      </c>
      <c r="AA6" s="344" t="s">
        <v>378</v>
      </c>
      <c r="AB6" s="346" t="s">
        <v>379</v>
      </c>
      <c r="AC6" s="345" t="s">
        <v>380</v>
      </c>
      <c r="AD6" s="242" t="s">
        <v>378</v>
      </c>
    </row>
    <row r="7" spans="1:49" s="334" customFormat="1" ht="69.95" customHeight="1">
      <c r="A7" s="243">
        <v>2013</v>
      </c>
      <c r="B7" s="248" t="s">
        <v>349</v>
      </c>
      <c r="C7" s="248" t="s">
        <v>349</v>
      </c>
      <c r="D7" s="248" t="s">
        <v>349</v>
      </c>
      <c r="E7" s="248" t="s">
        <v>349</v>
      </c>
      <c r="F7" s="248" t="s">
        <v>349</v>
      </c>
      <c r="G7" s="248" t="s">
        <v>349</v>
      </c>
      <c r="H7" s="248" t="s">
        <v>349</v>
      </c>
      <c r="I7" s="248" t="s">
        <v>349</v>
      </c>
      <c r="J7" s="248" t="s">
        <v>349</v>
      </c>
      <c r="K7" s="248" t="s">
        <v>349</v>
      </c>
      <c r="L7" s="248" t="s">
        <v>349</v>
      </c>
      <c r="M7" s="248" t="s">
        <v>349</v>
      </c>
      <c r="N7" s="248" t="s">
        <v>349</v>
      </c>
      <c r="O7" s="248" t="s">
        <v>349</v>
      </c>
      <c r="P7" s="248" t="s">
        <v>349</v>
      </c>
      <c r="Q7" s="248"/>
      <c r="R7" s="347">
        <v>10</v>
      </c>
      <c r="S7" s="347">
        <v>8675</v>
      </c>
      <c r="T7" s="347">
        <v>94739</v>
      </c>
      <c r="U7" s="248" t="s">
        <v>349</v>
      </c>
      <c r="V7" s="248" t="s">
        <v>349</v>
      </c>
      <c r="W7" s="248" t="s">
        <v>349</v>
      </c>
      <c r="X7" s="248" t="s">
        <v>349</v>
      </c>
      <c r="Y7" s="248" t="s">
        <v>349</v>
      </c>
      <c r="Z7" s="248" t="s">
        <v>349</v>
      </c>
      <c r="AA7" s="248" t="s">
        <v>349</v>
      </c>
      <c r="AB7" s="248" t="s">
        <v>349</v>
      </c>
      <c r="AC7" s="248" t="s">
        <v>349</v>
      </c>
      <c r="AD7" s="347">
        <v>4078</v>
      </c>
    </row>
    <row r="8" spans="1:49" s="334" customFormat="1" ht="69.95" customHeight="1">
      <c r="A8" s="243">
        <v>2014</v>
      </c>
      <c r="B8" s="248" t="s">
        <v>349</v>
      </c>
      <c r="C8" s="248" t="s">
        <v>349</v>
      </c>
      <c r="D8" s="248" t="s">
        <v>349</v>
      </c>
      <c r="E8" s="248" t="s">
        <v>349</v>
      </c>
      <c r="F8" s="248" t="s">
        <v>349</v>
      </c>
      <c r="G8" s="248" t="s">
        <v>349</v>
      </c>
      <c r="H8" s="248" t="s">
        <v>349</v>
      </c>
      <c r="I8" s="248" t="s">
        <v>349</v>
      </c>
      <c r="J8" s="248" t="s">
        <v>349</v>
      </c>
      <c r="K8" s="248" t="s">
        <v>349</v>
      </c>
      <c r="L8" s="248" t="s">
        <v>349</v>
      </c>
      <c r="M8" s="248" t="s">
        <v>349</v>
      </c>
      <c r="N8" s="248" t="s">
        <v>349</v>
      </c>
      <c r="O8" s="248" t="s">
        <v>349</v>
      </c>
      <c r="P8" s="248" t="s">
        <v>349</v>
      </c>
      <c r="Q8" s="248"/>
      <c r="R8" s="348">
        <v>10</v>
      </c>
      <c r="S8" s="348">
        <v>8675</v>
      </c>
      <c r="T8" s="348">
        <v>94739</v>
      </c>
      <c r="U8" s="248" t="s">
        <v>349</v>
      </c>
      <c r="V8" s="248" t="s">
        <v>349</v>
      </c>
      <c r="W8" s="248" t="s">
        <v>349</v>
      </c>
      <c r="X8" s="248" t="s">
        <v>349</v>
      </c>
      <c r="Y8" s="248" t="s">
        <v>349</v>
      </c>
      <c r="Z8" s="248" t="s">
        <v>349</v>
      </c>
      <c r="AA8" s="248" t="s">
        <v>349</v>
      </c>
      <c r="AB8" s="248" t="s">
        <v>349</v>
      </c>
      <c r="AC8" s="248" t="s">
        <v>349</v>
      </c>
      <c r="AD8" s="348">
        <v>4078</v>
      </c>
    </row>
    <row r="9" spans="1:49" s="334" customFormat="1" ht="69.95" customHeight="1">
      <c r="A9" s="243">
        <v>2015</v>
      </c>
      <c r="B9" s="248">
        <v>0</v>
      </c>
      <c r="C9" s="248">
        <v>0</v>
      </c>
      <c r="D9" s="248">
        <v>0</v>
      </c>
      <c r="E9" s="248">
        <v>0</v>
      </c>
      <c r="F9" s="248">
        <v>0</v>
      </c>
      <c r="G9" s="248">
        <v>0</v>
      </c>
      <c r="H9" s="248">
        <v>0</v>
      </c>
      <c r="I9" s="248">
        <v>0</v>
      </c>
      <c r="J9" s="248">
        <v>0</v>
      </c>
      <c r="K9" s="248">
        <v>0</v>
      </c>
      <c r="L9" s="248">
        <v>0</v>
      </c>
      <c r="M9" s="248">
        <v>0</v>
      </c>
      <c r="N9" s="248">
        <v>0</v>
      </c>
      <c r="O9" s="248">
        <v>0</v>
      </c>
      <c r="P9" s="248">
        <v>0</v>
      </c>
      <c r="Q9" s="248"/>
      <c r="R9" s="347">
        <v>17</v>
      </c>
      <c r="S9" s="347">
        <v>10999</v>
      </c>
      <c r="T9" s="349">
        <v>124063</v>
      </c>
      <c r="U9" s="248" t="s">
        <v>349</v>
      </c>
      <c r="V9" s="248" t="s">
        <v>349</v>
      </c>
      <c r="W9" s="248" t="s">
        <v>349</v>
      </c>
      <c r="X9" s="248" t="s">
        <v>349</v>
      </c>
      <c r="Y9" s="248" t="s">
        <v>349</v>
      </c>
      <c r="Z9" s="248" t="s">
        <v>349</v>
      </c>
      <c r="AA9" s="248" t="s">
        <v>349</v>
      </c>
      <c r="AB9" s="248" t="s">
        <v>349</v>
      </c>
      <c r="AC9" s="248" t="s">
        <v>349</v>
      </c>
      <c r="AD9" s="347">
        <v>4078</v>
      </c>
      <c r="AE9" s="300"/>
    </row>
    <row r="10" spans="1:49" s="334" customFormat="1" ht="69.95" customHeight="1">
      <c r="A10" s="12">
        <v>2016</v>
      </c>
      <c r="B10" s="350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0</v>
      </c>
      <c r="N10" s="257">
        <v>0</v>
      </c>
      <c r="O10" s="257">
        <v>0</v>
      </c>
      <c r="P10" s="257">
        <v>0</v>
      </c>
      <c r="Q10" s="257"/>
      <c r="R10" s="517">
        <v>17</v>
      </c>
      <c r="S10" s="517">
        <v>10999</v>
      </c>
      <c r="T10" s="518">
        <v>124063</v>
      </c>
      <c r="U10" s="257" t="s">
        <v>35</v>
      </c>
      <c r="V10" s="257" t="s">
        <v>35</v>
      </c>
      <c r="W10" s="257" t="s">
        <v>35</v>
      </c>
      <c r="X10" s="257" t="s">
        <v>35</v>
      </c>
      <c r="Y10" s="257" t="s">
        <v>35</v>
      </c>
      <c r="Z10" s="257" t="s">
        <v>35</v>
      </c>
      <c r="AA10" s="257" t="s">
        <v>35</v>
      </c>
      <c r="AB10" s="257" t="s">
        <v>35</v>
      </c>
      <c r="AC10" s="257" t="s">
        <v>35</v>
      </c>
      <c r="AD10" s="517">
        <v>4086</v>
      </c>
      <c r="AE10" s="278"/>
    </row>
    <row r="11" spans="1:49" s="300" customFormat="1" ht="69.95" customHeight="1" thickBot="1">
      <c r="A11" s="351">
        <v>2017</v>
      </c>
      <c r="B11" s="352" t="s">
        <v>561</v>
      </c>
      <c r="C11" s="352" t="s">
        <v>559</v>
      </c>
      <c r="D11" s="352" t="s">
        <v>560</v>
      </c>
      <c r="E11" s="352" t="s">
        <v>561</v>
      </c>
      <c r="F11" s="352" t="s">
        <v>562</v>
      </c>
      <c r="G11" s="352" t="s">
        <v>562</v>
      </c>
      <c r="H11" s="352" t="s">
        <v>559</v>
      </c>
      <c r="I11" s="352" t="s">
        <v>559</v>
      </c>
      <c r="J11" s="352" t="s">
        <v>559</v>
      </c>
      <c r="K11" s="352" t="s">
        <v>559</v>
      </c>
      <c r="L11" s="352" t="s">
        <v>559</v>
      </c>
      <c r="M11" s="352" t="s">
        <v>559</v>
      </c>
      <c r="N11" s="352" t="s">
        <v>559</v>
      </c>
      <c r="O11" s="352" t="s">
        <v>559</v>
      </c>
      <c r="P11" s="352" t="s">
        <v>560</v>
      </c>
      <c r="Q11" s="257"/>
      <c r="R11" s="353">
        <v>17</v>
      </c>
      <c r="S11" s="353">
        <v>10999</v>
      </c>
      <c r="T11" s="354">
        <v>124063.6</v>
      </c>
      <c r="U11" s="352" t="s">
        <v>559</v>
      </c>
      <c r="V11" s="352" t="s">
        <v>560</v>
      </c>
      <c r="W11" s="352" t="s">
        <v>561</v>
      </c>
      <c r="X11" s="352" t="s">
        <v>562</v>
      </c>
      <c r="Y11" s="352" t="s">
        <v>562</v>
      </c>
      <c r="Z11" s="352" t="s">
        <v>559</v>
      </c>
      <c r="AA11" s="352" t="s">
        <v>559</v>
      </c>
      <c r="AB11" s="352" t="s">
        <v>559</v>
      </c>
      <c r="AC11" s="352" t="s">
        <v>559</v>
      </c>
      <c r="AD11" s="353">
        <v>4086</v>
      </c>
      <c r="AE11" s="278"/>
    </row>
    <row r="12" spans="1:49" s="276" customFormat="1" ht="12.75" customHeight="1" thickTop="1">
      <c r="A12" s="222" t="s">
        <v>565</v>
      </c>
      <c r="B12" s="271"/>
      <c r="C12" s="271"/>
      <c r="D12" s="272"/>
      <c r="E12" s="273"/>
      <c r="F12" s="274"/>
      <c r="G12" s="274"/>
      <c r="H12" s="275"/>
      <c r="I12" s="275"/>
      <c r="J12" s="271"/>
      <c r="K12" s="271"/>
      <c r="L12" s="271"/>
      <c r="M12" s="271"/>
      <c r="O12" s="222"/>
      <c r="P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1"/>
      <c r="AE12" s="281"/>
      <c r="AF12" s="277"/>
      <c r="AG12" s="277"/>
      <c r="AH12" s="277"/>
      <c r="AI12" s="271"/>
      <c r="AJ12" s="271"/>
      <c r="AK12" s="271"/>
      <c r="AL12" s="222"/>
      <c r="AM12" s="271"/>
      <c r="AN12" s="279"/>
      <c r="AO12" s="279"/>
      <c r="AP12" s="279"/>
      <c r="AQ12" s="277"/>
      <c r="AS12" s="271"/>
      <c r="AT12" s="271"/>
      <c r="AU12" s="271"/>
      <c r="AV12" s="279"/>
      <c r="AW12" s="279"/>
    </row>
    <row r="13" spans="1:49" ht="12" customHeight="1">
      <c r="A13" s="277"/>
      <c r="B13" s="277"/>
      <c r="C13" s="276"/>
      <c r="D13" s="276"/>
      <c r="E13" s="276"/>
      <c r="F13" s="276"/>
      <c r="G13" s="276"/>
      <c r="H13" s="277"/>
      <c r="I13" s="276"/>
      <c r="J13" s="276"/>
      <c r="K13" s="276"/>
      <c r="L13" s="276"/>
      <c r="M13" s="276"/>
      <c r="N13" s="276"/>
      <c r="O13" s="276"/>
      <c r="P13" s="276"/>
      <c r="Q13" s="276"/>
      <c r="AE13" s="281"/>
      <c r="AF13" s="281"/>
      <c r="AG13" s="281"/>
    </row>
    <row r="14" spans="1:49">
      <c r="A14" s="277"/>
      <c r="B14" s="277"/>
      <c r="C14" s="276"/>
      <c r="D14" s="276"/>
      <c r="E14" s="276"/>
      <c r="F14" s="276"/>
      <c r="G14" s="276"/>
      <c r="H14" s="277"/>
      <c r="I14" s="276"/>
      <c r="J14" s="276"/>
      <c r="K14" s="276"/>
      <c r="L14" s="276"/>
      <c r="M14" s="276"/>
      <c r="N14" s="276"/>
      <c r="O14" s="276"/>
      <c r="P14" s="276"/>
      <c r="Q14" s="276"/>
      <c r="AE14" s="281"/>
      <c r="AF14" s="281"/>
      <c r="AG14" s="281"/>
    </row>
    <row r="15" spans="1:49">
      <c r="A15" s="277"/>
      <c r="B15" s="277"/>
      <c r="C15" s="276"/>
      <c r="D15" s="276"/>
      <c r="E15" s="276"/>
      <c r="F15" s="276"/>
      <c r="G15" s="276"/>
      <c r="H15" s="277"/>
      <c r="I15" s="276"/>
      <c r="J15" s="276"/>
      <c r="K15" s="276"/>
      <c r="L15" s="276"/>
      <c r="M15" s="276"/>
      <c r="N15" s="276"/>
      <c r="O15" s="276"/>
      <c r="P15" s="276"/>
      <c r="Q15" s="276"/>
      <c r="AE15" s="281"/>
      <c r="AF15" s="281"/>
      <c r="AG15" s="281"/>
    </row>
    <row r="16" spans="1:49">
      <c r="A16" s="277"/>
      <c r="B16" s="277"/>
      <c r="C16" s="276"/>
      <c r="D16" s="276"/>
      <c r="E16" s="276"/>
      <c r="F16" s="276"/>
      <c r="G16" s="276"/>
      <c r="H16" s="277"/>
      <c r="I16" s="276"/>
      <c r="J16" s="276"/>
      <c r="K16" s="276"/>
      <c r="L16" s="276"/>
      <c r="M16" s="276"/>
      <c r="N16" s="276"/>
      <c r="O16" s="276"/>
      <c r="P16" s="276"/>
      <c r="Q16" s="276"/>
      <c r="AE16" s="281"/>
      <c r="AF16" s="281"/>
      <c r="AG16" s="281"/>
    </row>
    <row r="17" spans="1:33">
      <c r="A17" s="277"/>
      <c r="B17" s="277"/>
      <c r="C17" s="276"/>
      <c r="D17" s="276"/>
      <c r="E17" s="276"/>
      <c r="F17" s="276"/>
      <c r="G17" s="276"/>
      <c r="H17" s="277"/>
      <c r="I17" s="276"/>
      <c r="J17" s="276"/>
      <c r="K17" s="276"/>
      <c r="L17" s="276"/>
      <c r="M17" s="276"/>
      <c r="N17" s="276"/>
      <c r="O17" s="276"/>
      <c r="P17" s="276"/>
      <c r="Q17" s="276"/>
      <c r="AE17" s="281"/>
      <c r="AF17" s="281"/>
      <c r="AG17" s="281"/>
    </row>
    <row r="18" spans="1:33">
      <c r="A18" s="277"/>
      <c r="B18" s="277"/>
      <c r="C18" s="276"/>
      <c r="D18" s="276"/>
      <c r="E18" s="276"/>
      <c r="F18" s="276"/>
      <c r="G18" s="276"/>
      <c r="H18" s="277"/>
      <c r="I18" s="276"/>
      <c r="J18" s="276"/>
      <c r="K18" s="276"/>
      <c r="L18" s="276"/>
      <c r="M18" s="276"/>
      <c r="N18" s="276"/>
      <c r="O18" s="276"/>
      <c r="P18" s="276"/>
      <c r="Q18" s="276"/>
      <c r="AE18" s="281"/>
      <c r="AF18" s="281"/>
      <c r="AG18" s="281"/>
    </row>
    <row r="19" spans="1:33">
      <c r="A19" s="277"/>
      <c r="B19" s="277"/>
      <c r="C19" s="276"/>
      <c r="D19" s="276"/>
      <c r="E19" s="276"/>
      <c r="F19" s="276"/>
      <c r="G19" s="276"/>
      <c r="H19" s="277"/>
      <c r="I19" s="276"/>
      <c r="J19" s="276"/>
      <c r="K19" s="276"/>
      <c r="L19" s="276"/>
      <c r="M19" s="276"/>
      <c r="N19" s="276"/>
      <c r="O19" s="276"/>
      <c r="P19" s="276"/>
      <c r="Q19" s="276"/>
      <c r="AE19" s="281"/>
      <c r="AF19" s="281"/>
      <c r="AG19" s="281"/>
    </row>
    <row r="20" spans="1:33">
      <c r="A20" s="277"/>
      <c r="B20" s="277"/>
      <c r="C20" s="276"/>
      <c r="D20" s="276"/>
      <c r="E20" s="276"/>
      <c r="F20" s="276"/>
      <c r="G20" s="276"/>
      <c r="H20" s="277"/>
      <c r="I20" s="276"/>
      <c r="J20" s="276"/>
      <c r="K20" s="276"/>
      <c r="L20" s="276"/>
      <c r="M20" s="276"/>
      <c r="N20" s="276"/>
      <c r="O20" s="276"/>
      <c r="P20" s="276"/>
      <c r="Q20" s="276"/>
      <c r="AE20" s="281"/>
      <c r="AF20" s="281"/>
      <c r="AG20" s="281"/>
    </row>
    <row r="21" spans="1:33">
      <c r="A21" s="277"/>
      <c r="B21" s="277"/>
      <c r="C21" s="276"/>
      <c r="D21" s="276"/>
      <c r="E21" s="276"/>
      <c r="F21" s="276"/>
      <c r="G21" s="276"/>
      <c r="H21" s="277"/>
      <c r="I21" s="276"/>
      <c r="J21" s="276"/>
      <c r="K21" s="276"/>
      <c r="L21" s="276"/>
      <c r="M21" s="276"/>
      <c r="N21" s="276"/>
      <c r="O21" s="276"/>
      <c r="P21" s="276"/>
      <c r="Q21" s="276"/>
      <c r="AE21" s="281"/>
      <c r="AF21" s="281"/>
      <c r="AG21" s="281"/>
    </row>
    <row r="22" spans="1:33">
      <c r="A22" s="277"/>
      <c r="B22" s="277"/>
      <c r="C22" s="276"/>
      <c r="D22" s="276"/>
      <c r="E22" s="276"/>
      <c r="F22" s="276"/>
      <c r="G22" s="276"/>
      <c r="H22" s="277"/>
      <c r="I22" s="276"/>
      <c r="J22" s="276"/>
      <c r="K22" s="276"/>
      <c r="L22" s="276"/>
      <c r="M22" s="276"/>
      <c r="N22" s="276"/>
      <c r="O22" s="276"/>
      <c r="P22" s="276"/>
      <c r="Q22" s="276"/>
      <c r="AE22" s="281"/>
      <c r="AF22" s="281"/>
      <c r="AG22" s="281"/>
    </row>
    <row r="23" spans="1:33">
      <c r="AE23" s="281"/>
      <c r="AF23" s="281"/>
      <c r="AG23" s="281"/>
    </row>
  </sheetData>
  <protectedRanges>
    <protectedRange sqref="R7:T7 AD7" name="범위1_9_1_1_1_1_1_2"/>
    <protectedRange sqref="R8:T8 AD8" name="범위1_9_1_1_1_1_1_2_1_1"/>
    <protectedRange sqref="R9:T9 AD9" name="범위1_9_1_1_1_1_1_2_1_1_1"/>
    <protectedRange sqref="R10:AD11" name="범위1_9_1_1_1_1_1_2_1_1_1_1"/>
  </protectedRanges>
  <mergeCells count="20">
    <mergeCell ref="A1:P1"/>
    <mergeCell ref="R1:AD1"/>
    <mergeCell ref="B3:D3"/>
    <mergeCell ref="E3:G3"/>
    <mergeCell ref="H3:J3"/>
    <mergeCell ref="K3:M3"/>
    <mergeCell ref="N3:P3"/>
    <mergeCell ref="R3:T3"/>
    <mergeCell ref="U3:W3"/>
    <mergeCell ref="X3:Z3"/>
    <mergeCell ref="AA3:AC3"/>
    <mergeCell ref="R4:T4"/>
    <mergeCell ref="U4:W4"/>
    <mergeCell ref="X4:Z4"/>
    <mergeCell ref="AA4:AC4"/>
    <mergeCell ref="B4:D4"/>
    <mergeCell ref="E4:G4"/>
    <mergeCell ref="H4:J4"/>
    <mergeCell ref="K4:M4"/>
    <mergeCell ref="N4:P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&amp;L&amp;"굴림체,굵게"&amp;12주택·건설&amp;R&amp;"Times New Roman,보통"&amp;12 Housing, Construction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zoomScaleSheetLayoutView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13" sqref="A13"/>
    </sheetView>
  </sheetViews>
  <sheetFormatPr defaultRowHeight="13.5"/>
  <cols>
    <col min="1" max="1" width="9.77734375" style="283" customWidth="1"/>
    <col min="2" max="2" width="11.6640625" style="283" customWidth="1"/>
    <col min="3" max="7" width="11.6640625" style="281" customWidth="1"/>
    <col min="8" max="8" width="3.109375" style="284" customWidth="1"/>
    <col min="9" max="14" width="9.77734375" style="281" customWidth="1"/>
    <col min="15" max="15" width="9.77734375" style="283" customWidth="1"/>
    <col min="16" max="16" width="9.77734375" style="281" customWidth="1"/>
    <col min="17" max="16384" width="8.88671875" style="281"/>
  </cols>
  <sheetData>
    <row r="1" spans="1:19" s="332" customFormat="1" ht="45" customHeight="1">
      <c r="A1" s="623" t="s">
        <v>511</v>
      </c>
      <c r="B1" s="623"/>
      <c r="C1" s="623"/>
      <c r="D1" s="623"/>
      <c r="E1" s="623"/>
      <c r="F1" s="623"/>
      <c r="G1" s="623"/>
      <c r="H1" s="478"/>
      <c r="I1" s="624" t="s">
        <v>512</v>
      </c>
      <c r="J1" s="624"/>
      <c r="K1" s="624"/>
      <c r="L1" s="624"/>
      <c r="M1" s="624"/>
      <c r="N1" s="624"/>
      <c r="O1" s="624"/>
      <c r="P1" s="624"/>
    </row>
    <row r="2" spans="1:19" s="334" customFormat="1" ht="25.5" customHeight="1" thickBot="1">
      <c r="A2" s="479" t="s">
        <v>513</v>
      </c>
      <c r="B2" s="480"/>
      <c r="C2" s="479"/>
      <c r="D2" s="479"/>
      <c r="E2" s="479"/>
      <c r="F2" s="479"/>
      <c r="G2" s="479"/>
      <c r="H2" s="481"/>
      <c r="I2" s="479"/>
      <c r="J2" s="479"/>
      <c r="K2" s="479"/>
      <c r="L2" s="479"/>
      <c r="M2" s="479"/>
      <c r="O2" s="479"/>
      <c r="P2" s="482" t="s">
        <v>514</v>
      </c>
    </row>
    <row r="3" spans="1:19" s="334" customFormat="1" ht="17.100000000000001" customHeight="1" thickTop="1">
      <c r="A3" s="483"/>
      <c r="B3" s="625" t="s">
        <v>515</v>
      </c>
      <c r="C3" s="626"/>
      <c r="D3" s="627" t="s">
        <v>516</v>
      </c>
      <c r="E3" s="628"/>
      <c r="F3" s="627" t="s">
        <v>517</v>
      </c>
      <c r="G3" s="628"/>
      <c r="H3" s="484"/>
      <c r="I3" s="628" t="s">
        <v>518</v>
      </c>
      <c r="J3" s="629"/>
      <c r="K3" s="627" t="s">
        <v>519</v>
      </c>
      <c r="L3" s="629"/>
      <c r="M3" s="627" t="s">
        <v>520</v>
      </c>
      <c r="N3" s="628"/>
      <c r="O3" s="627" t="s">
        <v>521</v>
      </c>
      <c r="P3" s="628"/>
    </row>
    <row r="4" spans="1:19" s="334" customFormat="1" ht="17.100000000000001" customHeight="1">
      <c r="A4" s="485" t="s">
        <v>522</v>
      </c>
      <c r="B4" s="620" t="s">
        <v>523</v>
      </c>
      <c r="C4" s="621"/>
      <c r="D4" s="619" t="s">
        <v>524</v>
      </c>
      <c r="E4" s="619"/>
      <c r="F4" s="618" t="s">
        <v>525</v>
      </c>
      <c r="G4" s="619"/>
      <c r="H4" s="484"/>
      <c r="I4" s="619" t="s">
        <v>526</v>
      </c>
      <c r="J4" s="622"/>
      <c r="K4" s="618" t="s">
        <v>527</v>
      </c>
      <c r="L4" s="622"/>
      <c r="M4" s="618" t="s">
        <v>528</v>
      </c>
      <c r="N4" s="619"/>
      <c r="O4" s="618" t="s">
        <v>529</v>
      </c>
      <c r="P4" s="619"/>
    </row>
    <row r="5" spans="1:19" s="334" customFormat="1" ht="17.100000000000001" customHeight="1">
      <c r="A5" s="485" t="s">
        <v>530</v>
      </c>
      <c r="B5" s="486" t="s">
        <v>531</v>
      </c>
      <c r="C5" s="487" t="s">
        <v>532</v>
      </c>
      <c r="D5" s="486" t="s">
        <v>533</v>
      </c>
      <c r="E5" s="488" t="s">
        <v>534</v>
      </c>
      <c r="F5" s="484" t="s">
        <v>535</v>
      </c>
      <c r="G5" s="486" t="s">
        <v>536</v>
      </c>
      <c r="H5" s="484"/>
      <c r="I5" s="484" t="s">
        <v>537</v>
      </c>
      <c r="J5" s="487" t="s">
        <v>532</v>
      </c>
      <c r="K5" s="486" t="s">
        <v>538</v>
      </c>
      <c r="L5" s="487" t="s">
        <v>532</v>
      </c>
      <c r="M5" s="486" t="s">
        <v>539</v>
      </c>
      <c r="N5" s="486" t="s">
        <v>540</v>
      </c>
      <c r="O5" s="486" t="s">
        <v>541</v>
      </c>
      <c r="P5" s="486" t="s">
        <v>542</v>
      </c>
    </row>
    <row r="6" spans="1:19" s="334" customFormat="1" ht="17.100000000000001" customHeight="1">
      <c r="A6" s="489"/>
      <c r="B6" s="490" t="s">
        <v>543</v>
      </c>
      <c r="C6" s="491" t="s">
        <v>544</v>
      </c>
      <c r="D6" s="491" t="s">
        <v>545</v>
      </c>
      <c r="E6" s="490" t="s">
        <v>546</v>
      </c>
      <c r="F6" s="491" t="s">
        <v>547</v>
      </c>
      <c r="G6" s="492" t="s">
        <v>548</v>
      </c>
      <c r="H6" s="484"/>
      <c r="I6" s="491" t="s">
        <v>549</v>
      </c>
      <c r="J6" s="491" t="s">
        <v>544</v>
      </c>
      <c r="K6" s="491" t="s">
        <v>550</v>
      </c>
      <c r="L6" s="491" t="s">
        <v>544</v>
      </c>
      <c r="M6" s="491" t="s">
        <v>551</v>
      </c>
      <c r="N6" s="490" t="s">
        <v>552</v>
      </c>
      <c r="O6" s="485" t="s">
        <v>551</v>
      </c>
      <c r="P6" s="492" t="s">
        <v>552</v>
      </c>
    </row>
    <row r="7" spans="1:19" s="495" customFormat="1" ht="99.75" customHeight="1">
      <c r="A7" s="493">
        <v>2013</v>
      </c>
      <c r="B7" s="494">
        <v>153</v>
      </c>
      <c r="C7" s="494">
        <v>14749</v>
      </c>
      <c r="D7" s="495">
        <v>53</v>
      </c>
      <c r="E7" s="495">
        <v>10599</v>
      </c>
      <c r="F7" s="495">
        <v>29</v>
      </c>
      <c r="G7" s="495">
        <v>1336</v>
      </c>
      <c r="I7" s="248" t="s">
        <v>34</v>
      </c>
      <c r="J7" s="248" t="s">
        <v>34</v>
      </c>
      <c r="K7" s="495">
        <v>40</v>
      </c>
      <c r="L7" s="495">
        <v>1569</v>
      </c>
      <c r="M7" s="245">
        <v>31</v>
      </c>
      <c r="N7" s="245">
        <v>1246</v>
      </c>
      <c r="O7" s="248" t="s">
        <v>34</v>
      </c>
      <c r="P7" s="248" t="s">
        <v>34</v>
      </c>
    </row>
    <row r="8" spans="1:19" s="495" customFormat="1" ht="99.75" customHeight="1">
      <c r="A8" s="496">
        <v>2014</v>
      </c>
      <c r="B8" s="497">
        <f>D8+F8+K8+M8</f>
        <v>155</v>
      </c>
      <c r="C8" s="497">
        <f>E8+G8+L8+N8</f>
        <v>14878</v>
      </c>
      <c r="D8" s="498">
        <v>53</v>
      </c>
      <c r="E8" s="498">
        <v>10598</v>
      </c>
      <c r="F8" s="498">
        <v>31</v>
      </c>
      <c r="G8" s="498">
        <v>1434</v>
      </c>
      <c r="H8" s="498"/>
      <c r="I8" s="248" t="s">
        <v>34</v>
      </c>
      <c r="J8" s="248" t="s">
        <v>34</v>
      </c>
      <c r="K8" s="498">
        <v>40</v>
      </c>
      <c r="L8" s="498">
        <v>1600</v>
      </c>
      <c r="M8" s="253">
        <v>31</v>
      </c>
      <c r="N8" s="253">
        <v>1246</v>
      </c>
      <c r="O8" s="248" t="s">
        <v>34</v>
      </c>
      <c r="P8" s="248" t="s">
        <v>34</v>
      </c>
    </row>
    <row r="9" spans="1:19" s="495" customFormat="1" ht="99.75" customHeight="1">
      <c r="A9" s="499">
        <v>2015</v>
      </c>
      <c r="B9" s="500">
        <v>152</v>
      </c>
      <c r="C9" s="500">
        <v>15874.2</v>
      </c>
      <c r="D9" s="501">
        <v>54</v>
      </c>
      <c r="E9" s="501">
        <v>11818.7</v>
      </c>
      <c r="F9" s="501">
        <v>31</v>
      </c>
      <c r="G9" s="501">
        <v>1434.5</v>
      </c>
      <c r="H9" s="501"/>
      <c r="I9" s="248">
        <v>0</v>
      </c>
      <c r="J9" s="248">
        <v>0</v>
      </c>
      <c r="K9" s="501">
        <v>40</v>
      </c>
      <c r="L9" s="501">
        <v>1600</v>
      </c>
      <c r="M9" s="502">
        <v>27</v>
      </c>
      <c r="N9" s="502">
        <v>1021</v>
      </c>
      <c r="O9" s="248">
        <v>0</v>
      </c>
      <c r="P9" s="248">
        <v>0</v>
      </c>
      <c r="Q9" s="503"/>
    </row>
    <row r="10" spans="1:19" s="498" customFormat="1" ht="99.95" customHeight="1">
      <c r="A10" s="508">
        <v>2016</v>
      </c>
      <c r="B10" s="509">
        <v>151</v>
      </c>
      <c r="C10" s="509">
        <v>15854.2</v>
      </c>
      <c r="D10" s="510">
        <v>49</v>
      </c>
      <c r="E10" s="510">
        <v>11396.4</v>
      </c>
      <c r="F10" s="510">
        <v>30</v>
      </c>
      <c r="G10" s="510">
        <v>1417.5</v>
      </c>
      <c r="H10" s="510"/>
      <c r="I10" s="257">
        <v>0</v>
      </c>
      <c r="J10" s="257">
        <v>0</v>
      </c>
      <c r="K10" s="510">
        <v>43</v>
      </c>
      <c r="L10" s="510">
        <v>1980.6</v>
      </c>
      <c r="M10" s="511">
        <v>29</v>
      </c>
      <c r="N10" s="511">
        <v>1059.7</v>
      </c>
      <c r="O10" s="257">
        <v>0</v>
      </c>
      <c r="P10" s="257">
        <v>0</v>
      </c>
      <c r="Q10" s="271"/>
    </row>
    <row r="11" spans="1:19" s="503" customFormat="1" ht="99.95" customHeight="1" thickBot="1">
      <c r="A11" s="519">
        <v>2017</v>
      </c>
      <c r="B11" s="504">
        <v>151</v>
      </c>
      <c r="C11" s="504">
        <v>15886</v>
      </c>
      <c r="D11" s="505">
        <v>49</v>
      </c>
      <c r="E11" s="505">
        <v>11396</v>
      </c>
      <c r="F11" s="505">
        <v>30</v>
      </c>
      <c r="G11" s="505">
        <v>1418</v>
      </c>
      <c r="H11" s="527"/>
      <c r="I11" s="352" t="s">
        <v>558</v>
      </c>
      <c r="J11" s="352" t="s">
        <v>558</v>
      </c>
      <c r="K11" s="505">
        <v>43</v>
      </c>
      <c r="L11" s="505">
        <v>2013</v>
      </c>
      <c r="M11" s="506">
        <v>29</v>
      </c>
      <c r="N11" s="506">
        <v>1060</v>
      </c>
      <c r="O11" s="352" t="s">
        <v>558</v>
      </c>
      <c r="P11" s="352" t="s">
        <v>558</v>
      </c>
      <c r="Q11" s="271"/>
    </row>
    <row r="12" spans="1:19" s="276" customFormat="1" ht="15" customHeight="1" thickTop="1">
      <c r="A12" s="222" t="s">
        <v>566</v>
      </c>
      <c r="B12" s="271"/>
      <c r="C12" s="271"/>
      <c r="D12" s="275"/>
      <c r="E12" s="275"/>
      <c r="F12" s="275"/>
      <c r="G12" s="275"/>
      <c r="H12" s="271"/>
      <c r="I12" s="271"/>
      <c r="J12" s="271"/>
      <c r="K12" s="271"/>
      <c r="L12" s="271"/>
      <c r="P12" s="222"/>
      <c r="Q12" s="281"/>
      <c r="R12" s="279"/>
      <c r="S12" s="279"/>
    </row>
    <row r="13" spans="1:19">
      <c r="C13" s="507"/>
      <c r="F13" s="481"/>
      <c r="H13" s="281"/>
      <c r="M13" s="283"/>
      <c r="O13" s="281"/>
    </row>
    <row r="14" spans="1:19">
      <c r="C14" s="507"/>
      <c r="F14" s="481"/>
      <c r="H14" s="281"/>
      <c r="M14" s="283"/>
      <c r="O14" s="281"/>
    </row>
    <row r="15" spans="1:19">
      <c r="F15" s="481"/>
      <c r="H15" s="281"/>
      <c r="M15" s="283"/>
      <c r="O15" s="281"/>
    </row>
    <row r="16" spans="1:19">
      <c r="F16" s="284"/>
      <c r="H16" s="281"/>
      <c r="M16" s="283"/>
      <c r="O16" s="281"/>
    </row>
    <row r="17" spans="6:15">
      <c r="F17" s="284"/>
      <c r="H17" s="281"/>
      <c r="M17" s="283"/>
      <c r="O17" s="281"/>
    </row>
    <row r="18" spans="6:15">
      <c r="F18" s="284"/>
      <c r="H18" s="281"/>
      <c r="M18" s="283"/>
      <c r="O18" s="281"/>
    </row>
  </sheetData>
  <mergeCells count="16">
    <mergeCell ref="A1:G1"/>
    <mergeCell ref="I1:P1"/>
    <mergeCell ref="B3:C3"/>
    <mergeCell ref="D3:E3"/>
    <mergeCell ref="F3:G3"/>
    <mergeCell ref="I3:J3"/>
    <mergeCell ref="K3:L3"/>
    <mergeCell ref="M3:N3"/>
    <mergeCell ref="O3:P3"/>
    <mergeCell ref="O4:P4"/>
    <mergeCell ref="B4:C4"/>
    <mergeCell ref="D4:E4"/>
    <mergeCell ref="F4:G4"/>
    <mergeCell ref="I4:J4"/>
    <mergeCell ref="K4:L4"/>
    <mergeCell ref="M4:N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7" zoomScaleNormal="100" workbookViewId="0">
      <selection sqref="A1:H1"/>
    </sheetView>
  </sheetViews>
  <sheetFormatPr defaultRowHeight="13.5"/>
  <cols>
    <col min="1" max="1" width="9.77734375" style="388" customWidth="1"/>
    <col min="2" max="2" width="10.33203125" style="173" customWidth="1"/>
    <col min="3" max="8" width="10.33203125" style="361" customWidth="1"/>
    <col min="9" max="9" width="2.77734375" style="359" customWidth="1"/>
    <col min="10" max="16" width="8.77734375" style="361" customWidth="1"/>
    <col min="17" max="17" width="8.77734375" style="173" customWidth="1"/>
    <col min="18" max="16384" width="8.88671875" style="361"/>
  </cols>
  <sheetData>
    <row r="1" spans="1:17" s="356" customFormat="1" ht="45" customHeight="1">
      <c r="A1" s="644" t="s">
        <v>381</v>
      </c>
      <c r="B1" s="644"/>
      <c r="C1" s="644"/>
      <c r="D1" s="644"/>
      <c r="E1" s="644"/>
      <c r="F1" s="644"/>
      <c r="G1" s="644"/>
      <c r="H1" s="644"/>
      <c r="I1" s="355"/>
      <c r="J1" s="645" t="s">
        <v>382</v>
      </c>
      <c r="K1" s="645"/>
      <c r="L1" s="645"/>
      <c r="M1" s="645"/>
      <c r="N1" s="645"/>
      <c r="O1" s="645"/>
      <c r="P1" s="645"/>
      <c r="Q1" s="645"/>
    </row>
    <row r="2" spans="1:17" ht="25.5" customHeight="1" thickBot="1">
      <c r="A2" s="357" t="s">
        <v>383</v>
      </c>
      <c r="B2" s="149"/>
      <c r="C2" s="358"/>
      <c r="D2" s="358"/>
      <c r="E2" s="358"/>
      <c r="F2" s="358"/>
      <c r="G2" s="358"/>
      <c r="H2" s="358"/>
      <c r="J2" s="358"/>
      <c r="K2" s="358"/>
      <c r="L2" s="358"/>
      <c r="M2" s="358"/>
      <c r="N2" s="358"/>
      <c r="O2" s="358"/>
      <c r="P2" s="358"/>
      <c r="Q2" s="360" t="s">
        <v>384</v>
      </c>
    </row>
    <row r="3" spans="1:17" s="366" customFormat="1" ht="16.5" customHeight="1" thickTop="1">
      <c r="A3" s="362"/>
      <c r="B3" s="153" t="s">
        <v>385</v>
      </c>
      <c r="C3" s="363" t="s">
        <v>386</v>
      </c>
      <c r="D3" s="364" t="s">
        <v>387</v>
      </c>
      <c r="E3" s="363" t="s">
        <v>388</v>
      </c>
      <c r="F3" s="364" t="s">
        <v>389</v>
      </c>
      <c r="G3" s="363" t="s">
        <v>390</v>
      </c>
      <c r="H3" s="364" t="s">
        <v>391</v>
      </c>
      <c r="I3" s="364"/>
      <c r="J3" s="364" t="s">
        <v>392</v>
      </c>
      <c r="K3" s="363" t="s">
        <v>393</v>
      </c>
      <c r="L3" s="365" t="s">
        <v>394</v>
      </c>
      <c r="M3" s="646" t="s">
        <v>395</v>
      </c>
      <c r="N3" s="647"/>
      <c r="O3" s="647"/>
      <c r="P3" s="647"/>
      <c r="Q3" s="647"/>
    </row>
    <row r="4" spans="1:17" s="366" customFormat="1" ht="15.95" customHeight="1">
      <c r="A4" s="362" t="s">
        <v>396</v>
      </c>
      <c r="B4" s="367"/>
      <c r="C4" s="368"/>
      <c r="D4" s="364"/>
      <c r="E4" s="368"/>
      <c r="F4" s="364"/>
      <c r="G4" s="368"/>
      <c r="H4" s="364"/>
      <c r="I4" s="364"/>
      <c r="J4" s="364"/>
      <c r="K4" s="368" t="s">
        <v>397</v>
      </c>
      <c r="L4" s="365"/>
      <c r="M4" s="365" t="s">
        <v>398</v>
      </c>
      <c r="N4" s="365" t="s">
        <v>399</v>
      </c>
      <c r="O4" s="365" t="s">
        <v>400</v>
      </c>
      <c r="P4" s="369" t="s">
        <v>401</v>
      </c>
      <c r="Q4" s="153" t="s">
        <v>402</v>
      </c>
    </row>
    <row r="5" spans="1:17" s="366" customFormat="1" ht="15.95" customHeight="1">
      <c r="A5" s="362" t="s">
        <v>373</v>
      </c>
      <c r="B5" s="367"/>
      <c r="C5" s="368"/>
      <c r="D5" s="364"/>
      <c r="E5" s="368"/>
      <c r="F5" s="364"/>
      <c r="G5" s="368"/>
      <c r="H5" s="364"/>
      <c r="I5" s="364"/>
      <c r="J5" s="364"/>
      <c r="K5" s="368" t="s">
        <v>403</v>
      </c>
      <c r="L5" s="365"/>
      <c r="M5" s="365" t="s">
        <v>404</v>
      </c>
      <c r="N5" s="370"/>
      <c r="O5" s="370"/>
      <c r="P5" s="371"/>
      <c r="Q5" s="183"/>
    </row>
    <row r="6" spans="1:17" s="366" customFormat="1" ht="15.95" customHeight="1">
      <c r="A6" s="372"/>
      <c r="B6" s="159" t="s">
        <v>26</v>
      </c>
      <c r="C6" s="373" t="s">
        <v>405</v>
      </c>
      <c r="D6" s="374" t="s">
        <v>406</v>
      </c>
      <c r="E6" s="373" t="s">
        <v>407</v>
      </c>
      <c r="F6" s="374" t="s">
        <v>408</v>
      </c>
      <c r="G6" s="373" t="s">
        <v>409</v>
      </c>
      <c r="H6" s="374" t="s">
        <v>410</v>
      </c>
      <c r="I6" s="364"/>
      <c r="J6" s="374" t="s">
        <v>411</v>
      </c>
      <c r="K6" s="373" t="s">
        <v>412</v>
      </c>
      <c r="L6" s="375" t="s">
        <v>413</v>
      </c>
      <c r="M6" s="375" t="s">
        <v>414</v>
      </c>
      <c r="N6" s="375" t="s">
        <v>415</v>
      </c>
      <c r="O6" s="375" t="s">
        <v>416</v>
      </c>
      <c r="P6" s="373" t="s">
        <v>417</v>
      </c>
      <c r="Q6" s="159" t="s">
        <v>418</v>
      </c>
    </row>
    <row r="7" spans="1:17" ht="40.5" customHeight="1">
      <c r="A7" s="376">
        <v>2013</v>
      </c>
      <c r="B7" s="377">
        <f>SUM(C7:Q7,H18)</f>
        <v>374</v>
      </c>
      <c r="C7" s="377">
        <v>1</v>
      </c>
      <c r="D7" s="377">
        <v>198</v>
      </c>
      <c r="E7" s="377">
        <v>24</v>
      </c>
      <c r="F7" s="377">
        <v>81</v>
      </c>
      <c r="G7" s="377" t="s">
        <v>419</v>
      </c>
      <c r="H7" s="378">
        <v>42</v>
      </c>
      <c r="I7" s="378"/>
      <c r="J7" s="377" t="s">
        <v>419</v>
      </c>
      <c r="K7" s="377" t="s">
        <v>419</v>
      </c>
      <c r="L7" s="377" t="s">
        <v>419</v>
      </c>
      <c r="M7" s="377" t="s">
        <v>419</v>
      </c>
      <c r="N7" s="377" t="s">
        <v>419</v>
      </c>
      <c r="O7" s="377" t="s">
        <v>419</v>
      </c>
      <c r="P7" s="377">
        <v>21</v>
      </c>
      <c r="Q7" s="377">
        <v>3</v>
      </c>
    </row>
    <row r="8" spans="1:17" ht="40.5" customHeight="1">
      <c r="A8" s="376">
        <v>2014</v>
      </c>
      <c r="B8" s="377">
        <v>412</v>
      </c>
      <c r="C8" s="377">
        <v>2</v>
      </c>
      <c r="D8" s="377">
        <v>218</v>
      </c>
      <c r="E8" s="377">
        <v>31</v>
      </c>
      <c r="F8" s="377">
        <v>94</v>
      </c>
      <c r="G8" s="379">
        <v>0</v>
      </c>
      <c r="H8" s="378">
        <v>42</v>
      </c>
      <c r="I8" s="378"/>
      <c r="J8" s="379">
        <v>0</v>
      </c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7">
        <v>19</v>
      </c>
      <c r="Q8" s="377">
        <v>3</v>
      </c>
    </row>
    <row r="9" spans="1:17" ht="40.5" customHeight="1">
      <c r="A9" s="376">
        <v>2015</v>
      </c>
      <c r="B9" s="377">
        <v>446</v>
      </c>
      <c r="C9" s="377">
        <v>2</v>
      </c>
      <c r="D9" s="377">
        <v>237</v>
      </c>
      <c r="E9" s="377">
        <v>36</v>
      </c>
      <c r="F9" s="377">
        <v>107</v>
      </c>
      <c r="G9" s="379">
        <v>0</v>
      </c>
      <c r="H9" s="378">
        <v>40</v>
      </c>
      <c r="I9" s="378"/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7">
        <v>17</v>
      </c>
      <c r="Q9" s="377">
        <v>3</v>
      </c>
    </row>
    <row r="10" spans="1:17" ht="40.5" customHeight="1">
      <c r="A10" s="376">
        <v>2016</v>
      </c>
      <c r="B10" s="377">
        <v>493</v>
      </c>
      <c r="C10" s="377">
        <v>2</v>
      </c>
      <c r="D10" s="377">
        <v>259</v>
      </c>
      <c r="E10" s="377">
        <v>38</v>
      </c>
      <c r="F10" s="377">
        <v>122</v>
      </c>
      <c r="G10" s="379" t="s">
        <v>419</v>
      </c>
      <c r="H10" s="378">
        <v>48</v>
      </c>
      <c r="I10" s="378"/>
      <c r="J10" s="380">
        <v>1</v>
      </c>
      <c r="K10" s="379" t="s">
        <v>419</v>
      </c>
      <c r="L10" s="379" t="s">
        <v>419</v>
      </c>
      <c r="M10" s="379" t="s">
        <v>419</v>
      </c>
      <c r="N10" s="379" t="s">
        <v>419</v>
      </c>
      <c r="O10" s="379" t="s">
        <v>419</v>
      </c>
      <c r="P10" s="377">
        <v>18</v>
      </c>
      <c r="Q10" s="377">
        <v>3</v>
      </c>
    </row>
    <row r="11" spans="1:17" s="387" customFormat="1" ht="40.5" customHeight="1" thickBot="1">
      <c r="A11" s="381">
        <v>2017</v>
      </c>
      <c r="B11" s="382">
        <v>522</v>
      </c>
      <c r="C11" s="383">
        <v>2</v>
      </c>
      <c r="D11" s="383">
        <v>273</v>
      </c>
      <c r="E11" s="383">
        <v>41</v>
      </c>
      <c r="F11" s="383">
        <v>135</v>
      </c>
      <c r="G11" s="384" t="s">
        <v>419</v>
      </c>
      <c r="H11" s="385">
        <v>47</v>
      </c>
      <c r="I11" s="528"/>
      <c r="J11" s="386">
        <v>1</v>
      </c>
      <c r="K11" s="384" t="s">
        <v>419</v>
      </c>
      <c r="L11" s="384" t="s">
        <v>419</v>
      </c>
      <c r="M11" s="384" t="s">
        <v>419</v>
      </c>
      <c r="N11" s="384" t="s">
        <v>419</v>
      </c>
      <c r="O11" s="384" t="s">
        <v>419</v>
      </c>
      <c r="P11" s="383">
        <v>17</v>
      </c>
      <c r="Q11" s="383">
        <v>3</v>
      </c>
    </row>
    <row r="12" spans="1:17" ht="12.75" customHeight="1" thickTop="1">
      <c r="B12" s="213"/>
      <c r="Q12" s="208"/>
    </row>
    <row r="13" spans="1:17" ht="19.5" customHeight="1" thickBot="1">
      <c r="A13" s="357" t="s">
        <v>383</v>
      </c>
      <c r="Q13" s="360" t="s">
        <v>420</v>
      </c>
    </row>
    <row r="14" spans="1:17" ht="16.5" customHeight="1" thickTop="1">
      <c r="A14" s="389"/>
      <c r="B14" s="570" t="s">
        <v>421</v>
      </c>
      <c r="C14" s="571"/>
      <c r="D14" s="594"/>
      <c r="E14" s="390" t="s">
        <v>422</v>
      </c>
      <c r="F14" s="390" t="s">
        <v>423</v>
      </c>
      <c r="G14" s="363" t="s">
        <v>424</v>
      </c>
      <c r="H14" s="391" t="s">
        <v>425</v>
      </c>
      <c r="I14" s="364"/>
      <c r="J14" s="390" t="s">
        <v>426</v>
      </c>
      <c r="K14" s="363" t="s">
        <v>427</v>
      </c>
      <c r="L14" s="648" t="s">
        <v>428</v>
      </c>
      <c r="M14" s="649"/>
      <c r="N14" s="650" t="s">
        <v>429</v>
      </c>
      <c r="O14" s="651"/>
      <c r="P14" s="650" t="s">
        <v>430</v>
      </c>
      <c r="Q14" s="652"/>
    </row>
    <row r="15" spans="1:17" ht="16.5" customHeight="1">
      <c r="A15" s="362" t="s">
        <v>396</v>
      </c>
      <c r="B15" s="155" t="s">
        <v>431</v>
      </c>
      <c r="C15" s="365" t="s">
        <v>432</v>
      </c>
      <c r="D15" s="365" t="s">
        <v>400</v>
      </c>
      <c r="E15" s="365"/>
      <c r="F15" s="365"/>
      <c r="G15" s="368"/>
      <c r="H15" s="364"/>
      <c r="I15" s="364"/>
      <c r="J15" s="365"/>
      <c r="K15" s="368"/>
      <c r="L15" s="637"/>
      <c r="M15" s="638"/>
      <c r="N15" s="639"/>
      <c r="O15" s="640"/>
      <c r="P15" s="637"/>
      <c r="Q15" s="641"/>
    </row>
    <row r="16" spans="1:17" ht="16.5" customHeight="1">
      <c r="A16" s="362" t="s">
        <v>433</v>
      </c>
      <c r="B16" s="155"/>
      <c r="C16" s="365"/>
      <c r="D16" s="365"/>
      <c r="E16" s="365" t="s">
        <v>434</v>
      </c>
      <c r="F16" s="365"/>
      <c r="G16" s="368"/>
      <c r="H16" s="364" t="s">
        <v>435</v>
      </c>
      <c r="I16" s="364"/>
      <c r="J16" s="365" t="s">
        <v>436</v>
      </c>
      <c r="K16" s="368"/>
      <c r="L16" s="637" t="s">
        <v>437</v>
      </c>
      <c r="M16" s="638"/>
      <c r="N16" s="640"/>
      <c r="O16" s="640"/>
      <c r="P16" s="642"/>
      <c r="Q16" s="643"/>
    </row>
    <row r="17" spans="1:17" ht="16.5" customHeight="1">
      <c r="A17" s="372"/>
      <c r="B17" s="188" t="s">
        <v>438</v>
      </c>
      <c r="C17" s="375" t="s">
        <v>439</v>
      </c>
      <c r="D17" s="375" t="s">
        <v>440</v>
      </c>
      <c r="E17" s="375" t="s">
        <v>441</v>
      </c>
      <c r="F17" s="375" t="s">
        <v>442</v>
      </c>
      <c r="G17" s="373" t="s">
        <v>443</v>
      </c>
      <c r="H17" s="374" t="s">
        <v>444</v>
      </c>
      <c r="I17" s="364"/>
      <c r="J17" s="375" t="s">
        <v>445</v>
      </c>
      <c r="K17" s="373" t="s">
        <v>446</v>
      </c>
      <c r="L17" s="630" t="s">
        <v>447</v>
      </c>
      <c r="M17" s="631"/>
      <c r="N17" s="632" t="s">
        <v>448</v>
      </c>
      <c r="O17" s="633"/>
      <c r="P17" s="632" t="s">
        <v>449</v>
      </c>
      <c r="Q17" s="634"/>
    </row>
    <row r="18" spans="1:17" ht="40.5" customHeight="1">
      <c r="A18" s="376">
        <v>2013</v>
      </c>
      <c r="B18" s="377" t="s">
        <v>419</v>
      </c>
      <c r="C18" s="377" t="s">
        <v>419</v>
      </c>
      <c r="D18" s="377" t="s">
        <v>419</v>
      </c>
      <c r="E18" s="377" t="s">
        <v>419</v>
      </c>
      <c r="F18" s="377" t="s">
        <v>419</v>
      </c>
      <c r="G18" s="392" t="s">
        <v>419</v>
      </c>
      <c r="H18" s="378">
        <v>4</v>
      </c>
      <c r="I18" s="378"/>
      <c r="J18" s="377" t="s">
        <v>419</v>
      </c>
      <c r="K18" s="377" t="s">
        <v>419</v>
      </c>
      <c r="L18" s="377" t="s">
        <v>419</v>
      </c>
      <c r="M18" s="377" t="s">
        <v>419</v>
      </c>
      <c r="N18" s="377" t="s">
        <v>419</v>
      </c>
      <c r="O18" s="377" t="s">
        <v>419</v>
      </c>
      <c r="P18" s="635" t="s">
        <v>419</v>
      </c>
      <c r="Q18" s="636"/>
    </row>
    <row r="19" spans="1:17" ht="40.5" customHeight="1">
      <c r="A19" s="376">
        <v>2014</v>
      </c>
      <c r="B19" s="379">
        <v>0</v>
      </c>
      <c r="C19" s="379">
        <v>0</v>
      </c>
      <c r="D19" s="379">
        <v>0</v>
      </c>
      <c r="E19" s="379">
        <v>0</v>
      </c>
      <c r="F19" s="379">
        <v>0</v>
      </c>
      <c r="G19" s="393">
        <v>0</v>
      </c>
      <c r="H19" s="378">
        <v>3</v>
      </c>
      <c r="I19" s="378"/>
      <c r="J19" s="379">
        <v>0</v>
      </c>
      <c r="K19" s="379">
        <v>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</row>
    <row r="20" spans="1:17" ht="40.5" customHeight="1">
      <c r="A20" s="376">
        <v>2015</v>
      </c>
      <c r="B20" s="379" t="s">
        <v>419</v>
      </c>
      <c r="C20" s="379" t="s">
        <v>419</v>
      </c>
      <c r="D20" s="379" t="s">
        <v>419</v>
      </c>
      <c r="E20" s="379" t="s">
        <v>419</v>
      </c>
      <c r="F20" s="379" t="s">
        <v>419</v>
      </c>
      <c r="G20" s="394" t="s">
        <v>419</v>
      </c>
      <c r="H20" s="378">
        <v>4</v>
      </c>
      <c r="I20" s="378"/>
      <c r="J20" s="379" t="s">
        <v>419</v>
      </c>
      <c r="K20" s="379" t="s">
        <v>419</v>
      </c>
      <c r="L20" s="379" t="s">
        <v>419</v>
      </c>
      <c r="M20" s="379" t="s">
        <v>419</v>
      </c>
      <c r="N20" s="379" t="s">
        <v>419</v>
      </c>
      <c r="O20" s="379" t="s">
        <v>419</v>
      </c>
      <c r="P20" s="379" t="s">
        <v>419</v>
      </c>
      <c r="Q20" s="379" t="s">
        <v>419</v>
      </c>
    </row>
    <row r="21" spans="1:17" ht="40.5" customHeight="1">
      <c r="A21" s="376">
        <v>2016</v>
      </c>
      <c r="B21" s="379" t="s">
        <v>419</v>
      </c>
      <c r="C21" s="379" t="s">
        <v>419</v>
      </c>
      <c r="D21" s="379" t="s">
        <v>419</v>
      </c>
      <c r="E21" s="379" t="s">
        <v>419</v>
      </c>
      <c r="F21" s="379" t="s">
        <v>419</v>
      </c>
      <c r="G21" s="394" t="s">
        <v>419</v>
      </c>
      <c r="H21" s="378">
        <v>2</v>
      </c>
      <c r="I21" s="378"/>
      <c r="J21" s="379" t="s">
        <v>419</v>
      </c>
      <c r="K21" s="379" t="s">
        <v>419</v>
      </c>
      <c r="L21" s="379" t="s">
        <v>419</v>
      </c>
      <c r="M21" s="379" t="s">
        <v>419</v>
      </c>
      <c r="N21" s="379" t="s">
        <v>419</v>
      </c>
      <c r="O21" s="379" t="s">
        <v>419</v>
      </c>
      <c r="P21" s="379" t="s">
        <v>419</v>
      </c>
      <c r="Q21" s="379" t="s">
        <v>419</v>
      </c>
    </row>
    <row r="22" spans="1:17" s="397" customFormat="1" ht="40.5" customHeight="1" thickBot="1">
      <c r="A22" s="381">
        <v>2017</v>
      </c>
      <c r="B22" s="395" t="s">
        <v>419</v>
      </c>
      <c r="C22" s="384" t="s">
        <v>419</v>
      </c>
      <c r="D22" s="384" t="s">
        <v>419</v>
      </c>
      <c r="E22" s="384" t="s">
        <v>419</v>
      </c>
      <c r="F22" s="384" t="s">
        <v>419</v>
      </c>
      <c r="G22" s="396" t="s">
        <v>419</v>
      </c>
      <c r="H22" s="385">
        <v>3</v>
      </c>
      <c r="I22" s="529"/>
      <c r="J22" s="384" t="s">
        <v>419</v>
      </c>
      <c r="K22" s="384" t="s">
        <v>419</v>
      </c>
      <c r="L22" s="384" t="s">
        <v>419</v>
      </c>
      <c r="M22" s="384" t="s">
        <v>419</v>
      </c>
      <c r="N22" s="384" t="s">
        <v>419</v>
      </c>
      <c r="O22" s="384" t="s">
        <v>419</v>
      </c>
      <c r="P22" s="384" t="s">
        <v>419</v>
      </c>
      <c r="Q22" s="384" t="s">
        <v>419</v>
      </c>
    </row>
    <row r="23" spans="1:17" ht="14.25" customHeight="1" thickTop="1">
      <c r="A23" s="388" t="s">
        <v>450</v>
      </c>
      <c r="Q23" s="208"/>
    </row>
    <row r="24" spans="1:17" ht="13.5" customHeight="1">
      <c r="Q24" s="208"/>
    </row>
    <row r="25" spans="1:17">
      <c r="Q25" s="208"/>
    </row>
    <row r="26" spans="1:17">
      <c r="Q26" s="208"/>
    </row>
    <row r="27" spans="1:17">
      <c r="Q27" s="208"/>
    </row>
    <row r="28" spans="1:17">
      <c r="Q28" s="208"/>
    </row>
    <row r="29" spans="1:17">
      <c r="Q29" s="208"/>
    </row>
    <row r="30" spans="1:17">
      <c r="Q30" s="208"/>
    </row>
    <row r="31" spans="1:17">
      <c r="Q31" s="208"/>
    </row>
    <row r="32" spans="1:17">
      <c r="Q32" s="208"/>
    </row>
    <row r="33" spans="17:17">
      <c r="Q33" s="208"/>
    </row>
    <row r="34" spans="17:17">
      <c r="Q34" s="208"/>
    </row>
    <row r="35" spans="17:17">
      <c r="Q35" s="208"/>
    </row>
    <row r="36" spans="17:17">
      <c r="Q36" s="208"/>
    </row>
    <row r="37" spans="17:17">
      <c r="Q37" s="208"/>
    </row>
    <row r="38" spans="17:17">
      <c r="Q38" s="208"/>
    </row>
    <row r="39" spans="17:17">
      <c r="Q39" s="208"/>
    </row>
    <row r="40" spans="17:17">
      <c r="Q40" s="208"/>
    </row>
    <row r="41" spans="17:17">
      <c r="Q41" s="208"/>
    </row>
    <row r="42" spans="17:17">
      <c r="Q42" s="208"/>
    </row>
    <row r="43" spans="17:17">
      <c r="Q43" s="208"/>
    </row>
    <row r="44" spans="17:17">
      <c r="Q44" s="208"/>
    </row>
    <row r="45" spans="17:17">
      <c r="Q45" s="208"/>
    </row>
  </sheetData>
  <protectedRanges>
    <protectedRange sqref="B18:G18 B7:G7" name="범위1_1_2_1_1_1_1_2_1_1_1"/>
    <protectedRange sqref="J7:Q7 J18:O18" name="범위1_1_2_1_1_1_1_3_1_1_1"/>
    <protectedRange sqref="B8:G8" name="범위1_1_2_1_1_1_1_2_1_1_1_1"/>
    <protectedRange sqref="J8:Q8" name="범위1_1_2_1_1_1_1_3_1_1_1_1"/>
    <protectedRange sqref="B19:G19" name="범위1_1_2_1_1_1_1_2_1_1_1_2"/>
    <protectedRange sqref="J19:Q19" name="범위1_1_2_1_1_1_1_3_1_1_1_2"/>
    <protectedRange sqref="B9:G9" name="범위1_1_2_1_1_1_1_2_1_1_1_1_1"/>
    <protectedRange sqref="J9:Q9" name="범위1_1_2_1_1_1_1_3_1_1_1_1_1"/>
    <protectedRange sqref="B20:G20" name="범위1_1_2_1_1_1_1_2_1_1_1_3"/>
    <protectedRange sqref="J20:Q20" name="범위1_1_2_1_1_1_1_3_1_1_1_3"/>
    <protectedRange sqref="B10:G11" name="범위1_1_2_1_1_1_1_2_1_1_1_1_1_1"/>
    <protectedRange sqref="J10:Q11" name="범위1_1_2_1_1_1_1_3_1_1_1_1_1_1"/>
    <protectedRange sqref="B21:G22" name="범위1_1_2_1_1_1_1_2_1_1_1_3_1"/>
    <protectedRange sqref="J21:Q22" name="범위1_1_2_1_1_1_1_3_1_1_1_3_1"/>
  </protectedRanges>
  <mergeCells count="17">
    <mergeCell ref="A1:H1"/>
    <mergeCell ref="J1:Q1"/>
    <mergeCell ref="M3:Q3"/>
    <mergeCell ref="B14:D14"/>
    <mergeCell ref="L14:M14"/>
    <mergeCell ref="N14:O14"/>
    <mergeCell ref="P14:Q14"/>
    <mergeCell ref="L17:M17"/>
    <mergeCell ref="N17:O17"/>
    <mergeCell ref="P17:Q17"/>
    <mergeCell ref="P18:Q18"/>
    <mergeCell ref="L15:M15"/>
    <mergeCell ref="N15:O15"/>
    <mergeCell ref="P15:Q15"/>
    <mergeCell ref="L16:M16"/>
    <mergeCell ref="N16:O16"/>
    <mergeCell ref="P16:Q16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4" zoomScaleNormal="100" zoomScaleSheetLayoutView="100" workbookViewId="0">
      <selection sqref="A1:I1"/>
    </sheetView>
  </sheetViews>
  <sheetFormatPr defaultRowHeight="13.5"/>
  <cols>
    <col min="1" max="1" width="20.33203125" style="125" customWidth="1"/>
    <col min="2" max="2" width="7.77734375" style="121" customWidth="1"/>
    <col min="3" max="9" width="7.77734375" style="124" customWidth="1"/>
    <col min="10" max="10" width="2.44140625" style="126" customWidth="1"/>
    <col min="11" max="18" width="8.77734375" style="124" customWidth="1"/>
    <col min="19" max="256" width="8.88671875" style="124"/>
    <col min="257" max="257" width="20.33203125" style="124" customWidth="1"/>
    <col min="258" max="265" width="7.77734375" style="124" customWidth="1"/>
    <col min="266" max="266" width="2.44140625" style="124" customWidth="1"/>
    <col min="267" max="274" width="8.77734375" style="124" customWidth="1"/>
    <col min="275" max="512" width="8.88671875" style="124"/>
    <col min="513" max="513" width="20.33203125" style="124" customWidth="1"/>
    <col min="514" max="521" width="7.77734375" style="124" customWidth="1"/>
    <col min="522" max="522" width="2.44140625" style="124" customWidth="1"/>
    <col min="523" max="530" width="8.77734375" style="124" customWidth="1"/>
    <col min="531" max="768" width="8.88671875" style="124"/>
    <col min="769" max="769" width="20.33203125" style="124" customWidth="1"/>
    <col min="770" max="777" width="7.77734375" style="124" customWidth="1"/>
    <col min="778" max="778" width="2.44140625" style="124" customWidth="1"/>
    <col min="779" max="786" width="8.77734375" style="124" customWidth="1"/>
    <col min="787" max="1024" width="8.88671875" style="124"/>
    <col min="1025" max="1025" width="20.33203125" style="124" customWidth="1"/>
    <col min="1026" max="1033" width="7.77734375" style="124" customWidth="1"/>
    <col min="1034" max="1034" width="2.44140625" style="124" customWidth="1"/>
    <col min="1035" max="1042" width="8.77734375" style="124" customWidth="1"/>
    <col min="1043" max="1280" width="8.88671875" style="124"/>
    <col min="1281" max="1281" width="20.33203125" style="124" customWidth="1"/>
    <col min="1282" max="1289" width="7.77734375" style="124" customWidth="1"/>
    <col min="1290" max="1290" width="2.44140625" style="124" customWidth="1"/>
    <col min="1291" max="1298" width="8.77734375" style="124" customWidth="1"/>
    <col min="1299" max="1536" width="8.88671875" style="124"/>
    <col min="1537" max="1537" width="20.33203125" style="124" customWidth="1"/>
    <col min="1538" max="1545" width="7.77734375" style="124" customWidth="1"/>
    <col min="1546" max="1546" width="2.44140625" style="124" customWidth="1"/>
    <col min="1547" max="1554" width="8.77734375" style="124" customWidth="1"/>
    <col min="1555" max="1792" width="8.88671875" style="124"/>
    <col min="1793" max="1793" width="20.33203125" style="124" customWidth="1"/>
    <col min="1794" max="1801" width="7.77734375" style="124" customWidth="1"/>
    <col min="1802" max="1802" width="2.44140625" style="124" customWidth="1"/>
    <col min="1803" max="1810" width="8.77734375" style="124" customWidth="1"/>
    <col min="1811" max="2048" width="8.88671875" style="124"/>
    <col min="2049" max="2049" width="20.33203125" style="124" customWidth="1"/>
    <col min="2050" max="2057" width="7.77734375" style="124" customWidth="1"/>
    <col min="2058" max="2058" width="2.44140625" style="124" customWidth="1"/>
    <col min="2059" max="2066" width="8.77734375" style="124" customWidth="1"/>
    <col min="2067" max="2304" width="8.88671875" style="124"/>
    <col min="2305" max="2305" width="20.33203125" style="124" customWidth="1"/>
    <col min="2306" max="2313" width="7.77734375" style="124" customWidth="1"/>
    <col min="2314" max="2314" width="2.44140625" style="124" customWidth="1"/>
    <col min="2315" max="2322" width="8.77734375" style="124" customWidth="1"/>
    <col min="2323" max="2560" width="8.88671875" style="124"/>
    <col min="2561" max="2561" width="20.33203125" style="124" customWidth="1"/>
    <col min="2562" max="2569" width="7.77734375" style="124" customWidth="1"/>
    <col min="2570" max="2570" width="2.44140625" style="124" customWidth="1"/>
    <col min="2571" max="2578" width="8.77734375" style="124" customWidth="1"/>
    <col min="2579" max="2816" width="8.88671875" style="124"/>
    <col min="2817" max="2817" width="20.33203125" style="124" customWidth="1"/>
    <col min="2818" max="2825" width="7.77734375" style="124" customWidth="1"/>
    <col min="2826" max="2826" width="2.44140625" style="124" customWidth="1"/>
    <col min="2827" max="2834" width="8.77734375" style="124" customWidth="1"/>
    <col min="2835" max="3072" width="8.88671875" style="124"/>
    <col min="3073" max="3073" width="20.33203125" style="124" customWidth="1"/>
    <col min="3074" max="3081" width="7.77734375" style="124" customWidth="1"/>
    <col min="3082" max="3082" width="2.44140625" style="124" customWidth="1"/>
    <col min="3083" max="3090" width="8.77734375" style="124" customWidth="1"/>
    <col min="3091" max="3328" width="8.88671875" style="124"/>
    <col min="3329" max="3329" width="20.33203125" style="124" customWidth="1"/>
    <col min="3330" max="3337" width="7.77734375" style="124" customWidth="1"/>
    <col min="3338" max="3338" width="2.44140625" style="124" customWidth="1"/>
    <col min="3339" max="3346" width="8.77734375" style="124" customWidth="1"/>
    <col min="3347" max="3584" width="8.88671875" style="124"/>
    <col min="3585" max="3585" width="20.33203125" style="124" customWidth="1"/>
    <col min="3586" max="3593" width="7.77734375" style="124" customWidth="1"/>
    <col min="3594" max="3594" width="2.44140625" style="124" customWidth="1"/>
    <col min="3595" max="3602" width="8.77734375" style="124" customWidth="1"/>
    <col min="3603" max="3840" width="8.88671875" style="124"/>
    <col min="3841" max="3841" width="20.33203125" style="124" customWidth="1"/>
    <col min="3842" max="3849" width="7.77734375" style="124" customWidth="1"/>
    <col min="3850" max="3850" width="2.44140625" style="124" customWidth="1"/>
    <col min="3851" max="3858" width="8.77734375" style="124" customWidth="1"/>
    <col min="3859" max="4096" width="8.88671875" style="124"/>
    <col min="4097" max="4097" width="20.33203125" style="124" customWidth="1"/>
    <col min="4098" max="4105" width="7.77734375" style="124" customWidth="1"/>
    <col min="4106" max="4106" width="2.44140625" style="124" customWidth="1"/>
    <col min="4107" max="4114" width="8.77734375" style="124" customWidth="1"/>
    <col min="4115" max="4352" width="8.88671875" style="124"/>
    <col min="4353" max="4353" width="20.33203125" style="124" customWidth="1"/>
    <col min="4354" max="4361" width="7.77734375" style="124" customWidth="1"/>
    <col min="4362" max="4362" width="2.44140625" style="124" customWidth="1"/>
    <col min="4363" max="4370" width="8.77734375" style="124" customWidth="1"/>
    <col min="4371" max="4608" width="8.88671875" style="124"/>
    <col min="4609" max="4609" width="20.33203125" style="124" customWidth="1"/>
    <col min="4610" max="4617" width="7.77734375" style="124" customWidth="1"/>
    <col min="4618" max="4618" width="2.44140625" style="124" customWidth="1"/>
    <col min="4619" max="4626" width="8.77734375" style="124" customWidth="1"/>
    <col min="4627" max="4864" width="8.88671875" style="124"/>
    <col min="4865" max="4865" width="20.33203125" style="124" customWidth="1"/>
    <col min="4866" max="4873" width="7.77734375" style="124" customWidth="1"/>
    <col min="4874" max="4874" width="2.44140625" style="124" customWidth="1"/>
    <col min="4875" max="4882" width="8.77734375" style="124" customWidth="1"/>
    <col min="4883" max="5120" width="8.88671875" style="124"/>
    <col min="5121" max="5121" width="20.33203125" style="124" customWidth="1"/>
    <col min="5122" max="5129" width="7.77734375" style="124" customWidth="1"/>
    <col min="5130" max="5130" width="2.44140625" style="124" customWidth="1"/>
    <col min="5131" max="5138" width="8.77734375" style="124" customWidth="1"/>
    <col min="5139" max="5376" width="8.88671875" style="124"/>
    <col min="5377" max="5377" width="20.33203125" style="124" customWidth="1"/>
    <col min="5378" max="5385" width="7.77734375" style="124" customWidth="1"/>
    <col min="5386" max="5386" width="2.44140625" style="124" customWidth="1"/>
    <col min="5387" max="5394" width="8.77734375" style="124" customWidth="1"/>
    <col min="5395" max="5632" width="8.88671875" style="124"/>
    <col min="5633" max="5633" width="20.33203125" style="124" customWidth="1"/>
    <col min="5634" max="5641" width="7.77734375" style="124" customWidth="1"/>
    <col min="5642" max="5642" width="2.44140625" style="124" customWidth="1"/>
    <col min="5643" max="5650" width="8.77734375" style="124" customWidth="1"/>
    <col min="5651" max="5888" width="8.88671875" style="124"/>
    <col min="5889" max="5889" width="20.33203125" style="124" customWidth="1"/>
    <col min="5890" max="5897" width="7.77734375" style="124" customWidth="1"/>
    <col min="5898" max="5898" width="2.44140625" style="124" customWidth="1"/>
    <col min="5899" max="5906" width="8.77734375" style="124" customWidth="1"/>
    <col min="5907" max="6144" width="8.88671875" style="124"/>
    <col min="6145" max="6145" width="20.33203125" style="124" customWidth="1"/>
    <col min="6146" max="6153" width="7.77734375" style="124" customWidth="1"/>
    <col min="6154" max="6154" width="2.44140625" style="124" customWidth="1"/>
    <col min="6155" max="6162" width="8.77734375" style="124" customWidth="1"/>
    <col min="6163" max="6400" width="8.88671875" style="124"/>
    <col min="6401" max="6401" width="20.33203125" style="124" customWidth="1"/>
    <col min="6402" max="6409" width="7.77734375" style="124" customWidth="1"/>
    <col min="6410" max="6410" width="2.44140625" style="124" customWidth="1"/>
    <col min="6411" max="6418" width="8.77734375" style="124" customWidth="1"/>
    <col min="6419" max="6656" width="8.88671875" style="124"/>
    <col min="6657" max="6657" width="20.33203125" style="124" customWidth="1"/>
    <col min="6658" max="6665" width="7.77734375" style="124" customWidth="1"/>
    <col min="6666" max="6666" width="2.44140625" style="124" customWidth="1"/>
    <col min="6667" max="6674" width="8.77734375" style="124" customWidth="1"/>
    <col min="6675" max="6912" width="8.88671875" style="124"/>
    <col min="6913" max="6913" width="20.33203125" style="124" customWidth="1"/>
    <col min="6914" max="6921" width="7.77734375" style="124" customWidth="1"/>
    <col min="6922" max="6922" width="2.44140625" style="124" customWidth="1"/>
    <col min="6923" max="6930" width="8.77734375" style="124" customWidth="1"/>
    <col min="6931" max="7168" width="8.88671875" style="124"/>
    <col min="7169" max="7169" width="20.33203125" style="124" customWidth="1"/>
    <col min="7170" max="7177" width="7.77734375" style="124" customWidth="1"/>
    <col min="7178" max="7178" width="2.44140625" style="124" customWidth="1"/>
    <col min="7179" max="7186" width="8.77734375" style="124" customWidth="1"/>
    <col min="7187" max="7424" width="8.88671875" style="124"/>
    <col min="7425" max="7425" width="20.33203125" style="124" customWidth="1"/>
    <col min="7426" max="7433" width="7.77734375" style="124" customWidth="1"/>
    <col min="7434" max="7434" width="2.44140625" style="124" customWidth="1"/>
    <col min="7435" max="7442" width="8.77734375" style="124" customWidth="1"/>
    <col min="7443" max="7680" width="8.88671875" style="124"/>
    <col min="7681" max="7681" width="20.33203125" style="124" customWidth="1"/>
    <col min="7682" max="7689" width="7.77734375" style="124" customWidth="1"/>
    <col min="7690" max="7690" width="2.44140625" style="124" customWidth="1"/>
    <col min="7691" max="7698" width="8.77734375" style="124" customWidth="1"/>
    <col min="7699" max="7936" width="8.88671875" style="124"/>
    <col min="7937" max="7937" width="20.33203125" style="124" customWidth="1"/>
    <col min="7938" max="7945" width="7.77734375" style="124" customWidth="1"/>
    <col min="7946" max="7946" width="2.44140625" style="124" customWidth="1"/>
    <col min="7947" max="7954" width="8.77734375" style="124" customWidth="1"/>
    <col min="7955" max="8192" width="8.88671875" style="124"/>
    <col min="8193" max="8193" width="20.33203125" style="124" customWidth="1"/>
    <col min="8194" max="8201" width="7.77734375" style="124" customWidth="1"/>
    <col min="8202" max="8202" width="2.44140625" style="124" customWidth="1"/>
    <col min="8203" max="8210" width="8.77734375" style="124" customWidth="1"/>
    <col min="8211" max="8448" width="8.88671875" style="124"/>
    <col min="8449" max="8449" width="20.33203125" style="124" customWidth="1"/>
    <col min="8450" max="8457" width="7.77734375" style="124" customWidth="1"/>
    <col min="8458" max="8458" width="2.44140625" style="124" customWidth="1"/>
    <col min="8459" max="8466" width="8.77734375" style="124" customWidth="1"/>
    <col min="8467" max="8704" width="8.88671875" style="124"/>
    <col min="8705" max="8705" width="20.33203125" style="124" customWidth="1"/>
    <col min="8706" max="8713" width="7.77734375" style="124" customWidth="1"/>
    <col min="8714" max="8714" width="2.44140625" style="124" customWidth="1"/>
    <col min="8715" max="8722" width="8.77734375" style="124" customWidth="1"/>
    <col min="8723" max="8960" width="8.88671875" style="124"/>
    <col min="8961" max="8961" width="20.33203125" style="124" customWidth="1"/>
    <col min="8962" max="8969" width="7.77734375" style="124" customWidth="1"/>
    <col min="8970" max="8970" width="2.44140625" style="124" customWidth="1"/>
    <col min="8971" max="8978" width="8.77734375" style="124" customWidth="1"/>
    <col min="8979" max="9216" width="8.88671875" style="124"/>
    <col min="9217" max="9217" width="20.33203125" style="124" customWidth="1"/>
    <col min="9218" max="9225" width="7.77734375" style="124" customWidth="1"/>
    <col min="9226" max="9226" width="2.44140625" style="124" customWidth="1"/>
    <col min="9227" max="9234" width="8.77734375" style="124" customWidth="1"/>
    <col min="9235" max="9472" width="8.88671875" style="124"/>
    <col min="9473" max="9473" width="20.33203125" style="124" customWidth="1"/>
    <col min="9474" max="9481" width="7.77734375" style="124" customWidth="1"/>
    <col min="9482" max="9482" width="2.44140625" style="124" customWidth="1"/>
    <col min="9483" max="9490" width="8.77734375" style="124" customWidth="1"/>
    <col min="9491" max="9728" width="8.88671875" style="124"/>
    <col min="9729" max="9729" width="20.33203125" style="124" customWidth="1"/>
    <col min="9730" max="9737" width="7.77734375" style="124" customWidth="1"/>
    <col min="9738" max="9738" width="2.44140625" style="124" customWidth="1"/>
    <col min="9739" max="9746" width="8.77734375" style="124" customWidth="1"/>
    <col min="9747" max="9984" width="8.88671875" style="124"/>
    <col min="9985" max="9985" width="20.33203125" style="124" customWidth="1"/>
    <col min="9986" max="9993" width="7.77734375" style="124" customWidth="1"/>
    <col min="9994" max="9994" width="2.44140625" style="124" customWidth="1"/>
    <col min="9995" max="10002" width="8.77734375" style="124" customWidth="1"/>
    <col min="10003" max="10240" width="8.88671875" style="124"/>
    <col min="10241" max="10241" width="20.33203125" style="124" customWidth="1"/>
    <col min="10242" max="10249" width="7.77734375" style="124" customWidth="1"/>
    <col min="10250" max="10250" width="2.44140625" style="124" customWidth="1"/>
    <col min="10251" max="10258" width="8.77734375" style="124" customWidth="1"/>
    <col min="10259" max="10496" width="8.88671875" style="124"/>
    <col min="10497" max="10497" width="20.33203125" style="124" customWidth="1"/>
    <col min="10498" max="10505" width="7.77734375" style="124" customWidth="1"/>
    <col min="10506" max="10506" width="2.44140625" style="124" customWidth="1"/>
    <col min="10507" max="10514" width="8.77734375" style="124" customWidth="1"/>
    <col min="10515" max="10752" width="8.88671875" style="124"/>
    <col min="10753" max="10753" width="20.33203125" style="124" customWidth="1"/>
    <col min="10754" max="10761" width="7.77734375" style="124" customWidth="1"/>
    <col min="10762" max="10762" width="2.44140625" style="124" customWidth="1"/>
    <col min="10763" max="10770" width="8.77734375" style="124" customWidth="1"/>
    <col min="10771" max="11008" width="8.88671875" style="124"/>
    <col min="11009" max="11009" width="20.33203125" style="124" customWidth="1"/>
    <col min="11010" max="11017" width="7.77734375" style="124" customWidth="1"/>
    <col min="11018" max="11018" width="2.44140625" style="124" customWidth="1"/>
    <col min="11019" max="11026" width="8.77734375" style="124" customWidth="1"/>
    <col min="11027" max="11264" width="8.88671875" style="124"/>
    <col min="11265" max="11265" width="20.33203125" style="124" customWidth="1"/>
    <col min="11266" max="11273" width="7.77734375" style="124" customWidth="1"/>
    <col min="11274" max="11274" width="2.44140625" style="124" customWidth="1"/>
    <col min="11275" max="11282" width="8.77734375" style="124" customWidth="1"/>
    <col min="11283" max="11520" width="8.88671875" style="124"/>
    <col min="11521" max="11521" width="20.33203125" style="124" customWidth="1"/>
    <col min="11522" max="11529" width="7.77734375" style="124" customWidth="1"/>
    <col min="11530" max="11530" width="2.44140625" style="124" customWidth="1"/>
    <col min="11531" max="11538" width="8.77734375" style="124" customWidth="1"/>
    <col min="11539" max="11776" width="8.88671875" style="124"/>
    <col min="11777" max="11777" width="20.33203125" style="124" customWidth="1"/>
    <col min="11778" max="11785" width="7.77734375" style="124" customWidth="1"/>
    <col min="11786" max="11786" width="2.44140625" style="124" customWidth="1"/>
    <col min="11787" max="11794" width="8.77734375" style="124" customWidth="1"/>
    <col min="11795" max="12032" width="8.88671875" style="124"/>
    <col min="12033" max="12033" width="20.33203125" style="124" customWidth="1"/>
    <col min="12034" max="12041" width="7.77734375" style="124" customWidth="1"/>
    <col min="12042" max="12042" width="2.44140625" style="124" customWidth="1"/>
    <col min="12043" max="12050" width="8.77734375" style="124" customWidth="1"/>
    <col min="12051" max="12288" width="8.88671875" style="124"/>
    <col min="12289" max="12289" width="20.33203125" style="124" customWidth="1"/>
    <col min="12290" max="12297" width="7.77734375" style="124" customWidth="1"/>
    <col min="12298" max="12298" width="2.44140625" style="124" customWidth="1"/>
    <col min="12299" max="12306" width="8.77734375" style="124" customWidth="1"/>
    <col min="12307" max="12544" width="8.88671875" style="124"/>
    <col min="12545" max="12545" width="20.33203125" style="124" customWidth="1"/>
    <col min="12546" max="12553" width="7.77734375" style="124" customWidth="1"/>
    <col min="12554" max="12554" width="2.44140625" style="124" customWidth="1"/>
    <col min="12555" max="12562" width="8.77734375" style="124" customWidth="1"/>
    <col min="12563" max="12800" width="8.88671875" style="124"/>
    <col min="12801" max="12801" width="20.33203125" style="124" customWidth="1"/>
    <col min="12802" max="12809" width="7.77734375" style="124" customWidth="1"/>
    <col min="12810" max="12810" width="2.44140625" style="124" customWidth="1"/>
    <col min="12811" max="12818" width="8.77734375" style="124" customWidth="1"/>
    <col min="12819" max="13056" width="8.88671875" style="124"/>
    <col min="13057" max="13057" width="20.33203125" style="124" customWidth="1"/>
    <col min="13058" max="13065" width="7.77734375" style="124" customWidth="1"/>
    <col min="13066" max="13066" width="2.44140625" style="124" customWidth="1"/>
    <col min="13067" max="13074" width="8.77734375" style="124" customWidth="1"/>
    <col min="13075" max="13312" width="8.88671875" style="124"/>
    <col min="13313" max="13313" width="20.33203125" style="124" customWidth="1"/>
    <col min="13314" max="13321" width="7.77734375" style="124" customWidth="1"/>
    <col min="13322" max="13322" width="2.44140625" style="124" customWidth="1"/>
    <col min="13323" max="13330" width="8.77734375" style="124" customWidth="1"/>
    <col min="13331" max="13568" width="8.88671875" style="124"/>
    <col min="13569" max="13569" width="20.33203125" style="124" customWidth="1"/>
    <col min="13570" max="13577" width="7.77734375" style="124" customWidth="1"/>
    <col min="13578" max="13578" width="2.44140625" style="124" customWidth="1"/>
    <col min="13579" max="13586" width="8.77734375" style="124" customWidth="1"/>
    <col min="13587" max="13824" width="8.88671875" style="124"/>
    <col min="13825" max="13825" width="20.33203125" style="124" customWidth="1"/>
    <col min="13826" max="13833" width="7.77734375" style="124" customWidth="1"/>
    <col min="13834" max="13834" width="2.44140625" style="124" customWidth="1"/>
    <col min="13835" max="13842" width="8.77734375" style="124" customWidth="1"/>
    <col min="13843" max="14080" width="8.88671875" style="124"/>
    <col min="14081" max="14081" width="20.33203125" style="124" customWidth="1"/>
    <col min="14082" max="14089" width="7.77734375" style="124" customWidth="1"/>
    <col min="14090" max="14090" width="2.44140625" style="124" customWidth="1"/>
    <col min="14091" max="14098" width="8.77734375" style="124" customWidth="1"/>
    <col min="14099" max="14336" width="8.88671875" style="124"/>
    <col min="14337" max="14337" width="20.33203125" style="124" customWidth="1"/>
    <col min="14338" max="14345" width="7.77734375" style="124" customWidth="1"/>
    <col min="14346" max="14346" width="2.44140625" style="124" customWidth="1"/>
    <col min="14347" max="14354" width="8.77734375" style="124" customWidth="1"/>
    <col min="14355" max="14592" width="8.88671875" style="124"/>
    <col min="14593" max="14593" width="20.33203125" style="124" customWidth="1"/>
    <col min="14594" max="14601" width="7.77734375" style="124" customWidth="1"/>
    <col min="14602" max="14602" width="2.44140625" style="124" customWidth="1"/>
    <col min="14603" max="14610" width="8.77734375" style="124" customWidth="1"/>
    <col min="14611" max="14848" width="8.88671875" style="124"/>
    <col min="14849" max="14849" width="20.33203125" style="124" customWidth="1"/>
    <col min="14850" max="14857" width="7.77734375" style="124" customWidth="1"/>
    <col min="14858" max="14858" width="2.44140625" style="124" customWidth="1"/>
    <col min="14859" max="14866" width="8.77734375" style="124" customWidth="1"/>
    <col min="14867" max="15104" width="8.88671875" style="124"/>
    <col min="15105" max="15105" width="20.33203125" style="124" customWidth="1"/>
    <col min="15106" max="15113" width="7.77734375" style="124" customWidth="1"/>
    <col min="15114" max="15114" width="2.44140625" style="124" customWidth="1"/>
    <col min="15115" max="15122" width="8.77734375" style="124" customWidth="1"/>
    <col min="15123" max="15360" width="8.88671875" style="124"/>
    <col min="15361" max="15361" width="20.33203125" style="124" customWidth="1"/>
    <col min="15362" max="15369" width="7.77734375" style="124" customWidth="1"/>
    <col min="15370" max="15370" width="2.44140625" style="124" customWidth="1"/>
    <col min="15371" max="15378" width="8.77734375" style="124" customWidth="1"/>
    <col min="15379" max="15616" width="8.88671875" style="124"/>
    <col min="15617" max="15617" width="20.33203125" style="124" customWidth="1"/>
    <col min="15618" max="15625" width="7.77734375" style="124" customWidth="1"/>
    <col min="15626" max="15626" width="2.44140625" style="124" customWidth="1"/>
    <col min="15627" max="15634" width="8.77734375" style="124" customWidth="1"/>
    <col min="15635" max="15872" width="8.88671875" style="124"/>
    <col min="15873" max="15873" width="20.33203125" style="124" customWidth="1"/>
    <col min="15874" max="15881" width="7.77734375" style="124" customWidth="1"/>
    <col min="15882" max="15882" width="2.44140625" style="124" customWidth="1"/>
    <col min="15883" max="15890" width="8.77734375" style="124" customWidth="1"/>
    <col min="15891" max="16128" width="8.88671875" style="124"/>
    <col min="16129" max="16129" width="20.33203125" style="124" customWidth="1"/>
    <col min="16130" max="16137" width="7.77734375" style="124" customWidth="1"/>
    <col min="16138" max="16138" width="2.44140625" style="124" customWidth="1"/>
    <col min="16139" max="16146" width="8.77734375" style="124" customWidth="1"/>
    <col min="16147" max="16384" width="8.88671875" style="124"/>
  </cols>
  <sheetData>
    <row r="1" spans="1:18" s="76" customFormat="1" ht="45" customHeight="1">
      <c r="A1" s="535" t="s">
        <v>44</v>
      </c>
      <c r="B1" s="535"/>
      <c r="C1" s="535"/>
      <c r="D1" s="535"/>
      <c r="E1" s="535"/>
      <c r="F1" s="535"/>
      <c r="G1" s="535"/>
      <c r="H1" s="535"/>
      <c r="I1" s="535"/>
      <c r="J1" s="75"/>
      <c r="K1" s="536" t="s">
        <v>45</v>
      </c>
      <c r="L1" s="536"/>
      <c r="M1" s="536"/>
      <c r="N1" s="536"/>
      <c r="O1" s="536"/>
      <c r="P1" s="536"/>
      <c r="Q1" s="536"/>
      <c r="R1" s="536"/>
    </row>
    <row r="2" spans="1:18" s="81" customFormat="1" ht="25.5" customHeight="1" thickBot="1">
      <c r="A2" s="77" t="s">
        <v>46</v>
      </c>
      <c r="B2" s="78"/>
      <c r="C2" s="78"/>
      <c r="D2" s="78"/>
      <c r="E2" s="78"/>
      <c r="F2" s="78"/>
      <c r="G2" s="78"/>
      <c r="H2" s="78"/>
      <c r="I2" s="78"/>
      <c r="J2" s="79"/>
      <c r="K2" s="78"/>
      <c r="L2" s="78"/>
      <c r="M2" s="78"/>
      <c r="N2" s="78"/>
      <c r="O2" s="78"/>
      <c r="P2" s="78"/>
      <c r="Q2" s="78"/>
      <c r="R2" s="80" t="s">
        <v>47</v>
      </c>
    </row>
    <row r="3" spans="1:18" s="81" customFormat="1" ht="16.5" customHeight="1" thickTop="1">
      <c r="A3" s="82" t="s">
        <v>48</v>
      </c>
      <c r="B3" s="537" t="s">
        <v>49</v>
      </c>
      <c r="C3" s="538"/>
      <c r="D3" s="537" t="s">
        <v>50</v>
      </c>
      <c r="E3" s="539"/>
      <c r="F3" s="537" t="s">
        <v>51</v>
      </c>
      <c r="G3" s="539"/>
      <c r="H3" s="537" t="s">
        <v>52</v>
      </c>
      <c r="I3" s="538"/>
      <c r="J3" s="83"/>
      <c r="K3" s="538" t="s">
        <v>53</v>
      </c>
      <c r="L3" s="538"/>
      <c r="M3" s="537" t="s">
        <v>54</v>
      </c>
      <c r="N3" s="539"/>
      <c r="O3" s="537" t="s">
        <v>55</v>
      </c>
      <c r="P3" s="539"/>
      <c r="Q3" s="537" t="s">
        <v>56</v>
      </c>
      <c r="R3" s="538"/>
    </row>
    <row r="4" spans="1:18" s="81" customFormat="1" ht="16.5" customHeight="1">
      <c r="A4" s="82" t="s">
        <v>57</v>
      </c>
      <c r="B4" s="532" t="s">
        <v>26</v>
      </c>
      <c r="C4" s="533"/>
      <c r="D4" s="532" t="s">
        <v>58</v>
      </c>
      <c r="E4" s="533"/>
      <c r="F4" s="532" t="s">
        <v>59</v>
      </c>
      <c r="G4" s="533"/>
      <c r="H4" s="532" t="s">
        <v>60</v>
      </c>
      <c r="I4" s="534"/>
      <c r="J4" s="83"/>
      <c r="K4" s="534" t="s">
        <v>61</v>
      </c>
      <c r="L4" s="533"/>
      <c r="M4" s="532" t="s">
        <v>62</v>
      </c>
      <c r="N4" s="533"/>
      <c r="O4" s="532" t="s">
        <v>63</v>
      </c>
      <c r="P4" s="533"/>
      <c r="Q4" s="532" t="s">
        <v>64</v>
      </c>
      <c r="R4" s="534"/>
    </row>
    <row r="5" spans="1:18" s="81" customFormat="1" ht="16.5" customHeight="1">
      <c r="A5" s="84"/>
      <c r="B5" s="85" t="s">
        <v>65</v>
      </c>
      <c r="C5" s="83" t="s">
        <v>66</v>
      </c>
      <c r="D5" s="86" t="s">
        <v>65</v>
      </c>
      <c r="E5" s="87" t="s">
        <v>66</v>
      </c>
      <c r="F5" s="86" t="s">
        <v>65</v>
      </c>
      <c r="G5" s="87" t="s">
        <v>66</v>
      </c>
      <c r="H5" s="86" t="s">
        <v>65</v>
      </c>
      <c r="I5" s="83" t="s">
        <v>66</v>
      </c>
      <c r="J5" s="83"/>
      <c r="K5" s="88" t="s">
        <v>65</v>
      </c>
      <c r="L5" s="83" t="s">
        <v>66</v>
      </c>
      <c r="M5" s="86" t="s">
        <v>65</v>
      </c>
      <c r="N5" s="87" t="s">
        <v>66</v>
      </c>
      <c r="O5" s="86" t="s">
        <v>65</v>
      </c>
      <c r="P5" s="87" t="s">
        <v>66</v>
      </c>
      <c r="Q5" s="86" t="s">
        <v>65</v>
      </c>
      <c r="R5" s="83" t="s">
        <v>66</v>
      </c>
    </row>
    <row r="6" spans="1:18" s="81" customFormat="1" ht="16.5" customHeight="1">
      <c r="A6" s="84" t="s">
        <v>67</v>
      </c>
      <c r="B6" s="89"/>
      <c r="C6" s="83" t="s">
        <v>68</v>
      </c>
      <c r="D6" s="90"/>
      <c r="E6" s="87" t="s">
        <v>68</v>
      </c>
      <c r="F6" s="90"/>
      <c r="G6" s="87" t="s">
        <v>68</v>
      </c>
      <c r="H6" s="90"/>
      <c r="I6" s="83" t="s">
        <v>68</v>
      </c>
      <c r="J6" s="83"/>
      <c r="K6" s="82"/>
      <c r="L6" s="83" t="s">
        <v>68</v>
      </c>
      <c r="M6" s="90"/>
      <c r="N6" s="87" t="s">
        <v>68</v>
      </c>
      <c r="O6" s="90"/>
      <c r="P6" s="87" t="s">
        <v>68</v>
      </c>
      <c r="Q6" s="90"/>
      <c r="R6" s="83" t="s">
        <v>68</v>
      </c>
    </row>
    <row r="7" spans="1:18" s="81" customFormat="1" ht="16.5" customHeight="1">
      <c r="A7" s="91" t="s">
        <v>24</v>
      </c>
      <c r="B7" s="92" t="s">
        <v>69</v>
      </c>
      <c r="C7" s="93" t="s">
        <v>70</v>
      </c>
      <c r="D7" s="93" t="s">
        <v>69</v>
      </c>
      <c r="E7" s="93" t="s">
        <v>70</v>
      </c>
      <c r="F7" s="94" t="s">
        <v>69</v>
      </c>
      <c r="G7" s="93" t="s">
        <v>70</v>
      </c>
      <c r="H7" s="94" t="s">
        <v>69</v>
      </c>
      <c r="I7" s="95" t="s">
        <v>70</v>
      </c>
      <c r="J7" s="83"/>
      <c r="K7" s="96" t="s">
        <v>69</v>
      </c>
      <c r="L7" s="95" t="s">
        <v>70</v>
      </c>
      <c r="M7" s="94" t="s">
        <v>69</v>
      </c>
      <c r="N7" s="93" t="s">
        <v>70</v>
      </c>
      <c r="O7" s="94" t="s">
        <v>69</v>
      </c>
      <c r="P7" s="93" t="s">
        <v>70</v>
      </c>
      <c r="Q7" s="94" t="s">
        <v>69</v>
      </c>
      <c r="R7" s="95" t="s">
        <v>70</v>
      </c>
    </row>
    <row r="8" spans="1:18" s="81" customFormat="1" ht="41.25" customHeight="1">
      <c r="A8" s="97">
        <v>2013</v>
      </c>
      <c r="B8" s="83">
        <v>455</v>
      </c>
      <c r="C8" s="98">
        <v>80273</v>
      </c>
      <c r="D8" s="98">
        <v>182</v>
      </c>
      <c r="E8" s="98">
        <v>17421</v>
      </c>
      <c r="F8" s="98">
        <v>69</v>
      </c>
      <c r="G8" s="98">
        <v>13466</v>
      </c>
      <c r="H8" s="98">
        <v>68</v>
      </c>
      <c r="I8" s="98">
        <v>22978</v>
      </c>
      <c r="J8" s="99"/>
      <c r="K8" s="98">
        <v>14</v>
      </c>
      <c r="L8" s="98">
        <v>8303</v>
      </c>
      <c r="M8" s="98">
        <v>24</v>
      </c>
      <c r="N8" s="98">
        <v>3864</v>
      </c>
      <c r="O8" s="34" t="s">
        <v>34</v>
      </c>
      <c r="P8" s="34" t="s">
        <v>34</v>
      </c>
      <c r="Q8" s="100">
        <v>98</v>
      </c>
      <c r="R8" s="100">
        <v>14241</v>
      </c>
    </row>
    <row r="9" spans="1:18" s="81" customFormat="1" ht="41.25" customHeight="1">
      <c r="A9" s="97">
        <v>2014</v>
      </c>
      <c r="B9" s="98">
        <v>501</v>
      </c>
      <c r="C9" s="98">
        <v>87296.222999999998</v>
      </c>
      <c r="D9" s="98">
        <v>198</v>
      </c>
      <c r="E9" s="98">
        <v>17457.882999999998</v>
      </c>
      <c r="F9" s="98">
        <v>64</v>
      </c>
      <c r="G9" s="98">
        <v>13470.57</v>
      </c>
      <c r="H9" s="98">
        <v>81</v>
      </c>
      <c r="I9" s="98">
        <v>28412.92</v>
      </c>
      <c r="J9" s="99"/>
      <c r="K9" s="98">
        <v>6</v>
      </c>
      <c r="L9" s="98">
        <v>1011.25</v>
      </c>
      <c r="M9" s="98">
        <v>4</v>
      </c>
      <c r="N9" s="98">
        <v>14770.6</v>
      </c>
      <c r="O9" s="98">
        <v>6</v>
      </c>
      <c r="P9" s="98">
        <v>995.08999999999992</v>
      </c>
      <c r="Q9" s="98">
        <v>142</v>
      </c>
      <c r="R9" s="98">
        <v>11177.910000000002</v>
      </c>
    </row>
    <row r="10" spans="1:18" s="81" customFormat="1" ht="41.25" customHeight="1">
      <c r="A10" s="97">
        <v>2015</v>
      </c>
      <c r="B10" s="98">
        <v>382</v>
      </c>
      <c r="C10" s="98">
        <v>85079</v>
      </c>
      <c r="D10" s="98">
        <v>192</v>
      </c>
      <c r="E10" s="98">
        <v>20893</v>
      </c>
      <c r="F10" s="98">
        <v>84</v>
      </c>
      <c r="G10" s="98">
        <v>12907</v>
      </c>
      <c r="H10" s="98">
        <v>25</v>
      </c>
      <c r="I10" s="98">
        <v>29556</v>
      </c>
      <c r="J10" s="99"/>
      <c r="K10" s="98">
        <v>5</v>
      </c>
      <c r="L10" s="98">
        <v>7383</v>
      </c>
      <c r="M10" s="98">
        <v>7</v>
      </c>
      <c r="N10" s="98">
        <v>5268</v>
      </c>
      <c r="O10" s="98">
        <v>1</v>
      </c>
      <c r="P10" s="98">
        <v>55</v>
      </c>
      <c r="Q10" s="98">
        <v>98</v>
      </c>
      <c r="R10" s="98">
        <v>9017</v>
      </c>
    </row>
    <row r="11" spans="1:18" s="104" customFormat="1" ht="41.25" customHeight="1">
      <c r="A11" s="97">
        <v>2016</v>
      </c>
      <c r="B11" s="101">
        <v>468</v>
      </c>
      <c r="C11" s="102">
        <v>88149</v>
      </c>
      <c r="D11" s="103">
        <v>192</v>
      </c>
      <c r="E11" s="102">
        <v>21509</v>
      </c>
      <c r="F11" s="103">
        <v>88</v>
      </c>
      <c r="G11" s="102">
        <v>13718</v>
      </c>
      <c r="H11" s="103">
        <v>44</v>
      </c>
      <c r="I11" s="102">
        <v>31277</v>
      </c>
      <c r="J11" s="103"/>
      <c r="K11" s="103">
        <v>15</v>
      </c>
      <c r="L11" s="102">
        <v>6842</v>
      </c>
      <c r="M11" s="103">
        <v>13</v>
      </c>
      <c r="N11" s="102">
        <v>5355</v>
      </c>
      <c r="O11" s="34" t="s">
        <v>34</v>
      </c>
      <c r="P11" s="34" t="s">
        <v>34</v>
      </c>
      <c r="Q11" s="103">
        <v>116</v>
      </c>
      <c r="R11" s="102">
        <v>9447</v>
      </c>
    </row>
    <row r="12" spans="1:18" s="104" customFormat="1" ht="41.25" customHeight="1">
      <c r="A12" s="105">
        <v>2017</v>
      </c>
      <c r="B12" s="106">
        <f>SUM(D12,F12,H12,K12,M12,O12,Q12)</f>
        <v>413</v>
      </c>
      <c r="C12" s="107">
        <f>SUM(E12,G12,I12,L12,N12,P12,R12)</f>
        <v>80484</v>
      </c>
      <c r="D12" s="108">
        <v>180</v>
      </c>
      <c r="E12" s="107">
        <v>20222</v>
      </c>
      <c r="F12" s="108">
        <v>62</v>
      </c>
      <c r="G12" s="107">
        <v>10303</v>
      </c>
      <c r="H12" s="108">
        <v>86</v>
      </c>
      <c r="I12" s="107">
        <v>36361</v>
      </c>
      <c r="J12" s="108"/>
      <c r="K12" s="108">
        <v>8</v>
      </c>
      <c r="L12" s="107">
        <v>1556</v>
      </c>
      <c r="M12" s="108">
        <v>14</v>
      </c>
      <c r="N12" s="107">
        <v>1427</v>
      </c>
      <c r="O12" s="40">
        <v>2</v>
      </c>
      <c r="P12" s="40">
        <v>109</v>
      </c>
      <c r="Q12" s="108">
        <v>61</v>
      </c>
      <c r="R12" s="107">
        <v>10506</v>
      </c>
    </row>
    <row r="13" spans="1:18" s="113" customFormat="1" ht="41.25" customHeight="1">
      <c r="A13" s="109" t="s">
        <v>36</v>
      </c>
      <c r="B13" s="513">
        <f t="shared" ref="B13:C19" si="0">SUM(D13,F13,H13,K13,M13,O13,Q13)</f>
        <v>116</v>
      </c>
      <c r="C13" s="102">
        <f t="shared" si="0"/>
        <v>25423</v>
      </c>
      <c r="D13" s="103">
        <v>41</v>
      </c>
      <c r="E13" s="102">
        <v>6455</v>
      </c>
      <c r="F13" s="103">
        <v>33</v>
      </c>
      <c r="G13" s="102">
        <v>6570</v>
      </c>
      <c r="H13" s="103">
        <v>10</v>
      </c>
      <c r="I13" s="102">
        <v>6511</v>
      </c>
      <c r="J13" s="110"/>
      <c r="K13" s="103">
        <v>8</v>
      </c>
      <c r="L13" s="111">
        <v>1556</v>
      </c>
      <c r="M13" s="103">
        <v>2</v>
      </c>
      <c r="N13" s="102">
        <v>109</v>
      </c>
      <c r="O13" s="34">
        <v>5</v>
      </c>
      <c r="P13" s="34">
        <v>1079</v>
      </c>
      <c r="Q13" s="103">
        <v>17</v>
      </c>
      <c r="R13" s="112">
        <v>3143</v>
      </c>
    </row>
    <row r="14" spans="1:18" s="113" customFormat="1" ht="41.25" customHeight="1">
      <c r="A14" s="109" t="s">
        <v>37</v>
      </c>
      <c r="B14" s="513">
        <f t="shared" si="0"/>
        <v>43</v>
      </c>
      <c r="C14" s="102">
        <f t="shared" si="0"/>
        <v>13765</v>
      </c>
      <c r="D14" s="103">
        <v>16</v>
      </c>
      <c r="E14" s="102">
        <v>2138</v>
      </c>
      <c r="F14" s="103">
        <v>1</v>
      </c>
      <c r="G14" s="103">
        <v>41</v>
      </c>
      <c r="H14" s="103">
        <v>24</v>
      </c>
      <c r="I14" s="102">
        <v>11410</v>
      </c>
      <c r="J14" s="110"/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03">
        <v>2</v>
      </c>
      <c r="R14" s="112">
        <v>176</v>
      </c>
    </row>
    <row r="15" spans="1:18" s="113" customFormat="1" ht="41.25" customHeight="1">
      <c r="A15" s="109" t="s">
        <v>38</v>
      </c>
      <c r="B15" s="513">
        <f t="shared" si="0"/>
        <v>31</v>
      </c>
      <c r="C15" s="102">
        <f t="shared" si="0"/>
        <v>6700</v>
      </c>
      <c r="D15" s="103">
        <v>18</v>
      </c>
      <c r="E15" s="102">
        <v>1398</v>
      </c>
      <c r="F15" s="103">
        <v>5</v>
      </c>
      <c r="G15" s="102">
        <v>492</v>
      </c>
      <c r="H15" s="103">
        <v>3</v>
      </c>
      <c r="I15" s="102">
        <v>3746</v>
      </c>
      <c r="J15" s="110"/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03">
        <v>5</v>
      </c>
      <c r="R15" s="112">
        <v>1064</v>
      </c>
    </row>
    <row r="16" spans="1:18" s="113" customFormat="1" ht="41.25" customHeight="1">
      <c r="A16" s="109" t="s">
        <v>39</v>
      </c>
      <c r="B16" s="513">
        <f t="shared" si="0"/>
        <v>77</v>
      </c>
      <c r="C16" s="102">
        <f t="shared" si="0"/>
        <v>13686</v>
      </c>
      <c r="D16" s="103">
        <v>44</v>
      </c>
      <c r="E16" s="102">
        <v>4896</v>
      </c>
      <c r="F16" s="103">
        <v>5</v>
      </c>
      <c r="G16" s="102">
        <v>1144</v>
      </c>
      <c r="H16" s="103">
        <v>14</v>
      </c>
      <c r="I16" s="102">
        <v>4064</v>
      </c>
      <c r="J16" s="110"/>
      <c r="K16" s="103">
        <v>0</v>
      </c>
      <c r="L16" s="102">
        <v>0</v>
      </c>
      <c r="M16" s="103">
        <v>0</v>
      </c>
      <c r="N16" s="103">
        <v>0</v>
      </c>
      <c r="O16" s="34">
        <v>0</v>
      </c>
      <c r="P16" s="34">
        <v>0</v>
      </c>
      <c r="Q16" s="103">
        <v>14</v>
      </c>
      <c r="R16" s="112">
        <v>3582</v>
      </c>
    </row>
    <row r="17" spans="1:18" s="113" customFormat="1" ht="41.25" customHeight="1">
      <c r="A17" s="109" t="s">
        <v>40</v>
      </c>
      <c r="B17" s="513">
        <f t="shared" si="0"/>
        <v>44</v>
      </c>
      <c r="C17" s="102">
        <f t="shared" si="0"/>
        <v>3646</v>
      </c>
      <c r="D17" s="103">
        <v>18</v>
      </c>
      <c r="E17" s="102">
        <v>1595</v>
      </c>
      <c r="F17" s="103">
        <v>6</v>
      </c>
      <c r="G17" s="103">
        <v>502</v>
      </c>
      <c r="H17" s="103">
        <v>8</v>
      </c>
      <c r="I17" s="102">
        <v>377</v>
      </c>
      <c r="J17" s="110"/>
      <c r="K17" s="34">
        <v>0</v>
      </c>
      <c r="L17" s="34">
        <v>0</v>
      </c>
      <c r="M17" s="103">
        <v>0</v>
      </c>
      <c r="N17" s="102">
        <v>0</v>
      </c>
      <c r="O17" s="34">
        <v>7</v>
      </c>
      <c r="P17" s="34">
        <v>321</v>
      </c>
      <c r="Q17" s="103">
        <v>5</v>
      </c>
      <c r="R17" s="112">
        <v>851</v>
      </c>
    </row>
    <row r="18" spans="1:18" s="113" customFormat="1" ht="41.25" customHeight="1">
      <c r="A18" s="109" t="s">
        <v>41</v>
      </c>
      <c r="B18" s="513">
        <f t="shared" si="0"/>
        <v>58</v>
      </c>
      <c r="C18" s="102">
        <f t="shared" si="0"/>
        <v>7500</v>
      </c>
      <c r="D18" s="103">
        <v>26</v>
      </c>
      <c r="E18" s="102">
        <v>2310</v>
      </c>
      <c r="F18" s="103">
        <v>8</v>
      </c>
      <c r="G18" s="102">
        <v>1225</v>
      </c>
      <c r="H18" s="103">
        <v>11</v>
      </c>
      <c r="I18" s="102">
        <v>2745</v>
      </c>
      <c r="J18" s="110"/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03">
        <v>13</v>
      </c>
      <c r="R18" s="112">
        <v>1220</v>
      </c>
    </row>
    <row r="19" spans="1:18" s="113" customFormat="1" ht="41.25" customHeight="1" thickBot="1">
      <c r="A19" s="114" t="s">
        <v>42</v>
      </c>
      <c r="B19" s="514">
        <f t="shared" si="0"/>
        <v>44</v>
      </c>
      <c r="C19" s="515">
        <f t="shared" si="0"/>
        <v>9764</v>
      </c>
      <c r="D19" s="115">
        <v>17</v>
      </c>
      <c r="E19" s="116">
        <v>1430</v>
      </c>
      <c r="F19" s="115">
        <v>4</v>
      </c>
      <c r="G19" s="115">
        <v>328</v>
      </c>
      <c r="H19" s="115">
        <v>16</v>
      </c>
      <c r="I19" s="115">
        <v>7508</v>
      </c>
      <c r="J19" s="117"/>
      <c r="K19" s="53">
        <v>0</v>
      </c>
      <c r="L19" s="53">
        <v>0</v>
      </c>
      <c r="M19" s="118">
        <v>0</v>
      </c>
      <c r="N19" s="118">
        <v>0</v>
      </c>
      <c r="O19" s="53">
        <v>2</v>
      </c>
      <c r="P19" s="53">
        <v>27</v>
      </c>
      <c r="Q19" s="115">
        <v>5</v>
      </c>
      <c r="R19" s="119">
        <v>471</v>
      </c>
    </row>
    <row r="20" spans="1:18" ht="12" customHeight="1" thickTop="1">
      <c r="A20" s="120" t="s">
        <v>43</v>
      </c>
      <c r="C20" s="122"/>
      <c r="D20" s="122"/>
      <c r="E20" s="79"/>
      <c r="F20" s="79"/>
      <c r="G20" s="123"/>
      <c r="H20" s="123"/>
      <c r="J20" s="121"/>
    </row>
    <row r="23" spans="1:18" ht="18.75" customHeight="1"/>
  </sheetData>
  <mergeCells count="18"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  <mergeCell ref="O4:P4"/>
    <mergeCell ref="Q4:R4"/>
    <mergeCell ref="B4:C4"/>
    <mergeCell ref="D4:E4"/>
    <mergeCell ref="F4:G4"/>
    <mergeCell ref="H4:I4"/>
    <mergeCell ref="K4:L4"/>
    <mergeCell ref="M4:N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zoomScaleSheetLayoutView="100" workbookViewId="0">
      <selection activeCell="I18" sqref="I18"/>
    </sheetView>
  </sheetViews>
  <sheetFormatPr defaultRowHeight="14.25"/>
  <cols>
    <col min="1" max="1" width="14.5546875" style="57" customWidth="1"/>
    <col min="2" max="2" width="9.77734375" style="57" customWidth="1"/>
    <col min="3" max="3" width="9.77734375" style="144" customWidth="1"/>
    <col min="4" max="8" width="9.77734375" style="55" customWidth="1"/>
    <col min="9" max="9" width="3.21875" style="145" customWidth="1"/>
    <col min="10" max="10" width="8.44140625" style="57" customWidth="1"/>
    <col min="11" max="11" width="8.44140625" style="144" customWidth="1"/>
    <col min="12" max="17" width="8.44140625" style="55" customWidth="1"/>
    <col min="18" max="16384" width="8.88671875" style="55"/>
  </cols>
  <sheetData>
    <row r="1" spans="1:19" s="2" customFormat="1" ht="45" customHeight="1">
      <c r="A1" s="530" t="s">
        <v>71</v>
      </c>
      <c r="B1" s="530"/>
      <c r="C1" s="530"/>
      <c r="D1" s="530"/>
      <c r="E1" s="530"/>
      <c r="F1" s="530"/>
      <c r="G1" s="530"/>
      <c r="H1" s="530"/>
      <c r="I1" s="127"/>
      <c r="J1" s="530" t="s">
        <v>72</v>
      </c>
      <c r="K1" s="530"/>
      <c r="L1" s="530"/>
      <c r="M1" s="530"/>
      <c r="N1" s="530"/>
      <c r="O1" s="530"/>
      <c r="P1" s="530"/>
      <c r="Q1" s="530"/>
    </row>
    <row r="2" spans="1:19" s="5" customFormat="1" ht="25.5" customHeight="1" thickBot="1">
      <c r="A2" s="3" t="s">
        <v>73</v>
      </c>
      <c r="B2" s="55"/>
      <c r="C2" s="128"/>
      <c r="D2" s="3"/>
      <c r="E2" s="3"/>
      <c r="F2" s="3"/>
      <c r="G2" s="3"/>
      <c r="H2" s="3"/>
      <c r="I2" s="59"/>
      <c r="J2" s="4"/>
      <c r="K2" s="129"/>
      <c r="L2" s="3"/>
      <c r="M2" s="3"/>
      <c r="N2" s="3"/>
      <c r="O2" s="3"/>
      <c r="P2" s="3"/>
      <c r="Q2" s="6" t="s">
        <v>74</v>
      </c>
    </row>
    <row r="3" spans="1:19" s="5" customFormat="1" ht="17.100000000000001" customHeight="1" thickTop="1">
      <c r="A3" s="10" t="s">
        <v>75</v>
      </c>
      <c r="B3" s="130"/>
      <c r="C3" s="131"/>
      <c r="D3" s="540" t="s">
        <v>76</v>
      </c>
      <c r="E3" s="531"/>
      <c r="F3" s="531"/>
      <c r="G3" s="531"/>
      <c r="H3" s="531"/>
      <c r="I3" s="10"/>
      <c r="J3" s="531" t="s">
        <v>77</v>
      </c>
      <c r="K3" s="531"/>
      <c r="L3" s="531"/>
      <c r="M3" s="531"/>
      <c r="N3" s="531"/>
      <c r="O3" s="531"/>
      <c r="P3" s="531"/>
      <c r="Q3" s="531"/>
    </row>
    <row r="4" spans="1:19" s="5" customFormat="1" ht="17.100000000000001" customHeight="1">
      <c r="A4" s="10" t="s">
        <v>9</v>
      </c>
      <c r="B4" s="14" t="s">
        <v>78</v>
      </c>
      <c r="C4" s="14" t="s">
        <v>79</v>
      </c>
      <c r="D4" s="16" t="s">
        <v>80</v>
      </c>
      <c r="E4" s="16" t="s">
        <v>81</v>
      </c>
      <c r="F4" s="16" t="s">
        <v>82</v>
      </c>
      <c r="G4" s="16" t="s">
        <v>83</v>
      </c>
      <c r="H4" s="15" t="s">
        <v>84</v>
      </c>
      <c r="I4" s="10"/>
      <c r="J4" s="541" t="s">
        <v>85</v>
      </c>
      <c r="K4" s="542"/>
      <c r="L4" s="543" t="s">
        <v>86</v>
      </c>
      <c r="M4" s="542"/>
      <c r="N4" s="543" t="s">
        <v>87</v>
      </c>
      <c r="O4" s="542"/>
      <c r="P4" s="543" t="s">
        <v>88</v>
      </c>
      <c r="Q4" s="541"/>
    </row>
    <row r="5" spans="1:19" s="5" customFormat="1" ht="17.100000000000001" customHeight="1">
      <c r="A5" s="10" t="s">
        <v>67</v>
      </c>
      <c r="B5" s="14" t="s">
        <v>89</v>
      </c>
      <c r="C5" s="132"/>
      <c r="D5" s="133"/>
      <c r="E5" s="133"/>
      <c r="F5" s="133"/>
      <c r="G5" s="133"/>
      <c r="H5" s="134"/>
      <c r="I5" s="10"/>
      <c r="J5" s="135" t="s">
        <v>90</v>
      </c>
      <c r="K5" s="16" t="s">
        <v>79</v>
      </c>
      <c r="L5" s="135" t="s">
        <v>90</v>
      </c>
      <c r="M5" s="16" t="s">
        <v>79</v>
      </c>
      <c r="N5" s="135" t="s">
        <v>90</v>
      </c>
      <c r="O5" s="16" t="s">
        <v>79</v>
      </c>
      <c r="P5" s="135" t="s">
        <v>90</v>
      </c>
      <c r="Q5" s="17" t="s">
        <v>79</v>
      </c>
    </row>
    <row r="6" spans="1:19" s="5" customFormat="1" ht="17.100000000000001" customHeight="1">
      <c r="A6" s="21" t="s">
        <v>91</v>
      </c>
      <c r="B6" s="24" t="s">
        <v>69</v>
      </c>
      <c r="C6" s="24" t="s">
        <v>92</v>
      </c>
      <c r="D6" s="24" t="s">
        <v>93</v>
      </c>
      <c r="E6" s="136" t="s">
        <v>94</v>
      </c>
      <c r="F6" s="136" t="s">
        <v>95</v>
      </c>
      <c r="G6" s="136" t="s">
        <v>96</v>
      </c>
      <c r="H6" s="22" t="s">
        <v>97</v>
      </c>
      <c r="I6" s="10"/>
      <c r="J6" s="136" t="s">
        <v>98</v>
      </c>
      <c r="K6" s="136" t="s">
        <v>99</v>
      </c>
      <c r="L6" s="136" t="s">
        <v>98</v>
      </c>
      <c r="M6" s="136" t="s">
        <v>99</v>
      </c>
      <c r="N6" s="136" t="s">
        <v>98</v>
      </c>
      <c r="O6" s="136" t="s">
        <v>99</v>
      </c>
      <c r="P6" s="136" t="s">
        <v>98</v>
      </c>
      <c r="Q6" s="22" t="s">
        <v>99</v>
      </c>
    </row>
    <row r="7" spans="1:19" ht="41.25" customHeight="1">
      <c r="A7" s="12">
        <v>2013</v>
      </c>
      <c r="B7" s="137" t="s">
        <v>34</v>
      </c>
      <c r="C7" s="137" t="s">
        <v>34</v>
      </c>
      <c r="D7" s="137" t="s">
        <v>34</v>
      </c>
      <c r="E7" s="137" t="s">
        <v>34</v>
      </c>
      <c r="F7" s="137" t="s">
        <v>34</v>
      </c>
      <c r="G7" s="137" t="s">
        <v>34</v>
      </c>
      <c r="H7" s="137" t="s">
        <v>34</v>
      </c>
      <c r="I7" s="137"/>
      <c r="J7" s="137" t="s">
        <v>34</v>
      </c>
      <c r="K7" s="137" t="s">
        <v>34</v>
      </c>
      <c r="L7" s="137" t="s">
        <v>34</v>
      </c>
      <c r="M7" s="137" t="s">
        <v>34</v>
      </c>
      <c r="N7" s="137" t="s">
        <v>34</v>
      </c>
      <c r="O7" s="137" t="s">
        <v>34</v>
      </c>
      <c r="P7" s="137" t="s">
        <v>34</v>
      </c>
      <c r="Q7" s="137" t="s">
        <v>34</v>
      </c>
      <c r="R7" s="5"/>
      <c r="S7" s="5"/>
    </row>
    <row r="8" spans="1:19" ht="41.25" customHeight="1">
      <c r="A8" s="12">
        <v>2014</v>
      </c>
      <c r="B8" s="137" t="s">
        <v>34</v>
      </c>
      <c r="C8" s="137" t="s">
        <v>34</v>
      </c>
      <c r="D8" s="137" t="s">
        <v>34</v>
      </c>
      <c r="E8" s="137" t="s">
        <v>34</v>
      </c>
      <c r="F8" s="137" t="s">
        <v>34</v>
      </c>
      <c r="G8" s="137" t="s">
        <v>34</v>
      </c>
      <c r="H8" s="137" t="s">
        <v>34</v>
      </c>
      <c r="I8" s="137"/>
      <c r="J8" s="137" t="s">
        <v>34</v>
      </c>
      <c r="K8" s="137" t="s">
        <v>34</v>
      </c>
      <c r="L8" s="137" t="s">
        <v>34</v>
      </c>
      <c r="M8" s="137" t="s">
        <v>34</v>
      </c>
      <c r="N8" s="137" t="s">
        <v>34</v>
      </c>
      <c r="O8" s="137" t="s">
        <v>34</v>
      </c>
      <c r="P8" s="137" t="s">
        <v>34</v>
      </c>
      <c r="Q8" s="137" t="s">
        <v>34</v>
      </c>
      <c r="R8" s="5"/>
      <c r="S8" s="5"/>
    </row>
    <row r="9" spans="1:19" ht="41.25" customHeight="1">
      <c r="A9" s="12">
        <v>2015</v>
      </c>
      <c r="B9" s="137">
        <v>1</v>
      </c>
      <c r="C9" s="137">
        <v>40</v>
      </c>
      <c r="D9" s="137" t="s">
        <v>35</v>
      </c>
      <c r="E9" s="137" t="s">
        <v>35</v>
      </c>
      <c r="F9" s="137">
        <v>40</v>
      </c>
      <c r="G9" s="137" t="s">
        <v>35</v>
      </c>
      <c r="H9" s="137" t="s">
        <v>35</v>
      </c>
      <c r="I9" s="137"/>
      <c r="J9" s="137" t="s">
        <v>35</v>
      </c>
      <c r="K9" s="137" t="s">
        <v>35</v>
      </c>
      <c r="L9" s="137" t="s">
        <v>35</v>
      </c>
      <c r="M9" s="137" t="s">
        <v>35</v>
      </c>
      <c r="N9" s="137">
        <v>1</v>
      </c>
      <c r="O9" s="137">
        <v>40</v>
      </c>
      <c r="P9" s="137" t="s">
        <v>35</v>
      </c>
      <c r="Q9" s="137" t="s">
        <v>35</v>
      </c>
      <c r="R9" s="5"/>
      <c r="S9" s="5"/>
    </row>
    <row r="10" spans="1:19" s="139" customFormat="1" ht="41.25" customHeight="1">
      <c r="A10" s="12">
        <v>2016</v>
      </c>
      <c r="B10" s="137">
        <v>4</v>
      </c>
      <c r="C10" s="137">
        <v>190</v>
      </c>
      <c r="D10" s="137" t="s">
        <v>34</v>
      </c>
      <c r="E10" s="137" t="s">
        <v>34</v>
      </c>
      <c r="F10" s="137">
        <v>100</v>
      </c>
      <c r="G10" s="137">
        <v>90</v>
      </c>
      <c r="H10" s="137" t="s">
        <v>34</v>
      </c>
      <c r="I10" s="137"/>
      <c r="J10" s="137" t="s">
        <v>34</v>
      </c>
      <c r="K10" s="137" t="s">
        <v>34</v>
      </c>
      <c r="L10" s="137">
        <v>1</v>
      </c>
      <c r="M10" s="137">
        <v>16</v>
      </c>
      <c r="N10" s="137">
        <v>3</v>
      </c>
      <c r="O10" s="137">
        <v>174</v>
      </c>
      <c r="P10" s="137" t="s">
        <v>34</v>
      </c>
      <c r="Q10" s="138" t="s">
        <v>34</v>
      </c>
      <c r="R10" s="36"/>
      <c r="S10" s="36"/>
    </row>
    <row r="11" spans="1:19" s="139" customFormat="1" ht="41.25" customHeight="1">
      <c r="A11" s="140">
        <v>2017</v>
      </c>
      <c r="B11" s="141" t="s">
        <v>34</v>
      </c>
      <c r="C11" s="141" t="s">
        <v>34</v>
      </c>
      <c r="D11" s="141" t="s">
        <v>34</v>
      </c>
      <c r="E11" s="141" t="s">
        <v>34</v>
      </c>
      <c r="F11" s="141" t="s">
        <v>34</v>
      </c>
      <c r="G11" s="141" t="s">
        <v>34</v>
      </c>
      <c r="H11" s="141" t="s">
        <v>34</v>
      </c>
      <c r="I11" s="141"/>
      <c r="J11" s="141" t="s">
        <v>34</v>
      </c>
      <c r="K11" s="141" t="s">
        <v>34</v>
      </c>
      <c r="L11" s="141" t="s">
        <v>34</v>
      </c>
      <c r="M11" s="141" t="s">
        <v>34</v>
      </c>
      <c r="N11" s="141" t="s">
        <v>34</v>
      </c>
      <c r="O11" s="141" t="s">
        <v>34</v>
      </c>
      <c r="P11" s="141" t="s">
        <v>34</v>
      </c>
      <c r="Q11" s="141" t="s">
        <v>34</v>
      </c>
      <c r="R11" s="36"/>
      <c r="S11" s="36"/>
    </row>
    <row r="12" spans="1:19" ht="41.25" customHeight="1">
      <c r="A12" s="42" t="s">
        <v>36</v>
      </c>
      <c r="B12" s="141" t="s">
        <v>34</v>
      </c>
      <c r="C12" s="141" t="s">
        <v>34</v>
      </c>
      <c r="D12" s="141" t="s">
        <v>34</v>
      </c>
      <c r="E12" s="141" t="s">
        <v>34</v>
      </c>
      <c r="F12" s="141" t="s">
        <v>34</v>
      </c>
      <c r="G12" s="141" t="s">
        <v>34</v>
      </c>
      <c r="H12" s="141" t="s">
        <v>34</v>
      </c>
      <c r="I12" s="141"/>
      <c r="J12" s="141" t="s">
        <v>34</v>
      </c>
      <c r="K12" s="141" t="s">
        <v>34</v>
      </c>
      <c r="L12" s="141" t="s">
        <v>34</v>
      </c>
      <c r="M12" s="141" t="s">
        <v>34</v>
      </c>
      <c r="N12" s="141" t="s">
        <v>34</v>
      </c>
      <c r="O12" s="141" t="s">
        <v>34</v>
      </c>
      <c r="P12" s="141" t="s">
        <v>34</v>
      </c>
      <c r="Q12" s="141" t="s">
        <v>34</v>
      </c>
      <c r="R12" s="5"/>
      <c r="S12" s="5"/>
    </row>
    <row r="13" spans="1:19" ht="41.25" customHeight="1">
      <c r="A13" s="42" t="s">
        <v>37</v>
      </c>
      <c r="B13" s="141" t="s">
        <v>34</v>
      </c>
      <c r="C13" s="141" t="s">
        <v>34</v>
      </c>
      <c r="D13" s="141" t="s">
        <v>34</v>
      </c>
      <c r="E13" s="141" t="s">
        <v>34</v>
      </c>
      <c r="F13" s="141" t="s">
        <v>34</v>
      </c>
      <c r="G13" s="141" t="s">
        <v>34</v>
      </c>
      <c r="H13" s="141" t="s">
        <v>34</v>
      </c>
      <c r="I13" s="141"/>
      <c r="J13" s="141" t="s">
        <v>34</v>
      </c>
      <c r="K13" s="141" t="s">
        <v>34</v>
      </c>
      <c r="L13" s="141" t="s">
        <v>34</v>
      </c>
      <c r="M13" s="141" t="s">
        <v>34</v>
      </c>
      <c r="N13" s="141" t="s">
        <v>34</v>
      </c>
      <c r="O13" s="141" t="s">
        <v>34</v>
      </c>
      <c r="P13" s="141" t="s">
        <v>34</v>
      </c>
      <c r="Q13" s="141" t="s">
        <v>34</v>
      </c>
      <c r="R13" s="5"/>
      <c r="S13" s="5"/>
    </row>
    <row r="14" spans="1:19" ht="41.25" customHeight="1">
      <c r="A14" s="42" t="s">
        <v>38</v>
      </c>
      <c r="B14" s="141" t="s">
        <v>34</v>
      </c>
      <c r="C14" s="141" t="s">
        <v>34</v>
      </c>
      <c r="D14" s="141" t="s">
        <v>34</v>
      </c>
      <c r="E14" s="141" t="s">
        <v>34</v>
      </c>
      <c r="F14" s="141" t="s">
        <v>34</v>
      </c>
      <c r="G14" s="141" t="s">
        <v>34</v>
      </c>
      <c r="H14" s="141" t="s">
        <v>34</v>
      </c>
      <c r="I14" s="141"/>
      <c r="J14" s="141" t="s">
        <v>34</v>
      </c>
      <c r="K14" s="141" t="s">
        <v>34</v>
      </c>
      <c r="L14" s="141" t="s">
        <v>34</v>
      </c>
      <c r="M14" s="141" t="s">
        <v>34</v>
      </c>
      <c r="N14" s="141" t="s">
        <v>34</v>
      </c>
      <c r="O14" s="141" t="s">
        <v>34</v>
      </c>
      <c r="P14" s="141" t="s">
        <v>34</v>
      </c>
      <c r="Q14" s="141" t="s">
        <v>34</v>
      </c>
      <c r="R14" s="5"/>
      <c r="S14" s="5"/>
    </row>
    <row r="15" spans="1:19" ht="41.25" customHeight="1">
      <c r="A15" s="42" t="s">
        <v>39</v>
      </c>
      <c r="B15" s="141" t="s">
        <v>34</v>
      </c>
      <c r="C15" s="141" t="s">
        <v>34</v>
      </c>
      <c r="D15" s="141" t="s">
        <v>34</v>
      </c>
      <c r="E15" s="141" t="s">
        <v>34</v>
      </c>
      <c r="F15" s="141" t="s">
        <v>34</v>
      </c>
      <c r="G15" s="141" t="s">
        <v>34</v>
      </c>
      <c r="H15" s="141" t="s">
        <v>34</v>
      </c>
      <c r="I15" s="141"/>
      <c r="J15" s="141" t="s">
        <v>34</v>
      </c>
      <c r="K15" s="141" t="s">
        <v>34</v>
      </c>
      <c r="L15" s="141" t="s">
        <v>34</v>
      </c>
      <c r="M15" s="141" t="s">
        <v>34</v>
      </c>
      <c r="N15" s="141" t="s">
        <v>34</v>
      </c>
      <c r="O15" s="141" t="s">
        <v>34</v>
      </c>
      <c r="P15" s="141" t="s">
        <v>34</v>
      </c>
      <c r="Q15" s="141" t="s">
        <v>34</v>
      </c>
      <c r="R15" s="5"/>
      <c r="S15" s="5"/>
    </row>
    <row r="16" spans="1:19" ht="41.25" customHeight="1">
      <c r="A16" s="42" t="s">
        <v>40</v>
      </c>
      <c r="B16" s="141" t="s">
        <v>34</v>
      </c>
      <c r="C16" s="141" t="s">
        <v>34</v>
      </c>
      <c r="D16" s="141" t="s">
        <v>34</v>
      </c>
      <c r="E16" s="141" t="s">
        <v>34</v>
      </c>
      <c r="F16" s="141" t="s">
        <v>34</v>
      </c>
      <c r="G16" s="141" t="s">
        <v>34</v>
      </c>
      <c r="H16" s="141" t="s">
        <v>34</v>
      </c>
      <c r="I16" s="141"/>
      <c r="J16" s="141" t="s">
        <v>34</v>
      </c>
      <c r="K16" s="141" t="s">
        <v>34</v>
      </c>
      <c r="L16" s="141" t="s">
        <v>34</v>
      </c>
      <c r="M16" s="141" t="s">
        <v>34</v>
      </c>
      <c r="N16" s="141" t="s">
        <v>34</v>
      </c>
      <c r="O16" s="141" t="s">
        <v>34</v>
      </c>
      <c r="P16" s="141" t="s">
        <v>34</v>
      </c>
      <c r="Q16" s="141" t="s">
        <v>34</v>
      </c>
      <c r="R16" s="5"/>
      <c r="S16" s="5"/>
    </row>
    <row r="17" spans="1:19" ht="41.25" customHeight="1">
      <c r="A17" s="42" t="s">
        <v>41</v>
      </c>
      <c r="B17" s="141" t="s">
        <v>34</v>
      </c>
      <c r="C17" s="141" t="s">
        <v>34</v>
      </c>
      <c r="D17" s="141" t="s">
        <v>34</v>
      </c>
      <c r="E17" s="141" t="s">
        <v>34</v>
      </c>
      <c r="F17" s="141" t="s">
        <v>34</v>
      </c>
      <c r="G17" s="141" t="s">
        <v>34</v>
      </c>
      <c r="H17" s="141" t="s">
        <v>34</v>
      </c>
      <c r="I17" s="141"/>
      <c r="J17" s="141" t="s">
        <v>34</v>
      </c>
      <c r="K17" s="141" t="s">
        <v>34</v>
      </c>
      <c r="L17" s="141" t="s">
        <v>34</v>
      </c>
      <c r="M17" s="141" t="s">
        <v>34</v>
      </c>
      <c r="N17" s="141" t="s">
        <v>34</v>
      </c>
      <c r="O17" s="141" t="s">
        <v>34</v>
      </c>
      <c r="P17" s="141" t="s">
        <v>34</v>
      </c>
      <c r="Q17" s="141" t="s">
        <v>34</v>
      </c>
      <c r="R17" s="5"/>
      <c r="S17" s="5"/>
    </row>
    <row r="18" spans="1:19" ht="41.25" customHeight="1" thickBot="1">
      <c r="A18" s="50" t="s">
        <v>42</v>
      </c>
      <c r="B18" s="142" t="s">
        <v>34</v>
      </c>
      <c r="C18" s="143" t="s">
        <v>34</v>
      </c>
      <c r="D18" s="143" t="s">
        <v>34</v>
      </c>
      <c r="E18" s="143" t="s">
        <v>34</v>
      </c>
      <c r="F18" s="143" t="s">
        <v>34</v>
      </c>
      <c r="G18" s="143" t="s">
        <v>34</v>
      </c>
      <c r="H18" s="143" t="s">
        <v>34</v>
      </c>
      <c r="I18" s="141"/>
      <c r="J18" s="143" t="s">
        <v>34</v>
      </c>
      <c r="K18" s="143" t="s">
        <v>34</v>
      </c>
      <c r="L18" s="143" t="s">
        <v>34</v>
      </c>
      <c r="M18" s="143" t="s">
        <v>34</v>
      </c>
      <c r="N18" s="143" t="s">
        <v>34</v>
      </c>
      <c r="O18" s="143" t="s">
        <v>34</v>
      </c>
      <c r="P18" s="143" t="s">
        <v>34</v>
      </c>
      <c r="Q18" s="143" t="s">
        <v>34</v>
      </c>
      <c r="R18" s="5"/>
      <c r="S18" s="5"/>
    </row>
    <row r="19" spans="1:19" ht="12" customHeight="1" thickTop="1">
      <c r="A19" s="56" t="s">
        <v>43</v>
      </c>
      <c r="C19" s="58"/>
      <c r="D19" s="58"/>
      <c r="E19" s="59"/>
      <c r="F19" s="59"/>
      <c r="G19" s="60"/>
      <c r="H19" s="60"/>
      <c r="I19" s="55"/>
      <c r="K19" s="55"/>
    </row>
    <row r="24" spans="1:19">
      <c r="J24" s="55"/>
      <c r="K24" s="55"/>
    </row>
    <row r="25" spans="1:19">
      <c r="J25" s="55"/>
      <c r="K25" s="55"/>
    </row>
    <row r="26" spans="1:19">
      <c r="J26" s="55"/>
      <c r="K26" s="55"/>
    </row>
    <row r="27" spans="1:19">
      <c r="J27" s="55"/>
      <c r="K27" s="55"/>
    </row>
    <row r="28" spans="1:19">
      <c r="J28" s="55"/>
      <c r="K28" s="55"/>
    </row>
    <row r="29" spans="1:19">
      <c r="J29" s="55"/>
      <c r="K29" s="55"/>
    </row>
    <row r="30" spans="1:19">
      <c r="J30" s="55"/>
      <c r="K30" s="55"/>
    </row>
    <row r="31" spans="1:19">
      <c r="J31" s="55"/>
      <c r="K31" s="55"/>
    </row>
    <row r="32" spans="1:19">
      <c r="J32" s="55"/>
      <c r="K32" s="55"/>
    </row>
    <row r="33" spans="10:11">
      <c r="J33" s="55"/>
      <c r="K33" s="55"/>
    </row>
  </sheetData>
  <mergeCells count="8">
    <mergeCell ref="A1:H1"/>
    <mergeCell ref="J1:Q1"/>
    <mergeCell ref="D3:H3"/>
    <mergeCell ref="J3:Q3"/>
    <mergeCell ref="J4:K4"/>
    <mergeCell ref="L4:M4"/>
    <mergeCell ref="N4:O4"/>
    <mergeCell ref="P4:Q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6" zoomScale="90" zoomScaleNormal="90" zoomScaleSheetLayoutView="100" workbookViewId="0">
      <selection activeCell="M18" sqref="M18"/>
    </sheetView>
  </sheetViews>
  <sheetFormatPr defaultRowHeight="13.5"/>
  <cols>
    <col min="1" max="1" width="14.5546875" style="173" customWidth="1"/>
    <col min="2" max="3" width="16.33203125" style="173" customWidth="1"/>
    <col min="4" max="5" width="16.33203125" style="169" customWidth="1"/>
    <col min="6" max="6" width="2.6640625" style="169" customWidth="1"/>
    <col min="7" max="10" width="11.44140625" style="169" customWidth="1"/>
    <col min="11" max="12" width="11.44140625" style="176" customWidth="1"/>
    <col min="13" max="20" width="8.88671875" style="169"/>
    <col min="21" max="21" width="3.21875" style="169" customWidth="1"/>
    <col min="22" max="37" width="8.88671875" style="169"/>
    <col min="38" max="38" width="2.5546875" style="169" customWidth="1"/>
    <col min="39" max="16384" width="8.88671875" style="169"/>
  </cols>
  <sheetData>
    <row r="1" spans="1:14" s="147" customFormat="1" ht="45" customHeight="1">
      <c r="A1" s="544" t="s">
        <v>100</v>
      </c>
      <c r="B1" s="544"/>
      <c r="C1" s="544"/>
      <c r="D1" s="544"/>
      <c r="E1" s="544"/>
      <c r="F1" s="146"/>
      <c r="G1" s="545" t="s">
        <v>101</v>
      </c>
      <c r="H1" s="545"/>
      <c r="I1" s="545"/>
      <c r="J1" s="545"/>
      <c r="K1" s="545"/>
      <c r="L1" s="545"/>
    </row>
    <row r="2" spans="1:14" s="147" customFormat="1" ht="25.5" customHeight="1" thickBot="1">
      <c r="A2" s="148" t="s">
        <v>102</v>
      </c>
      <c r="B2" s="149"/>
      <c r="C2" s="149"/>
      <c r="D2" s="148"/>
      <c r="E2" s="148"/>
      <c r="F2" s="150"/>
      <c r="G2" s="148"/>
      <c r="H2" s="148"/>
      <c r="I2" s="148"/>
      <c r="J2" s="148"/>
      <c r="K2" s="151"/>
      <c r="L2" s="152" t="s">
        <v>103</v>
      </c>
    </row>
    <row r="3" spans="1:14" s="147" customFormat="1" ht="17.100000000000001" customHeight="1" thickTop="1">
      <c r="A3" s="153" t="s">
        <v>75</v>
      </c>
      <c r="B3" s="546" t="s">
        <v>104</v>
      </c>
      <c r="C3" s="547"/>
      <c r="D3" s="153" t="s">
        <v>105</v>
      </c>
      <c r="E3" s="153"/>
      <c r="F3" s="153"/>
      <c r="G3" s="548" t="s">
        <v>106</v>
      </c>
      <c r="H3" s="548"/>
      <c r="I3" s="548"/>
      <c r="J3" s="548"/>
      <c r="K3" s="548"/>
      <c r="L3" s="548"/>
    </row>
    <row r="4" spans="1:14" s="147" customFormat="1" ht="17.100000000000001" customHeight="1">
      <c r="A4" s="153" t="s">
        <v>9</v>
      </c>
      <c r="B4" s="549" t="s">
        <v>26</v>
      </c>
      <c r="C4" s="550"/>
      <c r="D4" s="549" t="s">
        <v>107</v>
      </c>
      <c r="E4" s="551"/>
      <c r="F4" s="153"/>
      <c r="G4" s="552" t="s">
        <v>108</v>
      </c>
      <c r="H4" s="553"/>
      <c r="I4" s="554" t="s">
        <v>109</v>
      </c>
      <c r="J4" s="553"/>
      <c r="K4" s="554" t="s">
        <v>110</v>
      </c>
      <c r="L4" s="552"/>
    </row>
    <row r="5" spans="1:14" s="147" customFormat="1" ht="17.100000000000001" customHeight="1">
      <c r="A5" s="153" t="s">
        <v>67</v>
      </c>
      <c r="B5" s="154" t="s">
        <v>111</v>
      </c>
      <c r="C5" s="155" t="s">
        <v>112</v>
      </c>
      <c r="D5" s="154" t="s">
        <v>113</v>
      </c>
      <c r="E5" s="153" t="s">
        <v>114</v>
      </c>
      <c r="F5" s="153"/>
      <c r="G5" s="155" t="s">
        <v>113</v>
      </c>
      <c r="H5" s="155" t="s">
        <v>114</v>
      </c>
      <c r="I5" s="154" t="s">
        <v>113</v>
      </c>
      <c r="J5" s="154" t="s">
        <v>114</v>
      </c>
      <c r="K5" s="156" t="s">
        <v>113</v>
      </c>
      <c r="L5" s="157" t="s">
        <v>114</v>
      </c>
    </row>
    <row r="6" spans="1:14" s="147" customFormat="1" ht="17.100000000000001" customHeight="1">
      <c r="A6" s="158" t="s">
        <v>91</v>
      </c>
      <c r="B6" s="159" t="s">
        <v>115</v>
      </c>
      <c r="C6" s="160" t="s">
        <v>116</v>
      </c>
      <c r="D6" s="159" t="s">
        <v>115</v>
      </c>
      <c r="E6" s="161" t="s">
        <v>116</v>
      </c>
      <c r="F6" s="153"/>
      <c r="G6" s="159" t="s">
        <v>115</v>
      </c>
      <c r="H6" s="160" t="s">
        <v>116</v>
      </c>
      <c r="I6" s="159" t="s">
        <v>115</v>
      </c>
      <c r="J6" s="160" t="s">
        <v>116</v>
      </c>
      <c r="K6" s="159" t="s">
        <v>115</v>
      </c>
      <c r="L6" s="161" t="s">
        <v>116</v>
      </c>
    </row>
    <row r="7" spans="1:14" s="150" customFormat="1" ht="41.25" customHeight="1">
      <c r="A7" s="155">
        <v>2013</v>
      </c>
      <c r="B7" s="162" t="s">
        <v>35</v>
      </c>
      <c r="C7" s="162" t="s">
        <v>35</v>
      </c>
      <c r="D7" s="162" t="s">
        <v>35</v>
      </c>
      <c r="E7" s="162" t="s">
        <v>35</v>
      </c>
      <c r="F7" s="163"/>
      <c r="G7" s="162" t="s">
        <v>35</v>
      </c>
      <c r="H7" s="162" t="s">
        <v>35</v>
      </c>
      <c r="I7" s="162" t="s">
        <v>35</v>
      </c>
      <c r="J7" s="162" t="s">
        <v>35</v>
      </c>
      <c r="K7" s="162" t="s">
        <v>35</v>
      </c>
      <c r="L7" s="162" t="s">
        <v>35</v>
      </c>
    </row>
    <row r="8" spans="1:14" s="150" customFormat="1" ht="41.25" customHeight="1">
      <c r="A8" s="155">
        <v>2014</v>
      </c>
      <c r="B8" s="162" t="s">
        <v>35</v>
      </c>
      <c r="C8" s="162" t="s">
        <v>35</v>
      </c>
      <c r="D8" s="162" t="s">
        <v>35</v>
      </c>
      <c r="E8" s="162" t="s">
        <v>35</v>
      </c>
      <c r="F8" s="163"/>
      <c r="G8" s="162" t="s">
        <v>35</v>
      </c>
      <c r="H8" s="162" t="s">
        <v>35</v>
      </c>
      <c r="I8" s="162" t="s">
        <v>35</v>
      </c>
      <c r="J8" s="162" t="s">
        <v>35</v>
      </c>
      <c r="K8" s="162" t="s">
        <v>35</v>
      </c>
      <c r="L8" s="162" t="s">
        <v>35</v>
      </c>
    </row>
    <row r="9" spans="1:14" s="150" customFormat="1" ht="41.25" customHeight="1">
      <c r="A9" s="155">
        <v>2015</v>
      </c>
      <c r="B9" s="162" t="s">
        <v>34</v>
      </c>
      <c r="C9" s="162" t="s">
        <v>34</v>
      </c>
      <c r="D9" s="162" t="s">
        <v>34</v>
      </c>
      <c r="E9" s="162" t="s">
        <v>34</v>
      </c>
      <c r="F9" s="163"/>
      <c r="G9" s="162" t="s">
        <v>34</v>
      </c>
      <c r="H9" s="162" t="s">
        <v>34</v>
      </c>
      <c r="I9" s="162" t="s">
        <v>34</v>
      </c>
      <c r="J9" s="162" t="s">
        <v>34</v>
      </c>
      <c r="K9" s="162" t="s">
        <v>34</v>
      </c>
      <c r="L9" s="162" t="s">
        <v>34</v>
      </c>
    </row>
    <row r="10" spans="1:14" s="150" customFormat="1" ht="41.25" customHeight="1">
      <c r="A10" s="155">
        <v>2016</v>
      </c>
      <c r="B10" s="162" t="s">
        <v>35</v>
      </c>
      <c r="C10" s="162" t="s">
        <v>35</v>
      </c>
      <c r="D10" s="162" t="s">
        <v>35</v>
      </c>
      <c r="E10" s="162" t="s">
        <v>35</v>
      </c>
      <c r="F10" s="163"/>
      <c r="G10" s="162" t="s">
        <v>35</v>
      </c>
      <c r="H10" s="162" t="s">
        <v>35</v>
      </c>
      <c r="I10" s="162" t="s">
        <v>35</v>
      </c>
      <c r="J10" s="162" t="s">
        <v>35</v>
      </c>
      <c r="K10" s="162" t="s">
        <v>35</v>
      </c>
      <c r="L10" s="162" t="s">
        <v>35</v>
      </c>
    </row>
    <row r="11" spans="1:14" s="150" customFormat="1" ht="41.25" customHeight="1">
      <c r="A11" s="164">
        <v>2017</v>
      </c>
      <c r="B11" s="165" t="s">
        <v>35</v>
      </c>
      <c r="C11" s="165" t="s">
        <v>35</v>
      </c>
      <c r="D11" s="165" t="s">
        <v>35</v>
      </c>
      <c r="E11" s="165" t="s">
        <v>35</v>
      </c>
      <c r="F11" s="166"/>
      <c r="G11" s="165" t="s">
        <v>35</v>
      </c>
      <c r="H11" s="165" t="s">
        <v>35</v>
      </c>
      <c r="I11" s="165" t="s">
        <v>35</v>
      </c>
      <c r="J11" s="165" t="s">
        <v>35</v>
      </c>
      <c r="K11" s="165" t="s">
        <v>35</v>
      </c>
      <c r="L11" s="165" t="s">
        <v>35</v>
      </c>
    </row>
    <row r="12" spans="1:14" s="150" customFormat="1" ht="41.25" customHeight="1">
      <c r="A12" s="167" t="s">
        <v>36</v>
      </c>
      <c r="B12" s="162" t="s">
        <v>35</v>
      </c>
      <c r="C12" s="162" t="s">
        <v>35</v>
      </c>
      <c r="D12" s="162" t="s">
        <v>35</v>
      </c>
      <c r="E12" s="162" t="s">
        <v>35</v>
      </c>
      <c r="F12" s="163"/>
      <c r="G12" s="162" t="s">
        <v>35</v>
      </c>
      <c r="H12" s="162" t="s">
        <v>35</v>
      </c>
      <c r="I12" s="162" t="s">
        <v>35</v>
      </c>
      <c r="J12" s="162" t="s">
        <v>35</v>
      </c>
      <c r="K12" s="162" t="s">
        <v>35</v>
      </c>
      <c r="L12" s="162" t="s">
        <v>35</v>
      </c>
    </row>
    <row r="13" spans="1:14" s="150" customFormat="1" ht="41.25" customHeight="1">
      <c r="A13" s="167" t="s">
        <v>37</v>
      </c>
      <c r="B13" s="162" t="s">
        <v>35</v>
      </c>
      <c r="C13" s="162" t="s">
        <v>35</v>
      </c>
      <c r="D13" s="162" t="s">
        <v>35</v>
      </c>
      <c r="E13" s="162" t="s">
        <v>35</v>
      </c>
      <c r="F13" s="163"/>
      <c r="G13" s="162" t="s">
        <v>35</v>
      </c>
      <c r="H13" s="162" t="s">
        <v>35</v>
      </c>
      <c r="I13" s="162" t="s">
        <v>35</v>
      </c>
      <c r="J13" s="162" t="s">
        <v>35</v>
      </c>
      <c r="K13" s="162" t="s">
        <v>35</v>
      </c>
      <c r="L13" s="162" t="s">
        <v>35</v>
      </c>
    </row>
    <row r="14" spans="1:14" s="168" customFormat="1" ht="41.25" customHeight="1">
      <c r="A14" s="167" t="s">
        <v>38</v>
      </c>
      <c r="B14" s="162" t="s">
        <v>35</v>
      </c>
      <c r="C14" s="162" t="s">
        <v>35</v>
      </c>
      <c r="D14" s="162" t="s">
        <v>35</v>
      </c>
      <c r="E14" s="162" t="s">
        <v>35</v>
      </c>
      <c r="F14" s="163"/>
      <c r="G14" s="162" t="s">
        <v>35</v>
      </c>
      <c r="H14" s="162" t="s">
        <v>35</v>
      </c>
      <c r="I14" s="162" t="s">
        <v>35</v>
      </c>
      <c r="J14" s="162" t="s">
        <v>35</v>
      </c>
      <c r="K14" s="162" t="s">
        <v>35</v>
      </c>
      <c r="L14" s="162" t="s">
        <v>35</v>
      </c>
    </row>
    <row r="15" spans="1:14" ht="41.25" customHeight="1">
      <c r="A15" s="167" t="s">
        <v>39</v>
      </c>
      <c r="B15" s="162" t="s">
        <v>35</v>
      </c>
      <c r="C15" s="162" t="s">
        <v>35</v>
      </c>
      <c r="D15" s="162" t="s">
        <v>35</v>
      </c>
      <c r="E15" s="162" t="s">
        <v>35</v>
      </c>
      <c r="F15" s="163"/>
      <c r="G15" s="162" t="s">
        <v>35</v>
      </c>
      <c r="H15" s="162" t="s">
        <v>35</v>
      </c>
      <c r="I15" s="162" t="s">
        <v>35</v>
      </c>
      <c r="J15" s="162" t="s">
        <v>35</v>
      </c>
      <c r="K15" s="162" t="s">
        <v>35</v>
      </c>
      <c r="L15" s="162" t="s">
        <v>35</v>
      </c>
      <c r="M15" s="150"/>
      <c r="N15" s="150"/>
    </row>
    <row r="16" spans="1:14" ht="41.25" customHeight="1">
      <c r="A16" s="167" t="s">
        <v>40</v>
      </c>
      <c r="B16" s="162" t="s">
        <v>35</v>
      </c>
      <c r="C16" s="162" t="s">
        <v>35</v>
      </c>
      <c r="D16" s="162" t="s">
        <v>35</v>
      </c>
      <c r="E16" s="162" t="s">
        <v>35</v>
      </c>
      <c r="F16" s="163"/>
      <c r="G16" s="162" t="s">
        <v>35</v>
      </c>
      <c r="H16" s="162" t="s">
        <v>35</v>
      </c>
      <c r="I16" s="162" t="s">
        <v>35</v>
      </c>
      <c r="J16" s="162" t="s">
        <v>35</v>
      </c>
      <c r="K16" s="162" t="s">
        <v>35</v>
      </c>
      <c r="L16" s="162" t="s">
        <v>35</v>
      </c>
      <c r="M16" s="150"/>
      <c r="N16" s="150"/>
    </row>
    <row r="17" spans="1:14" ht="41.25" customHeight="1">
      <c r="A17" s="167" t="s">
        <v>41</v>
      </c>
      <c r="B17" s="162" t="s">
        <v>35</v>
      </c>
      <c r="C17" s="162" t="s">
        <v>35</v>
      </c>
      <c r="D17" s="162" t="s">
        <v>35</v>
      </c>
      <c r="E17" s="162" t="s">
        <v>35</v>
      </c>
      <c r="F17" s="163"/>
      <c r="G17" s="162" t="s">
        <v>35</v>
      </c>
      <c r="H17" s="162" t="s">
        <v>35</v>
      </c>
      <c r="I17" s="162" t="s">
        <v>35</v>
      </c>
      <c r="J17" s="162" t="s">
        <v>35</v>
      </c>
      <c r="K17" s="162" t="s">
        <v>35</v>
      </c>
      <c r="L17" s="162" t="s">
        <v>35</v>
      </c>
      <c r="M17" s="150"/>
      <c r="N17" s="150"/>
    </row>
    <row r="18" spans="1:14" ht="41.25" customHeight="1" thickBot="1">
      <c r="A18" s="170" t="s">
        <v>42</v>
      </c>
      <c r="B18" s="171" t="s">
        <v>35</v>
      </c>
      <c r="C18" s="171" t="s">
        <v>35</v>
      </c>
      <c r="D18" s="171" t="s">
        <v>35</v>
      </c>
      <c r="E18" s="171" t="s">
        <v>35</v>
      </c>
      <c r="F18" s="163"/>
      <c r="G18" s="171" t="s">
        <v>35</v>
      </c>
      <c r="H18" s="171" t="s">
        <v>35</v>
      </c>
      <c r="I18" s="171" t="s">
        <v>35</v>
      </c>
      <c r="J18" s="171" t="s">
        <v>35</v>
      </c>
      <c r="K18" s="171" t="s">
        <v>35</v>
      </c>
      <c r="L18" s="171" t="s">
        <v>35</v>
      </c>
      <c r="M18" s="150"/>
      <c r="N18" s="150"/>
    </row>
    <row r="19" spans="1:14" ht="12" customHeight="1" thickTop="1">
      <c r="A19" s="172" t="s">
        <v>43</v>
      </c>
      <c r="C19" s="174"/>
      <c r="D19" s="174"/>
      <c r="E19" s="175"/>
      <c r="F19" s="175"/>
      <c r="G19" s="60"/>
      <c r="H19" s="60"/>
      <c r="J19" s="173"/>
      <c r="K19" s="169"/>
      <c r="L19" s="169"/>
    </row>
    <row r="20" spans="1:14">
      <c r="K20" s="175"/>
    </row>
  </sheetData>
  <mergeCells count="9">
    <mergeCell ref="A1:E1"/>
    <mergeCell ref="G1:L1"/>
    <mergeCell ref="B3:C3"/>
    <mergeCell ref="G3:L3"/>
    <mergeCell ref="B4:C4"/>
    <mergeCell ref="D4:E4"/>
    <mergeCell ref="G4:H4"/>
    <mergeCell ref="I4:J4"/>
    <mergeCell ref="K4:L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90" zoomScaleNormal="90" zoomScaleSheetLayoutView="100" workbookViewId="0">
      <selection activeCell="AB12" sqref="AB12"/>
    </sheetView>
  </sheetViews>
  <sheetFormatPr defaultRowHeight="14.25"/>
  <cols>
    <col min="1" max="1" width="14.5546875" style="173" customWidth="1"/>
    <col min="2" max="3" width="8.44140625" style="173" customWidth="1"/>
    <col min="4" max="8" width="8.44140625" style="169" customWidth="1"/>
    <col min="9" max="9" width="8.33203125" style="169" customWidth="1"/>
    <col min="10" max="10" width="1.88671875" style="169" customWidth="1"/>
    <col min="11" max="11" width="9" style="169" customWidth="1"/>
    <col min="12" max="14" width="8" style="216" customWidth="1"/>
    <col min="15" max="15" width="8" style="169" customWidth="1"/>
    <col min="16" max="16" width="8" style="173" customWidth="1"/>
    <col min="17" max="20" width="8" style="213" customWidth="1"/>
    <col min="21" max="21" width="14.5546875" style="173" customWidth="1"/>
    <col min="22" max="23" width="10.77734375" style="173" customWidth="1"/>
    <col min="24" max="27" width="10.77734375" style="169" customWidth="1"/>
    <col min="28" max="28" width="2.77734375" style="216" customWidth="1"/>
    <col min="29" max="30" width="9.77734375" style="216" customWidth="1"/>
    <col min="31" max="36" width="9.77734375" style="169" customWidth="1"/>
    <col min="37" max="16384" width="8.88671875" style="169"/>
  </cols>
  <sheetData>
    <row r="1" spans="1:36" s="177" customFormat="1" ht="45.75" customHeight="1">
      <c r="A1" s="544" t="s">
        <v>117</v>
      </c>
      <c r="B1" s="544"/>
      <c r="C1" s="544"/>
      <c r="D1" s="544"/>
      <c r="E1" s="544"/>
      <c r="F1" s="544"/>
      <c r="G1" s="544"/>
      <c r="H1" s="544"/>
      <c r="I1" s="544"/>
      <c r="J1" s="146"/>
      <c r="K1" s="544" t="s">
        <v>118</v>
      </c>
      <c r="L1" s="544"/>
      <c r="M1" s="544"/>
      <c r="N1" s="544"/>
      <c r="O1" s="544"/>
      <c r="P1" s="544"/>
      <c r="Q1" s="544"/>
      <c r="R1" s="544"/>
      <c r="S1" s="544"/>
      <c r="T1" s="544"/>
      <c r="U1" s="544" t="s">
        <v>119</v>
      </c>
      <c r="V1" s="544"/>
      <c r="W1" s="544"/>
      <c r="X1" s="544"/>
      <c r="Y1" s="544"/>
      <c r="Z1" s="544"/>
      <c r="AA1" s="544"/>
      <c r="AB1" s="146"/>
      <c r="AC1" s="545" t="s">
        <v>120</v>
      </c>
      <c r="AD1" s="545"/>
      <c r="AE1" s="545"/>
      <c r="AF1" s="545"/>
      <c r="AG1" s="545"/>
      <c r="AH1" s="545"/>
      <c r="AI1" s="545"/>
      <c r="AJ1" s="545"/>
    </row>
    <row r="2" spans="1:36" s="150" customFormat="1" ht="25.5" customHeight="1" thickBot="1">
      <c r="A2" s="148" t="s">
        <v>121</v>
      </c>
      <c r="B2" s="149"/>
      <c r="C2" s="149"/>
      <c r="D2" s="148"/>
      <c r="E2" s="148"/>
      <c r="F2" s="148"/>
      <c r="G2" s="148"/>
      <c r="H2" s="148"/>
      <c r="I2" s="148"/>
      <c r="K2" s="148"/>
      <c r="L2" s="178"/>
      <c r="M2" s="178"/>
      <c r="N2" s="178"/>
      <c r="O2" s="148"/>
      <c r="P2" s="149"/>
      <c r="Q2" s="179"/>
      <c r="R2" s="179"/>
      <c r="S2" s="179"/>
      <c r="T2" s="152" t="s">
        <v>122</v>
      </c>
      <c r="U2" s="148" t="s">
        <v>121</v>
      </c>
      <c r="V2" s="148"/>
      <c r="W2" s="148"/>
      <c r="X2" s="148"/>
      <c r="Y2" s="148"/>
      <c r="Z2" s="148"/>
      <c r="AA2" s="148"/>
      <c r="AB2" s="175"/>
      <c r="AC2" s="175"/>
      <c r="AD2" s="175"/>
      <c r="AI2" s="180"/>
      <c r="AJ2" s="152" t="s">
        <v>122</v>
      </c>
    </row>
    <row r="3" spans="1:36" s="150" customFormat="1" ht="17.100000000000001" customHeight="1" thickTop="1">
      <c r="A3" s="181"/>
      <c r="B3" s="566" t="s">
        <v>123</v>
      </c>
      <c r="C3" s="567"/>
      <c r="D3" s="570" t="s">
        <v>124</v>
      </c>
      <c r="E3" s="571"/>
      <c r="F3" s="571"/>
      <c r="G3" s="571"/>
      <c r="H3" s="571"/>
      <c r="I3" s="571"/>
      <c r="J3" s="153"/>
      <c r="K3" s="571" t="s">
        <v>125</v>
      </c>
      <c r="L3" s="571"/>
      <c r="M3" s="571"/>
      <c r="N3" s="571"/>
      <c r="O3" s="571"/>
      <c r="P3" s="571"/>
      <c r="Q3" s="571"/>
      <c r="R3" s="571"/>
      <c r="S3" s="571"/>
      <c r="T3" s="571"/>
      <c r="U3" s="181"/>
      <c r="V3" s="566" t="s">
        <v>126</v>
      </c>
      <c r="W3" s="567"/>
      <c r="X3" s="570" t="s">
        <v>127</v>
      </c>
      <c r="Y3" s="571"/>
      <c r="Z3" s="571"/>
      <c r="AA3" s="571"/>
      <c r="AB3" s="153"/>
      <c r="AC3" s="571" t="s">
        <v>127</v>
      </c>
      <c r="AD3" s="571"/>
      <c r="AE3" s="571"/>
      <c r="AF3" s="571"/>
      <c r="AG3" s="571"/>
      <c r="AH3" s="571"/>
      <c r="AI3" s="571"/>
      <c r="AJ3" s="571"/>
    </row>
    <row r="4" spans="1:36" s="150" customFormat="1" ht="21" customHeight="1">
      <c r="A4" s="182" t="s">
        <v>75</v>
      </c>
      <c r="B4" s="568"/>
      <c r="C4" s="569"/>
      <c r="D4" s="554" t="s">
        <v>128</v>
      </c>
      <c r="E4" s="552"/>
      <c r="F4" s="552"/>
      <c r="G4" s="552"/>
      <c r="H4" s="552"/>
      <c r="I4" s="552"/>
      <c r="J4" s="153"/>
      <c r="K4" s="552" t="s">
        <v>129</v>
      </c>
      <c r="L4" s="552"/>
      <c r="M4" s="552"/>
      <c r="N4" s="552"/>
      <c r="O4" s="552"/>
      <c r="P4" s="553"/>
      <c r="Q4" s="562" t="s">
        <v>130</v>
      </c>
      <c r="R4" s="563"/>
      <c r="S4" s="563"/>
      <c r="T4" s="563"/>
      <c r="U4" s="182" t="s">
        <v>75</v>
      </c>
      <c r="V4" s="562" t="s">
        <v>131</v>
      </c>
      <c r="W4" s="564"/>
      <c r="X4" s="555" t="s">
        <v>132</v>
      </c>
      <c r="Y4" s="561"/>
      <c r="Z4" s="555" t="s">
        <v>133</v>
      </c>
      <c r="AA4" s="556"/>
      <c r="AB4" s="153"/>
      <c r="AC4" s="556" t="s">
        <v>134</v>
      </c>
      <c r="AD4" s="561"/>
      <c r="AE4" s="556" t="s">
        <v>135</v>
      </c>
      <c r="AF4" s="561"/>
      <c r="AG4" s="555" t="s">
        <v>136</v>
      </c>
      <c r="AH4" s="561"/>
      <c r="AI4" s="555" t="s">
        <v>137</v>
      </c>
      <c r="AJ4" s="556"/>
    </row>
    <row r="5" spans="1:36" s="150" customFormat="1" ht="38.25" customHeight="1">
      <c r="A5" s="182"/>
      <c r="B5" s="557"/>
      <c r="C5" s="565"/>
      <c r="D5" s="555" t="s">
        <v>138</v>
      </c>
      <c r="E5" s="559"/>
      <c r="F5" s="555" t="s">
        <v>139</v>
      </c>
      <c r="G5" s="559"/>
      <c r="H5" s="555" t="s">
        <v>140</v>
      </c>
      <c r="I5" s="560"/>
      <c r="J5" s="153"/>
      <c r="K5" s="556" t="s">
        <v>141</v>
      </c>
      <c r="L5" s="561"/>
      <c r="M5" s="555" t="s">
        <v>142</v>
      </c>
      <c r="N5" s="559"/>
      <c r="O5" s="555" t="s">
        <v>143</v>
      </c>
      <c r="P5" s="561"/>
      <c r="Q5" s="557" t="s">
        <v>144</v>
      </c>
      <c r="R5" s="565"/>
      <c r="S5" s="557" t="s">
        <v>145</v>
      </c>
      <c r="T5" s="558"/>
      <c r="U5" s="182"/>
      <c r="V5" s="557" t="s">
        <v>146</v>
      </c>
      <c r="W5" s="565"/>
      <c r="X5" s="557"/>
      <c r="Y5" s="565"/>
      <c r="Z5" s="557"/>
      <c r="AA5" s="558"/>
      <c r="AB5" s="183"/>
      <c r="AC5" s="558"/>
      <c r="AD5" s="565"/>
      <c r="AE5" s="558"/>
      <c r="AF5" s="565"/>
      <c r="AG5" s="557"/>
      <c r="AH5" s="565"/>
      <c r="AI5" s="557"/>
      <c r="AJ5" s="558"/>
    </row>
    <row r="6" spans="1:36" s="150" customFormat="1" ht="17.100000000000001" customHeight="1">
      <c r="A6" s="182" t="s">
        <v>147</v>
      </c>
      <c r="B6" s="156" t="s">
        <v>148</v>
      </c>
      <c r="C6" s="184" t="s">
        <v>149</v>
      </c>
      <c r="D6" s="156" t="s">
        <v>148</v>
      </c>
      <c r="E6" s="184" t="s">
        <v>150</v>
      </c>
      <c r="F6" s="156" t="s">
        <v>148</v>
      </c>
      <c r="G6" s="156" t="s">
        <v>149</v>
      </c>
      <c r="H6" s="184" t="s">
        <v>148</v>
      </c>
      <c r="I6" s="157" t="s">
        <v>149</v>
      </c>
      <c r="J6" s="153"/>
      <c r="K6" s="184" t="s">
        <v>148</v>
      </c>
      <c r="L6" s="184" t="s">
        <v>149</v>
      </c>
      <c r="M6" s="184" t="s">
        <v>148</v>
      </c>
      <c r="N6" s="184" t="s">
        <v>149</v>
      </c>
      <c r="O6" s="184" t="s">
        <v>148</v>
      </c>
      <c r="P6" s="184" t="s">
        <v>149</v>
      </c>
      <c r="Q6" s="156" t="s">
        <v>148</v>
      </c>
      <c r="R6" s="156" t="s">
        <v>149</v>
      </c>
      <c r="S6" s="156" t="s">
        <v>148</v>
      </c>
      <c r="T6" s="185" t="s">
        <v>149</v>
      </c>
      <c r="U6" s="182" t="s">
        <v>147</v>
      </c>
      <c r="V6" s="156" t="s">
        <v>148</v>
      </c>
      <c r="W6" s="156" t="s">
        <v>149</v>
      </c>
      <c r="X6" s="153" t="s">
        <v>148</v>
      </c>
      <c r="Y6" s="156" t="s">
        <v>149</v>
      </c>
      <c r="Z6" s="186" t="s">
        <v>148</v>
      </c>
      <c r="AA6" s="186" t="s">
        <v>149</v>
      </c>
      <c r="AB6" s="153"/>
      <c r="AC6" s="184" t="s">
        <v>148</v>
      </c>
      <c r="AD6" s="156" t="s">
        <v>149</v>
      </c>
      <c r="AE6" s="155" t="s">
        <v>148</v>
      </c>
      <c r="AF6" s="155" t="s">
        <v>149</v>
      </c>
      <c r="AG6" s="153" t="s">
        <v>148</v>
      </c>
      <c r="AH6" s="156" t="s">
        <v>149</v>
      </c>
      <c r="AI6" s="184" t="s">
        <v>148</v>
      </c>
      <c r="AJ6" s="153" t="s">
        <v>149</v>
      </c>
    </row>
    <row r="7" spans="1:36" s="150" customFormat="1" ht="17.100000000000001" customHeight="1">
      <c r="A7" s="187"/>
      <c r="B7" s="159" t="s">
        <v>115</v>
      </c>
      <c r="C7" s="160" t="s">
        <v>116</v>
      </c>
      <c r="D7" s="159" t="s">
        <v>115</v>
      </c>
      <c r="E7" s="160" t="s">
        <v>116</v>
      </c>
      <c r="F7" s="159" t="s">
        <v>115</v>
      </c>
      <c r="G7" s="160" t="s">
        <v>116</v>
      </c>
      <c r="H7" s="160" t="s">
        <v>115</v>
      </c>
      <c r="I7" s="159" t="s">
        <v>116</v>
      </c>
      <c r="J7" s="153"/>
      <c r="K7" s="159" t="s">
        <v>115</v>
      </c>
      <c r="L7" s="160" t="s">
        <v>116</v>
      </c>
      <c r="M7" s="188" t="s">
        <v>115</v>
      </c>
      <c r="N7" s="188" t="s">
        <v>116</v>
      </c>
      <c r="O7" s="188" t="s">
        <v>115</v>
      </c>
      <c r="P7" s="160" t="s">
        <v>116</v>
      </c>
      <c r="Q7" s="160" t="s">
        <v>115</v>
      </c>
      <c r="R7" s="160" t="s">
        <v>116</v>
      </c>
      <c r="S7" s="160" t="s">
        <v>115</v>
      </c>
      <c r="T7" s="161" t="s">
        <v>116</v>
      </c>
      <c r="U7" s="187"/>
      <c r="V7" s="160" t="s">
        <v>115</v>
      </c>
      <c r="W7" s="160" t="s">
        <v>116</v>
      </c>
      <c r="X7" s="159" t="s">
        <v>115</v>
      </c>
      <c r="Y7" s="160" t="s">
        <v>116</v>
      </c>
      <c r="Z7" s="161" t="s">
        <v>115</v>
      </c>
      <c r="AA7" s="161" t="s">
        <v>116</v>
      </c>
      <c r="AB7" s="153"/>
      <c r="AC7" s="188" t="s">
        <v>115</v>
      </c>
      <c r="AD7" s="160" t="s">
        <v>116</v>
      </c>
      <c r="AE7" s="188" t="s">
        <v>115</v>
      </c>
      <c r="AF7" s="188" t="s">
        <v>116</v>
      </c>
      <c r="AG7" s="159" t="s">
        <v>115</v>
      </c>
      <c r="AH7" s="160" t="s">
        <v>116</v>
      </c>
      <c r="AI7" s="188" t="s">
        <v>115</v>
      </c>
      <c r="AJ7" s="159" t="s">
        <v>116</v>
      </c>
    </row>
    <row r="8" spans="1:36" s="29" customFormat="1" ht="81.75" customHeight="1">
      <c r="A8" s="189">
        <v>2013</v>
      </c>
      <c r="B8" s="190">
        <v>2851</v>
      </c>
      <c r="C8" s="190">
        <v>9779</v>
      </c>
      <c r="D8" s="191">
        <v>174</v>
      </c>
      <c r="E8" s="191">
        <v>60</v>
      </c>
      <c r="F8" s="191">
        <v>41</v>
      </c>
      <c r="G8" s="191">
        <v>10</v>
      </c>
      <c r="H8" s="137">
        <v>3</v>
      </c>
      <c r="I8" s="192">
        <v>0</v>
      </c>
      <c r="J8" s="193"/>
      <c r="K8" s="191">
        <v>45</v>
      </c>
      <c r="L8" s="191">
        <v>62</v>
      </c>
      <c r="M8" s="192">
        <v>0</v>
      </c>
      <c r="N8" s="192">
        <v>0</v>
      </c>
      <c r="O8" s="192">
        <v>0</v>
      </c>
      <c r="P8" s="192">
        <v>0</v>
      </c>
      <c r="Q8" s="191">
        <v>2036</v>
      </c>
      <c r="R8" s="191">
        <v>4463</v>
      </c>
      <c r="S8" s="191">
        <v>534</v>
      </c>
      <c r="T8" s="191">
        <v>5149</v>
      </c>
      <c r="U8" s="189">
        <v>2013</v>
      </c>
      <c r="V8" s="191">
        <v>18</v>
      </c>
      <c r="W8" s="191">
        <v>34</v>
      </c>
      <c r="X8" s="191">
        <v>751</v>
      </c>
      <c r="Y8" s="191">
        <v>894</v>
      </c>
      <c r="Z8" s="191">
        <v>941</v>
      </c>
      <c r="AA8" s="191">
        <v>1335</v>
      </c>
      <c r="AC8" s="194">
        <v>524</v>
      </c>
      <c r="AD8" s="191">
        <v>178</v>
      </c>
      <c r="AE8" s="191">
        <v>465</v>
      </c>
      <c r="AF8" s="191">
        <v>6924</v>
      </c>
      <c r="AG8" s="191">
        <v>6</v>
      </c>
      <c r="AH8" s="195">
        <v>26</v>
      </c>
      <c r="AI8" s="191">
        <v>164</v>
      </c>
      <c r="AJ8" s="191">
        <v>421</v>
      </c>
    </row>
    <row r="9" spans="1:36" s="29" customFormat="1" ht="81.75" customHeight="1">
      <c r="A9" s="196">
        <v>2014</v>
      </c>
      <c r="B9" s="197">
        <v>3141</v>
      </c>
      <c r="C9" s="198">
        <v>9923</v>
      </c>
      <c r="D9" s="198">
        <v>242</v>
      </c>
      <c r="E9" s="198">
        <v>221</v>
      </c>
      <c r="F9" s="198">
        <v>21</v>
      </c>
      <c r="G9" s="198">
        <v>4</v>
      </c>
      <c r="H9" s="198">
        <v>1</v>
      </c>
      <c r="I9" s="198">
        <v>1</v>
      </c>
      <c r="J9" s="198"/>
      <c r="K9" s="198">
        <v>66</v>
      </c>
      <c r="L9" s="198">
        <v>74</v>
      </c>
      <c r="M9" s="198" t="s">
        <v>34</v>
      </c>
      <c r="N9" s="198" t="s">
        <v>34</v>
      </c>
      <c r="O9" s="198">
        <v>1</v>
      </c>
      <c r="P9" s="198" t="s">
        <v>34</v>
      </c>
      <c r="Q9" s="198">
        <v>2113</v>
      </c>
      <c r="R9" s="198">
        <v>4534</v>
      </c>
      <c r="S9" s="198">
        <v>682</v>
      </c>
      <c r="T9" s="198">
        <v>5081</v>
      </c>
      <c r="U9" s="199">
        <v>2014</v>
      </c>
      <c r="V9" s="198">
        <v>15</v>
      </c>
      <c r="W9" s="198">
        <v>8</v>
      </c>
      <c r="X9" s="198">
        <v>790</v>
      </c>
      <c r="Y9" s="198">
        <v>980</v>
      </c>
      <c r="Z9" s="198">
        <v>1100</v>
      </c>
      <c r="AA9" s="198">
        <v>1579</v>
      </c>
      <c r="AB9" s="198"/>
      <c r="AC9" s="198">
        <v>602</v>
      </c>
      <c r="AD9" s="198">
        <v>239</v>
      </c>
      <c r="AE9" s="198">
        <v>477</v>
      </c>
      <c r="AF9" s="198">
        <v>6753</v>
      </c>
      <c r="AG9" s="198">
        <v>5</v>
      </c>
      <c r="AH9" s="198">
        <v>25</v>
      </c>
      <c r="AI9" s="198">
        <v>167</v>
      </c>
      <c r="AJ9" s="198">
        <v>347</v>
      </c>
    </row>
    <row r="10" spans="1:36" s="34" customFormat="1" ht="81.75" customHeight="1">
      <c r="A10" s="196">
        <v>2015</v>
      </c>
      <c r="B10" s="200">
        <v>3051</v>
      </c>
      <c r="C10" s="201">
        <v>8473</v>
      </c>
      <c r="D10" s="201">
        <v>169</v>
      </c>
      <c r="E10" s="201">
        <v>84</v>
      </c>
      <c r="F10" s="201">
        <v>26</v>
      </c>
      <c r="G10" s="201">
        <v>3</v>
      </c>
      <c r="H10" s="198" t="s">
        <v>35</v>
      </c>
      <c r="I10" s="198" t="s">
        <v>35</v>
      </c>
      <c r="J10" s="201"/>
      <c r="K10" s="201">
        <v>74</v>
      </c>
      <c r="L10" s="201">
        <v>65</v>
      </c>
      <c r="M10" s="198" t="s">
        <v>35</v>
      </c>
      <c r="N10" s="198" t="s">
        <v>35</v>
      </c>
      <c r="O10" s="198">
        <v>1</v>
      </c>
      <c r="P10" s="198" t="s">
        <v>35</v>
      </c>
      <c r="Q10" s="201">
        <v>2187</v>
      </c>
      <c r="R10" s="201">
        <v>4653</v>
      </c>
      <c r="S10" s="201">
        <v>585</v>
      </c>
      <c r="T10" s="201">
        <v>3637</v>
      </c>
      <c r="U10" s="202">
        <v>2015</v>
      </c>
      <c r="V10" s="201">
        <v>9</v>
      </c>
      <c r="W10" s="201">
        <v>31</v>
      </c>
      <c r="X10" s="201">
        <v>853</v>
      </c>
      <c r="Y10" s="201">
        <v>990</v>
      </c>
      <c r="Z10" s="201">
        <v>1010</v>
      </c>
      <c r="AA10" s="201">
        <v>1463</v>
      </c>
      <c r="AB10" s="201"/>
      <c r="AC10" s="201">
        <v>511</v>
      </c>
      <c r="AD10" s="201">
        <v>156</v>
      </c>
      <c r="AE10" s="201">
        <v>497</v>
      </c>
      <c r="AF10" s="201">
        <v>5527</v>
      </c>
      <c r="AG10" s="201">
        <v>11</v>
      </c>
      <c r="AH10" s="201">
        <v>55</v>
      </c>
      <c r="AI10" s="201">
        <v>169</v>
      </c>
      <c r="AJ10" s="201">
        <v>282</v>
      </c>
    </row>
    <row r="11" spans="1:36" s="40" customFormat="1" ht="81.75" customHeight="1">
      <c r="A11" s="196">
        <v>2016</v>
      </c>
      <c r="B11" s="201">
        <v>2984</v>
      </c>
      <c r="C11" s="201">
        <v>11593</v>
      </c>
      <c r="D11" s="201">
        <v>140</v>
      </c>
      <c r="E11" s="201">
        <v>93</v>
      </c>
      <c r="F11" s="201">
        <v>21</v>
      </c>
      <c r="G11" s="201">
        <v>3</v>
      </c>
      <c r="H11" s="198">
        <v>2</v>
      </c>
      <c r="I11" s="198">
        <v>2</v>
      </c>
      <c r="J11" s="201"/>
      <c r="K11" s="201">
        <v>64</v>
      </c>
      <c r="L11" s="201">
        <v>79</v>
      </c>
      <c r="M11" s="198" t="s">
        <v>35</v>
      </c>
      <c r="N11" s="198" t="s">
        <v>35</v>
      </c>
      <c r="O11" s="198" t="s">
        <v>35</v>
      </c>
      <c r="P11" s="198" t="s">
        <v>35</v>
      </c>
      <c r="Q11" s="201">
        <v>2109</v>
      </c>
      <c r="R11" s="201">
        <v>5527</v>
      </c>
      <c r="S11" s="201">
        <v>633</v>
      </c>
      <c r="T11" s="201">
        <v>5875</v>
      </c>
      <c r="U11" s="202">
        <v>2016</v>
      </c>
      <c r="V11" s="201">
        <v>15</v>
      </c>
      <c r="W11" s="201">
        <v>14</v>
      </c>
      <c r="X11" s="201">
        <v>807</v>
      </c>
      <c r="Y11" s="201">
        <v>750</v>
      </c>
      <c r="Z11" s="201">
        <v>1076</v>
      </c>
      <c r="AA11" s="201">
        <v>1594</v>
      </c>
      <c r="AB11" s="201"/>
      <c r="AC11" s="201">
        <v>545</v>
      </c>
      <c r="AD11" s="201">
        <v>186</v>
      </c>
      <c r="AE11" s="201">
        <v>395</v>
      </c>
      <c r="AF11" s="201">
        <v>8796</v>
      </c>
      <c r="AG11" s="201">
        <v>3</v>
      </c>
      <c r="AH11" s="201">
        <v>17</v>
      </c>
      <c r="AI11" s="201">
        <v>158</v>
      </c>
      <c r="AJ11" s="201">
        <v>250</v>
      </c>
    </row>
    <row r="12" spans="1:36" s="40" customFormat="1" ht="81.75" customHeight="1" thickBot="1">
      <c r="A12" s="203">
        <v>2017</v>
      </c>
      <c r="B12" s="204">
        <v>3096</v>
      </c>
      <c r="C12" s="204">
        <v>10756</v>
      </c>
      <c r="D12" s="204">
        <v>131</v>
      </c>
      <c r="E12" s="204">
        <v>27</v>
      </c>
      <c r="F12" s="204">
        <v>29</v>
      </c>
      <c r="G12" s="204">
        <v>3</v>
      </c>
      <c r="H12" s="205">
        <v>6</v>
      </c>
      <c r="I12" s="205">
        <v>5</v>
      </c>
      <c r="J12" s="522"/>
      <c r="K12" s="204">
        <v>76</v>
      </c>
      <c r="L12" s="204">
        <v>76</v>
      </c>
      <c r="M12" s="206" t="s">
        <v>35</v>
      </c>
      <c r="N12" s="206" t="s">
        <v>35</v>
      </c>
      <c r="O12" s="205">
        <v>4</v>
      </c>
      <c r="P12" s="205">
        <v>1</v>
      </c>
      <c r="Q12" s="204">
        <v>2130</v>
      </c>
      <c r="R12" s="204">
        <v>3841</v>
      </c>
      <c r="S12" s="204">
        <v>709</v>
      </c>
      <c r="T12" s="204">
        <v>6709</v>
      </c>
      <c r="U12" s="207">
        <v>2017</v>
      </c>
      <c r="V12" s="204">
        <v>11</v>
      </c>
      <c r="W12" s="204">
        <v>94</v>
      </c>
      <c r="X12" s="204">
        <v>788</v>
      </c>
      <c r="Y12" s="204">
        <v>968</v>
      </c>
      <c r="Z12" s="204">
        <v>1070</v>
      </c>
      <c r="AA12" s="204">
        <v>1496</v>
      </c>
      <c r="AB12" s="522"/>
      <c r="AC12" s="204">
        <v>552</v>
      </c>
      <c r="AD12" s="204">
        <v>276</v>
      </c>
      <c r="AE12" s="204">
        <v>485</v>
      </c>
      <c r="AF12" s="204">
        <v>7605</v>
      </c>
      <c r="AG12" s="204">
        <v>12</v>
      </c>
      <c r="AH12" s="204">
        <v>57</v>
      </c>
      <c r="AI12" s="204">
        <v>189</v>
      </c>
      <c r="AJ12" s="204">
        <v>354</v>
      </c>
    </row>
    <row r="13" spans="1:36" ht="12" customHeight="1" thickTop="1">
      <c r="A13" s="172" t="s">
        <v>43</v>
      </c>
      <c r="C13" s="174"/>
      <c r="D13" s="174"/>
      <c r="E13" s="175"/>
      <c r="F13" s="175"/>
      <c r="G13" s="60"/>
      <c r="H13" s="60"/>
      <c r="J13" s="173"/>
      <c r="L13" s="169"/>
      <c r="M13" s="169"/>
      <c r="N13" s="169"/>
      <c r="P13" s="169"/>
      <c r="Q13" s="169"/>
      <c r="R13" s="169"/>
      <c r="S13" s="169"/>
      <c r="T13" s="169"/>
      <c r="U13" s="172" t="s">
        <v>43</v>
      </c>
      <c r="V13" s="169"/>
      <c r="W13" s="169" t="s">
        <v>151</v>
      </c>
      <c r="AB13" s="169"/>
      <c r="AC13" s="169"/>
      <c r="AD13" s="169"/>
    </row>
    <row r="14" spans="1:36" ht="12" customHeight="1">
      <c r="A14" s="208"/>
      <c r="B14" s="209"/>
      <c r="D14" s="210"/>
      <c r="L14" s="210"/>
      <c r="M14" s="210"/>
      <c r="N14" s="210"/>
      <c r="P14" s="211"/>
      <c r="Q14" s="212"/>
      <c r="R14" s="212"/>
      <c r="S14" s="212"/>
      <c r="X14" s="214"/>
      <c r="Y14" s="214"/>
      <c r="Z14" s="214"/>
      <c r="AA14" s="214"/>
      <c r="AB14" s="215"/>
      <c r="AC14" s="215"/>
      <c r="AD14" s="215"/>
      <c r="AE14" s="214"/>
      <c r="AF14" s="214"/>
      <c r="AG14" s="214"/>
      <c r="AH14" s="214"/>
      <c r="AI14" s="214"/>
      <c r="AJ14" s="214"/>
    </row>
    <row r="15" spans="1:36">
      <c r="B15" s="209"/>
      <c r="H15" s="210"/>
      <c r="I15" s="210"/>
      <c r="J15" s="210"/>
      <c r="L15" s="211"/>
      <c r="M15" s="212"/>
      <c r="N15" s="212"/>
      <c r="O15" s="212"/>
      <c r="P15" s="213"/>
      <c r="Q15" s="173"/>
      <c r="R15" s="173"/>
      <c r="S15" s="173"/>
      <c r="T15" s="214"/>
      <c r="U15" s="214"/>
      <c r="V15" s="215"/>
      <c r="W15" s="215"/>
      <c r="X15" s="215"/>
      <c r="Y15" s="214"/>
      <c r="Z15" s="214"/>
      <c r="AA15" s="214"/>
      <c r="AB15" s="214"/>
      <c r="AC15" s="214"/>
      <c r="AD15" s="214"/>
    </row>
    <row r="16" spans="1:36">
      <c r="H16" s="216"/>
      <c r="I16" s="216"/>
      <c r="J16" s="216"/>
      <c r="L16" s="173"/>
      <c r="M16" s="213"/>
      <c r="N16" s="213"/>
      <c r="O16" s="213"/>
      <c r="P16" s="213"/>
      <c r="Q16" s="173"/>
      <c r="R16" s="173"/>
      <c r="S16" s="173"/>
      <c r="T16" s="169"/>
      <c r="U16" s="169"/>
      <c r="V16" s="216"/>
      <c r="W16" s="216"/>
      <c r="X16" s="216"/>
      <c r="AB16" s="169"/>
      <c r="AC16" s="169"/>
      <c r="AD16" s="169"/>
    </row>
    <row r="17" spans="7:30" ht="13.5">
      <c r="G17" s="216"/>
      <c r="H17" s="216"/>
      <c r="L17" s="169"/>
      <c r="M17" s="169"/>
      <c r="N17" s="169"/>
      <c r="P17" s="169"/>
      <c r="Q17" s="169"/>
      <c r="R17" s="169"/>
      <c r="S17" s="169"/>
      <c r="T17" s="169"/>
      <c r="U17" s="169"/>
      <c r="V17" s="169"/>
      <c r="W17" s="169"/>
      <c r="AB17" s="169"/>
      <c r="AC17" s="169"/>
      <c r="AD17" s="169"/>
    </row>
    <row r="18" spans="7:30" ht="13.5">
      <c r="G18" s="216"/>
      <c r="H18" s="216"/>
      <c r="L18" s="169"/>
      <c r="M18" s="169"/>
      <c r="N18" s="169"/>
      <c r="P18" s="169"/>
      <c r="Q18" s="169"/>
      <c r="R18" s="169"/>
      <c r="S18" s="169"/>
      <c r="T18" s="169"/>
      <c r="U18" s="169"/>
      <c r="V18" s="169"/>
      <c r="W18" s="169"/>
      <c r="AB18" s="169"/>
      <c r="AC18" s="169"/>
      <c r="AD18" s="169"/>
    </row>
    <row r="19" spans="7:30" ht="13.5">
      <c r="G19" s="216"/>
      <c r="H19" s="216"/>
      <c r="L19" s="169"/>
      <c r="M19" s="169"/>
      <c r="N19" s="169"/>
      <c r="P19" s="169"/>
      <c r="Q19" s="169"/>
      <c r="R19" s="169"/>
      <c r="S19" s="169"/>
      <c r="T19" s="169"/>
      <c r="U19" s="169"/>
      <c r="V19" s="169"/>
      <c r="W19" s="169"/>
      <c r="AB19" s="169"/>
      <c r="AC19" s="169"/>
      <c r="AD19" s="169"/>
    </row>
    <row r="20" spans="7:30" ht="13.5">
      <c r="G20" s="216"/>
      <c r="H20" s="216"/>
      <c r="L20" s="169"/>
      <c r="M20" s="169"/>
      <c r="N20" s="169"/>
      <c r="P20" s="169"/>
      <c r="Q20" s="169"/>
      <c r="R20" s="169"/>
      <c r="S20" s="169"/>
      <c r="T20" s="169"/>
      <c r="U20" s="169"/>
      <c r="V20" s="169"/>
      <c r="W20" s="169"/>
      <c r="AB20" s="169"/>
      <c r="AC20" s="169"/>
      <c r="AD20" s="169"/>
    </row>
    <row r="21" spans="7:30" ht="13.5">
      <c r="G21" s="216"/>
      <c r="H21" s="216"/>
      <c r="L21" s="169"/>
      <c r="M21" s="169"/>
      <c r="N21" s="169"/>
      <c r="P21" s="169"/>
      <c r="Q21" s="169"/>
      <c r="R21" s="169"/>
      <c r="S21" s="169"/>
      <c r="T21" s="169"/>
      <c r="U21" s="169"/>
      <c r="V21" s="169"/>
      <c r="W21" s="169"/>
      <c r="AB21" s="169"/>
      <c r="AC21" s="169"/>
      <c r="AD21" s="169"/>
    </row>
    <row r="22" spans="7:30" ht="13.5">
      <c r="I22" s="216"/>
      <c r="J22" s="216"/>
      <c r="L22" s="169"/>
      <c r="M22" s="169"/>
      <c r="N22" s="169"/>
      <c r="P22" s="169"/>
      <c r="Q22" s="169"/>
      <c r="R22" s="169"/>
      <c r="S22" s="169"/>
      <c r="T22" s="169"/>
      <c r="U22" s="169"/>
      <c r="V22" s="169"/>
      <c r="W22" s="169"/>
      <c r="AB22" s="169"/>
      <c r="AC22" s="169"/>
      <c r="AD22" s="169"/>
    </row>
    <row r="23" spans="7:30" ht="13.5">
      <c r="I23" s="216"/>
      <c r="J23" s="216"/>
      <c r="L23" s="169"/>
      <c r="M23" s="169"/>
      <c r="N23" s="169"/>
      <c r="P23" s="169"/>
      <c r="Q23" s="169"/>
      <c r="R23" s="169"/>
      <c r="S23" s="169"/>
      <c r="T23" s="169"/>
      <c r="U23" s="169"/>
      <c r="V23" s="169"/>
      <c r="W23" s="169"/>
      <c r="AB23" s="169"/>
      <c r="AC23" s="169"/>
      <c r="AD23" s="169"/>
    </row>
    <row r="24" spans="7:30" ht="13.5">
      <c r="I24" s="216"/>
      <c r="J24" s="216"/>
      <c r="L24" s="169"/>
      <c r="M24" s="169"/>
      <c r="N24" s="169"/>
      <c r="P24" s="169"/>
      <c r="Q24" s="169"/>
      <c r="R24" s="169"/>
      <c r="S24" s="169"/>
      <c r="T24" s="169"/>
      <c r="U24" s="169"/>
      <c r="V24" s="169"/>
      <c r="W24" s="169"/>
      <c r="AB24" s="169"/>
      <c r="AC24" s="169"/>
      <c r="AD24" s="169"/>
    </row>
    <row r="25" spans="7:30" ht="13.5">
      <c r="I25" s="216"/>
      <c r="J25" s="216"/>
      <c r="L25" s="169"/>
      <c r="M25" s="169"/>
      <c r="N25" s="169"/>
      <c r="P25" s="169"/>
      <c r="Q25" s="169"/>
      <c r="R25" s="169"/>
      <c r="S25" s="169"/>
      <c r="T25" s="169"/>
      <c r="U25" s="169"/>
      <c r="V25" s="169"/>
      <c r="W25" s="169"/>
      <c r="AB25" s="169"/>
      <c r="AC25" s="169"/>
      <c r="AD25" s="169"/>
    </row>
    <row r="26" spans="7:30" ht="13.5">
      <c r="I26" s="216"/>
      <c r="J26" s="216"/>
      <c r="L26" s="169"/>
      <c r="M26" s="169"/>
      <c r="N26" s="169"/>
      <c r="P26" s="169"/>
      <c r="Q26" s="169"/>
      <c r="R26" s="169"/>
      <c r="S26" s="169"/>
      <c r="T26" s="169"/>
      <c r="U26" s="169"/>
      <c r="V26" s="169"/>
      <c r="W26" s="169"/>
      <c r="AB26" s="169"/>
      <c r="AC26" s="169"/>
      <c r="AD26" s="169"/>
    </row>
    <row r="27" spans="7:30" ht="13.5">
      <c r="I27" s="216"/>
      <c r="J27" s="216"/>
      <c r="L27" s="169"/>
      <c r="M27" s="169"/>
      <c r="N27" s="169"/>
      <c r="P27" s="169"/>
      <c r="Q27" s="169"/>
      <c r="R27" s="169"/>
      <c r="S27" s="169"/>
      <c r="T27" s="169"/>
      <c r="U27" s="169"/>
      <c r="V27" s="169"/>
      <c r="W27" s="169"/>
      <c r="AB27" s="169"/>
      <c r="AC27" s="169"/>
      <c r="AD27" s="169"/>
    </row>
    <row r="28" spans="7:30" ht="13.5">
      <c r="I28" s="216"/>
      <c r="J28" s="216"/>
      <c r="L28" s="169"/>
      <c r="M28" s="169"/>
      <c r="N28" s="169"/>
      <c r="P28" s="169"/>
      <c r="Q28" s="169"/>
      <c r="R28" s="169"/>
      <c r="S28" s="169"/>
      <c r="T28" s="169"/>
      <c r="U28" s="169"/>
      <c r="V28" s="169"/>
      <c r="W28" s="169"/>
      <c r="AB28" s="169"/>
      <c r="AC28" s="169"/>
      <c r="AD28" s="169"/>
    </row>
    <row r="29" spans="7:30" ht="13.5">
      <c r="I29" s="216"/>
      <c r="J29" s="216"/>
      <c r="L29" s="169"/>
      <c r="M29" s="169"/>
      <c r="N29" s="169"/>
      <c r="P29" s="169"/>
      <c r="Q29" s="169"/>
      <c r="R29" s="169"/>
      <c r="S29" s="169"/>
      <c r="T29" s="169"/>
      <c r="U29" s="169"/>
      <c r="V29" s="169"/>
      <c r="W29" s="169"/>
      <c r="AB29" s="169"/>
      <c r="AC29" s="169"/>
      <c r="AD29" s="169"/>
    </row>
    <row r="30" spans="7:30" ht="13.5">
      <c r="I30" s="216"/>
      <c r="J30" s="216"/>
      <c r="L30" s="169"/>
      <c r="M30" s="169"/>
      <c r="N30" s="169"/>
      <c r="P30" s="169"/>
      <c r="Q30" s="169"/>
      <c r="R30" s="169"/>
      <c r="S30" s="169"/>
      <c r="T30" s="169"/>
      <c r="U30" s="169"/>
      <c r="V30" s="169"/>
      <c r="W30" s="169"/>
      <c r="AB30" s="169"/>
      <c r="AC30" s="169"/>
      <c r="AD30" s="169"/>
    </row>
    <row r="31" spans="7:30" ht="13.5">
      <c r="I31" s="216"/>
      <c r="J31" s="216"/>
      <c r="L31" s="169"/>
      <c r="M31" s="169"/>
      <c r="N31" s="169"/>
      <c r="P31" s="169"/>
      <c r="Q31" s="169"/>
      <c r="R31" s="169"/>
      <c r="S31" s="169"/>
      <c r="T31" s="169"/>
      <c r="U31" s="169"/>
      <c r="V31" s="169"/>
      <c r="W31" s="169"/>
      <c r="AB31" s="169"/>
      <c r="AC31" s="169"/>
      <c r="AD31" s="169"/>
    </row>
    <row r="32" spans="7:30" ht="13.5">
      <c r="I32" s="216"/>
      <c r="J32" s="216"/>
      <c r="L32" s="169"/>
      <c r="M32" s="169"/>
      <c r="N32" s="169"/>
      <c r="P32" s="169"/>
      <c r="Q32" s="169"/>
      <c r="R32" s="169"/>
      <c r="S32" s="169"/>
      <c r="T32" s="169"/>
      <c r="U32" s="169"/>
      <c r="V32" s="169"/>
      <c r="W32" s="169"/>
      <c r="AB32" s="169"/>
      <c r="AC32" s="169"/>
      <c r="AD32" s="169"/>
    </row>
    <row r="33" spans="9:30" ht="13.5">
      <c r="I33" s="216"/>
      <c r="J33" s="216"/>
      <c r="L33" s="169"/>
      <c r="M33" s="169"/>
      <c r="N33" s="169"/>
      <c r="P33" s="169"/>
      <c r="Q33" s="169"/>
      <c r="R33" s="169"/>
      <c r="S33" s="169"/>
      <c r="T33" s="169"/>
      <c r="U33" s="169"/>
      <c r="V33" s="169"/>
      <c r="W33" s="169"/>
      <c r="AB33" s="169"/>
      <c r="AC33" s="169"/>
      <c r="AD33" s="169"/>
    </row>
    <row r="34" spans="9:30" ht="13.5">
      <c r="I34" s="216"/>
      <c r="J34" s="216"/>
      <c r="L34" s="169"/>
      <c r="M34" s="169"/>
      <c r="N34" s="169"/>
      <c r="P34" s="169"/>
      <c r="Q34" s="169"/>
      <c r="R34" s="169"/>
      <c r="S34" s="169"/>
      <c r="T34" s="169"/>
      <c r="U34" s="169"/>
      <c r="V34" s="169"/>
      <c r="W34" s="169"/>
      <c r="AB34" s="169"/>
      <c r="AC34" s="169"/>
      <c r="AD34" s="169"/>
    </row>
    <row r="35" spans="9:30" ht="13.5">
      <c r="I35" s="216"/>
      <c r="J35" s="216"/>
      <c r="L35" s="169"/>
      <c r="M35" s="169"/>
      <c r="N35" s="169"/>
      <c r="P35" s="169"/>
      <c r="Q35" s="169"/>
      <c r="R35" s="169"/>
      <c r="S35" s="169"/>
      <c r="T35" s="169"/>
      <c r="U35" s="169"/>
      <c r="V35" s="169"/>
      <c r="W35" s="169"/>
      <c r="AB35" s="169"/>
      <c r="AC35" s="169"/>
      <c r="AD35" s="169"/>
    </row>
    <row r="36" spans="9:30" ht="13.5">
      <c r="I36" s="216"/>
      <c r="J36" s="216"/>
      <c r="L36" s="169"/>
      <c r="M36" s="169"/>
      <c r="N36" s="169"/>
      <c r="P36" s="169"/>
      <c r="Q36" s="169"/>
      <c r="R36" s="169"/>
      <c r="S36" s="169"/>
      <c r="T36" s="169"/>
      <c r="U36" s="169"/>
      <c r="V36" s="169"/>
      <c r="W36" s="169"/>
      <c r="AB36" s="169"/>
      <c r="AC36" s="169"/>
      <c r="AD36" s="169"/>
    </row>
    <row r="37" spans="9:30" ht="13.5">
      <c r="I37" s="216"/>
      <c r="J37" s="216"/>
      <c r="L37" s="169"/>
      <c r="M37" s="169"/>
      <c r="N37" s="169"/>
      <c r="P37" s="169"/>
      <c r="Q37" s="169"/>
      <c r="R37" s="169"/>
      <c r="S37" s="169"/>
      <c r="T37" s="169"/>
      <c r="U37" s="169"/>
      <c r="V37" s="169"/>
      <c r="W37" s="169"/>
      <c r="AB37" s="169"/>
      <c r="AC37" s="169"/>
      <c r="AD37" s="169"/>
    </row>
    <row r="38" spans="9:30" ht="13.5">
      <c r="I38" s="216"/>
      <c r="J38" s="216"/>
      <c r="L38" s="169"/>
      <c r="M38" s="169"/>
      <c r="N38" s="169"/>
      <c r="P38" s="169"/>
      <c r="Q38" s="169"/>
      <c r="R38" s="169"/>
      <c r="S38" s="169"/>
      <c r="T38" s="169"/>
      <c r="U38" s="169"/>
      <c r="V38" s="169"/>
      <c r="W38" s="169"/>
      <c r="AB38" s="169"/>
      <c r="AC38" s="169"/>
      <c r="AD38" s="169"/>
    </row>
  </sheetData>
  <protectedRanges>
    <protectedRange sqref="D8:T8" name="범위1_1_2_1_1_1_1_1_1_1_1"/>
    <protectedRange sqref="AC8:AD8 X8:AA8" name="범위1_1_1_1_2_1_1_1_1_1_1_1"/>
    <protectedRange sqref="AE8:AJ8" name="범위1_1_2_1_2_1_1_1_1_1_1_1"/>
    <protectedRange sqref="D9:T9 H10:I10 M10:P10" name="범위1_1_2_1_1_1_1_1_1_1_1_1"/>
    <protectedRange sqref="X9:AA9 AC9:AD9" name="범위1_1_1_1_2_1_1_1_1_1_1_1_1"/>
    <protectedRange sqref="AE9:AJ9" name="범위1_1_2_1_2_1_1_1_1_1_1_1_1"/>
    <protectedRange sqref="H11:I12 M11:P12" name="범위1_1_2_1_1_1_1_1_1_1_1_1_1"/>
  </protectedRanges>
  <mergeCells count="29">
    <mergeCell ref="AC1:AJ1"/>
    <mergeCell ref="B3:C5"/>
    <mergeCell ref="D3:I3"/>
    <mergeCell ref="K3:T3"/>
    <mergeCell ref="V3:W3"/>
    <mergeCell ref="X3:AA3"/>
    <mergeCell ref="AC3:AJ3"/>
    <mergeCell ref="Q5:R5"/>
    <mergeCell ref="S5:T5"/>
    <mergeCell ref="V5:W5"/>
    <mergeCell ref="A1:I1"/>
    <mergeCell ref="K1:T1"/>
    <mergeCell ref="U1:AA1"/>
    <mergeCell ref="AC4:AD5"/>
    <mergeCell ref="AE4:AF5"/>
    <mergeCell ref="AG4:AH5"/>
    <mergeCell ref="AI4:AJ5"/>
    <mergeCell ref="D5:E5"/>
    <mergeCell ref="F5:G5"/>
    <mergeCell ref="H5:I5"/>
    <mergeCell ref="K5:L5"/>
    <mergeCell ref="M5:N5"/>
    <mergeCell ref="O5:P5"/>
    <mergeCell ref="D4:I4"/>
    <mergeCell ref="K4:P4"/>
    <mergeCell ref="Q4:T4"/>
    <mergeCell ref="V4:W4"/>
    <mergeCell ref="X4:Y5"/>
    <mergeCell ref="Z4:AA5"/>
  </mergeCells>
  <phoneticPr fontId="4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opLeftCell="A4" zoomScaleNormal="100" zoomScaleSheetLayoutView="100" workbookViewId="0">
      <selection sqref="A1:F1"/>
    </sheetView>
  </sheetViews>
  <sheetFormatPr defaultRowHeight="13.5"/>
  <cols>
    <col min="1" max="1" width="9.77734375" style="281" customWidth="1"/>
    <col min="2" max="3" width="14.77734375" style="282" customWidth="1"/>
    <col min="4" max="6" width="14.77734375" style="283" customWidth="1"/>
    <col min="7" max="7" width="2.77734375" style="281" customWidth="1"/>
    <col min="8" max="9" width="9" style="284" customWidth="1"/>
    <col min="10" max="15" width="9" style="283" customWidth="1"/>
    <col min="16" max="16" width="14.5546875" style="281" customWidth="1"/>
    <col min="17" max="21" width="12.33203125" style="283" customWidth="1"/>
    <col min="22" max="22" width="3.109375" style="281" customWidth="1"/>
    <col min="23" max="28" width="11.77734375" style="283" customWidth="1"/>
    <col min="29" max="29" width="14.5546875" style="281" customWidth="1"/>
    <col min="30" max="33" width="11.77734375" style="283" customWidth="1"/>
    <col min="34" max="34" width="11.77734375" style="281" customWidth="1"/>
    <col min="35" max="35" width="3.109375" style="281" customWidth="1"/>
    <col min="36" max="37" width="11.88671875" style="281" customWidth="1"/>
    <col min="38" max="39" width="10.77734375" style="281" customWidth="1"/>
    <col min="40" max="40" width="6.33203125" style="281" customWidth="1"/>
    <col min="41" max="41" width="13.109375" style="281" customWidth="1"/>
    <col min="42" max="16384" width="8.88671875" style="281"/>
  </cols>
  <sheetData>
    <row r="1" spans="1:41" s="219" customFormat="1" ht="45" customHeight="1">
      <c r="A1" s="586" t="s">
        <v>152</v>
      </c>
      <c r="B1" s="586"/>
      <c r="C1" s="586"/>
      <c r="D1" s="586"/>
      <c r="E1" s="586"/>
      <c r="F1" s="586"/>
      <c r="G1" s="217"/>
      <c r="H1" s="585" t="s">
        <v>153</v>
      </c>
      <c r="I1" s="585"/>
      <c r="J1" s="585"/>
      <c r="K1" s="585"/>
      <c r="L1" s="585"/>
      <c r="M1" s="585"/>
      <c r="N1" s="585"/>
      <c r="O1" s="585"/>
      <c r="P1" s="586" t="s">
        <v>154</v>
      </c>
      <c r="Q1" s="586"/>
      <c r="R1" s="586"/>
      <c r="S1" s="586"/>
      <c r="T1" s="586"/>
      <c r="U1" s="586"/>
      <c r="V1" s="218"/>
      <c r="W1" s="585" t="s">
        <v>155</v>
      </c>
      <c r="X1" s="585"/>
      <c r="Y1" s="585"/>
      <c r="Z1" s="585"/>
      <c r="AA1" s="585"/>
      <c r="AB1" s="585"/>
      <c r="AC1" s="586" t="s">
        <v>156</v>
      </c>
      <c r="AD1" s="586"/>
      <c r="AE1" s="586"/>
      <c r="AF1" s="586"/>
      <c r="AG1" s="586"/>
      <c r="AH1" s="586"/>
      <c r="AI1" s="218"/>
      <c r="AJ1" s="585" t="s">
        <v>157</v>
      </c>
      <c r="AK1" s="585"/>
      <c r="AL1" s="585"/>
      <c r="AM1" s="585"/>
      <c r="AN1" s="585"/>
      <c r="AO1" s="585"/>
    </row>
    <row r="2" spans="1:41" s="222" customFormat="1" ht="25.5" customHeight="1" thickBot="1">
      <c r="A2" s="220" t="s">
        <v>158</v>
      </c>
      <c r="B2" s="221"/>
      <c r="C2" s="221"/>
      <c r="D2" s="220"/>
      <c r="E2" s="220"/>
      <c r="F2" s="220"/>
      <c r="H2" s="223"/>
      <c r="I2" s="223"/>
      <c r="J2" s="220"/>
      <c r="K2" s="220"/>
      <c r="L2" s="220"/>
      <c r="M2" s="220"/>
      <c r="N2" s="220"/>
      <c r="O2" s="224" t="s">
        <v>159</v>
      </c>
      <c r="P2" s="220" t="s">
        <v>158</v>
      </c>
      <c r="Q2" s="220"/>
      <c r="R2" s="220"/>
      <c r="S2" s="220"/>
      <c r="T2" s="220"/>
      <c r="U2" s="220"/>
      <c r="W2" s="220"/>
      <c r="X2" s="220"/>
      <c r="Y2" s="220"/>
      <c r="Z2" s="220"/>
      <c r="AA2" s="220"/>
      <c r="AB2" s="224" t="s">
        <v>159</v>
      </c>
      <c r="AC2" s="220" t="s">
        <v>158</v>
      </c>
      <c r="AD2" s="220"/>
      <c r="AE2" s="220"/>
      <c r="AF2" s="220"/>
      <c r="AG2" s="220"/>
      <c r="AH2" s="220"/>
      <c r="AJ2" s="220"/>
      <c r="AK2" s="220"/>
      <c r="AL2" s="220"/>
      <c r="AM2" s="589" t="s">
        <v>160</v>
      </c>
      <c r="AN2" s="589"/>
      <c r="AO2" s="589"/>
    </row>
    <row r="3" spans="1:41" s="222" customFormat="1" ht="16.5" customHeight="1" thickTop="1">
      <c r="A3" s="181"/>
      <c r="B3" s="590" t="s">
        <v>161</v>
      </c>
      <c r="C3" s="591"/>
      <c r="D3" s="592"/>
      <c r="E3" s="225" t="s">
        <v>162</v>
      </c>
      <c r="F3" s="226" t="s">
        <v>163</v>
      </c>
      <c r="G3" s="182"/>
      <c r="H3" s="576" t="s">
        <v>164</v>
      </c>
      <c r="I3" s="576"/>
      <c r="J3" s="576"/>
      <c r="K3" s="576"/>
      <c r="L3" s="576"/>
      <c r="M3" s="576"/>
      <c r="N3" s="576"/>
      <c r="O3" s="576"/>
      <c r="P3" s="181"/>
      <c r="Q3" s="575" t="s">
        <v>165</v>
      </c>
      <c r="R3" s="576"/>
      <c r="S3" s="576"/>
      <c r="T3" s="576"/>
      <c r="U3" s="576"/>
      <c r="V3" s="227"/>
      <c r="W3" s="576" t="s">
        <v>164</v>
      </c>
      <c r="X3" s="576"/>
      <c r="Y3" s="576"/>
      <c r="Z3" s="576"/>
      <c r="AA3" s="576"/>
      <c r="AB3" s="576"/>
      <c r="AC3" s="181"/>
      <c r="AD3" s="575" t="s">
        <v>166</v>
      </c>
      <c r="AE3" s="593"/>
      <c r="AF3" s="572" t="s">
        <v>167</v>
      </c>
      <c r="AG3" s="575" t="s">
        <v>168</v>
      </c>
      <c r="AH3" s="576"/>
      <c r="AI3" s="182"/>
      <c r="AJ3" s="577" t="s">
        <v>169</v>
      </c>
      <c r="AK3" s="577"/>
      <c r="AL3" s="577"/>
      <c r="AM3" s="577"/>
      <c r="AN3" s="577"/>
      <c r="AO3" s="577"/>
    </row>
    <row r="4" spans="1:41" s="222" customFormat="1" ht="16.5" customHeight="1">
      <c r="A4" s="228" t="s">
        <v>170</v>
      </c>
      <c r="B4" s="229" t="s">
        <v>171</v>
      </c>
      <c r="C4" s="230" t="s">
        <v>172</v>
      </c>
      <c r="D4" s="230" t="s">
        <v>173</v>
      </c>
      <c r="E4" s="231" t="s">
        <v>174</v>
      </c>
      <c r="F4" s="182" t="s">
        <v>171</v>
      </c>
      <c r="G4" s="182"/>
      <c r="H4" s="578" t="s">
        <v>175</v>
      </c>
      <c r="I4" s="578"/>
      <c r="J4" s="578"/>
      <c r="K4" s="578"/>
      <c r="L4" s="578"/>
      <c r="M4" s="578"/>
      <c r="N4" s="579"/>
      <c r="O4" s="182" t="s">
        <v>176</v>
      </c>
      <c r="P4" s="182" t="s">
        <v>170</v>
      </c>
      <c r="Q4" s="580" t="s">
        <v>177</v>
      </c>
      <c r="R4" s="578"/>
      <c r="S4" s="578"/>
      <c r="T4" s="578"/>
      <c r="U4" s="578"/>
      <c r="V4" s="182"/>
      <c r="W4" s="581" t="s">
        <v>178</v>
      </c>
      <c r="X4" s="581"/>
      <c r="Y4" s="581"/>
      <c r="Z4" s="582"/>
      <c r="AA4" s="580" t="s">
        <v>179</v>
      </c>
      <c r="AB4" s="578"/>
      <c r="AC4" s="182" t="s">
        <v>170</v>
      </c>
      <c r="AD4" s="580" t="s">
        <v>179</v>
      </c>
      <c r="AE4" s="579"/>
      <c r="AF4" s="573"/>
      <c r="AG4" s="228" t="s">
        <v>180</v>
      </c>
      <c r="AH4" s="232" t="s">
        <v>181</v>
      </c>
      <c r="AI4" s="182"/>
      <c r="AJ4" s="230" t="s">
        <v>182</v>
      </c>
      <c r="AK4" s="230" t="s">
        <v>183</v>
      </c>
      <c r="AL4" s="230" t="s">
        <v>184</v>
      </c>
      <c r="AM4" s="230" t="s">
        <v>185</v>
      </c>
      <c r="AN4" s="583" t="s">
        <v>186</v>
      </c>
      <c r="AO4" s="584"/>
    </row>
    <row r="5" spans="1:41" s="222" customFormat="1" ht="16.5" customHeight="1">
      <c r="A5" s="228"/>
      <c r="B5" s="231"/>
      <c r="C5" s="228"/>
      <c r="D5" s="228"/>
      <c r="E5" s="231"/>
      <c r="F5" s="182"/>
      <c r="G5" s="182"/>
      <c r="H5" s="578" t="s">
        <v>187</v>
      </c>
      <c r="I5" s="578"/>
      <c r="J5" s="579"/>
      <c r="K5" s="580" t="s">
        <v>188</v>
      </c>
      <c r="L5" s="578"/>
      <c r="M5" s="578"/>
      <c r="N5" s="579"/>
      <c r="O5" s="182"/>
      <c r="P5" s="228"/>
      <c r="Q5" s="230" t="s">
        <v>189</v>
      </c>
      <c r="R5" s="228" t="s">
        <v>190</v>
      </c>
      <c r="S5" s="228" t="s">
        <v>191</v>
      </c>
      <c r="T5" s="228" t="s">
        <v>192</v>
      </c>
      <c r="U5" s="232" t="s">
        <v>193</v>
      </c>
      <c r="V5" s="182"/>
      <c r="W5" s="230" t="s">
        <v>194</v>
      </c>
      <c r="X5" s="229" t="s">
        <v>195</v>
      </c>
      <c r="Y5" s="230" t="s">
        <v>196</v>
      </c>
      <c r="Z5" s="230" t="s">
        <v>197</v>
      </c>
      <c r="AA5" s="228" t="s">
        <v>194</v>
      </c>
      <c r="AB5" s="182" t="s">
        <v>198</v>
      </c>
      <c r="AC5" s="228"/>
      <c r="AD5" s="228" t="s">
        <v>199</v>
      </c>
      <c r="AE5" s="230" t="s">
        <v>200</v>
      </c>
      <c r="AF5" s="573"/>
      <c r="AG5" s="228"/>
      <c r="AH5" s="233"/>
      <c r="AI5" s="182"/>
      <c r="AJ5" s="228"/>
      <c r="AK5" s="234"/>
      <c r="AL5" s="234"/>
      <c r="AM5" s="234"/>
      <c r="AN5" s="587" t="s">
        <v>201</v>
      </c>
      <c r="AO5" s="588"/>
    </row>
    <row r="6" spans="1:41" s="222" customFormat="1" ht="16.5" customHeight="1">
      <c r="A6" s="228" t="s">
        <v>202</v>
      </c>
      <c r="B6" s="231"/>
      <c r="C6" s="228"/>
      <c r="D6" s="228"/>
      <c r="E6" s="228" t="s">
        <v>203</v>
      </c>
      <c r="F6" s="182"/>
      <c r="G6" s="182"/>
      <c r="H6" s="230" t="s">
        <v>204</v>
      </c>
      <c r="I6" s="229" t="s">
        <v>205</v>
      </c>
      <c r="J6" s="230" t="s">
        <v>206</v>
      </c>
      <c r="K6" s="229" t="s">
        <v>207</v>
      </c>
      <c r="L6" s="229" t="s">
        <v>208</v>
      </c>
      <c r="M6" s="230" t="s">
        <v>209</v>
      </c>
      <c r="N6" s="230" t="s">
        <v>210</v>
      </c>
      <c r="O6" s="182" t="s">
        <v>211</v>
      </c>
      <c r="P6" s="228" t="s">
        <v>202</v>
      </c>
      <c r="Q6" s="228"/>
      <c r="R6" s="228"/>
      <c r="S6" s="228"/>
      <c r="T6" s="228"/>
      <c r="U6" s="233"/>
      <c r="V6" s="182"/>
      <c r="W6" s="228"/>
      <c r="X6" s="231"/>
      <c r="Y6" s="228"/>
      <c r="Z6" s="228"/>
      <c r="AA6" s="231"/>
      <c r="AB6" s="182"/>
      <c r="AC6" s="228" t="s">
        <v>202</v>
      </c>
      <c r="AD6" s="228"/>
      <c r="AE6" s="228"/>
      <c r="AF6" s="573"/>
      <c r="AG6" s="235"/>
      <c r="AH6" s="233" t="s">
        <v>212</v>
      </c>
      <c r="AI6" s="182"/>
      <c r="AJ6" s="228" t="s">
        <v>213</v>
      </c>
      <c r="AK6" s="228" t="s">
        <v>214</v>
      </c>
      <c r="AL6" s="228"/>
      <c r="AM6" s="228" t="s">
        <v>215</v>
      </c>
      <c r="AN6" s="236"/>
      <c r="AO6" s="237" t="s">
        <v>216</v>
      </c>
    </row>
    <row r="7" spans="1:41" s="222" customFormat="1" ht="16.5" customHeight="1">
      <c r="A7" s="187"/>
      <c r="B7" s="238" t="s">
        <v>217</v>
      </c>
      <c r="C7" s="239" t="s">
        <v>218</v>
      </c>
      <c r="D7" s="239" t="s">
        <v>219</v>
      </c>
      <c r="E7" s="239" t="s">
        <v>220</v>
      </c>
      <c r="F7" s="240" t="s">
        <v>217</v>
      </c>
      <c r="G7" s="182"/>
      <c r="H7" s="239" t="s">
        <v>221</v>
      </c>
      <c r="I7" s="239" t="s">
        <v>222</v>
      </c>
      <c r="J7" s="239" t="s">
        <v>223</v>
      </c>
      <c r="K7" s="239" t="s">
        <v>224</v>
      </c>
      <c r="L7" s="238" t="s">
        <v>225</v>
      </c>
      <c r="M7" s="239" t="s">
        <v>226</v>
      </c>
      <c r="N7" s="239" t="s">
        <v>227</v>
      </c>
      <c r="O7" s="241" t="s">
        <v>228</v>
      </c>
      <c r="P7" s="187"/>
      <c r="Q7" s="239" t="s">
        <v>221</v>
      </c>
      <c r="R7" s="239" t="s">
        <v>229</v>
      </c>
      <c r="S7" s="239" t="s">
        <v>230</v>
      </c>
      <c r="T7" s="239" t="s">
        <v>231</v>
      </c>
      <c r="U7" s="241" t="s">
        <v>232</v>
      </c>
      <c r="V7" s="182"/>
      <c r="W7" s="239" t="s">
        <v>221</v>
      </c>
      <c r="X7" s="238" t="s">
        <v>233</v>
      </c>
      <c r="Y7" s="239" t="s">
        <v>230</v>
      </c>
      <c r="Z7" s="239" t="s">
        <v>234</v>
      </c>
      <c r="AA7" s="239" t="s">
        <v>217</v>
      </c>
      <c r="AB7" s="241" t="s">
        <v>235</v>
      </c>
      <c r="AC7" s="187"/>
      <c r="AD7" s="239" t="s">
        <v>236</v>
      </c>
      <c r="AE7" s="239" t="s">
        <v>237</v>
      </c>
      <c r="AF7" s="574"/>
      <c r="AG7" s="239" t="s">
        <v>238</v>
      </c>
      <c r="AH7" s="240" t="s">
        <v>239</v>
      </c>
      <c r="AI7" s="182"/>
      <c r="AJ7" s="239" t="s">
        <v>239</v>
      </c>
      <c r="AK7" s="238" t="s">
        <v>239</v>
      </c>
      <c r="AL7" s="239" t="s">
        <v>240</v>
      </c>
      <c r="AM7" s="239" t="s">
        <v>241</v>
      </c>
      <c r="AN7" s="238" t="s">
        <v>242</v>
      </c>
      <c r="AO7" s="242" t="s">
        <v>243</v>
      </c>
    </row>
    <row r="8" spans="1:41" s="252" customFormat="1" ht="97.5" customHeight="1">
      <c r="A8" s="243">
        <v>2013</v>
      </c>
      <c r="B8" s="244">
        <f>C8+D8</f>
        <v>23243</v>
      </c>
      <c r="C8" s="245">
        <v>7356</v>
      </c>
      <c r="D8" s="245">
        <v>15887</v>
      </c>
      <c r="E8" s="246">
        <v>533.65</v>
      </c>
      <c r="F8" s="246">
        <v>5.5</v>
      </c>
      <c r="G8" s="247"/>
      <c r="H8" s="248" t="s">
        <v>244</v>
      </c>
      <c r="I8" s="249" t="s">
        <v>244</v>
      </c>
      <c r="J8" s="248" t="s">
        <v>244</v>
      </c>
      <c r="K8" s="246">
        <v>1.1299999999999999</v>
      </c>
      <c r="L8" s="246">
        <v>1.04</v>
      </c>
      <c r="M8" s="246">
        <v>9.7318000000000002E-2</v>
      </c>
      <c r="N8" s="248">
        <f>SUM(O8:P8)</f>
        <v>2013.08</v>
      </c>
      <c r="O8" s="246">
        <v>0.08</v>
      </c>
      <c r="P8" s="243">
        <v>2013</v>
      </c>
      <c r="Q8" s="250">
        <v>0.1888</v>
      </c>
      <c r="R8" s="249" t="s">
        <v>244</v>
      </c>
      <c r="S8" s="250">
        <v>0.1888</v>
      </c>
      <c r="T8" s="249" t="s">
        <v>244</v>
      </c>
      <c r="U8" s="248" t="s">
        <v>244</v>
      </c>
      <c r="V8" s="250"/>
      <c r="W8" s="250">
        <v>8.054E-2</v>
      </c>
      <c r="X8" s="248" t="s">
        <v>244</v>
      </c>
      <c r="Y8" s="248" t="s">
        <v>244</v>
      </c>
      <c r="Z8" s="250">
        <v>8.054E-2</v>
      </c>
      <c r="AA8" s="250">
        <v>4.01</v>
      </c>
      <c r="AB8" s="250">
        <v>0.04</v>
      </c>
      <c r="AC8" s="243">
        <v>2013</v>
      </c>
      <c r="AD8" s="250">
        <v>0.75</v>
      </c>
      <c r="AE8" s="250">
        <v>3.2259549999999999</v>
      </c>
      <c r="AF8" s="248" t="s">
        <v>244</v>
      </c>
      <c r="AG8" s="250">
        <v>528.15</v>
      </c>
      <c r="AH8" s="250">
        <v>42.89</v>
      </c>
      <c r="AI8" s="250"/>
      <c r="AJ8" s="250">
        <v>61.63</v>
      </c>
      <c r="AK8" s="250">
        <v>72.849999999999994</v>
      </c>
      <c r="AL8" s="248" t="s">
        <v>244</v>
      </c>
      <c r="AM8" s="250">
        <v>333.69</v>
      </c>
      <c r="AN8" s="250">
        <v>17.09</v>
      </c>
      <c r="AO8" s="251">
        <v>3.24</v>
      </c>
    </row>
    <row r="9" spans="1:41" s="252" customFormat="1" ht="97.5" customHeight="1">
      <c r="A9" s="243">
        <v>2014</v>
      </c>
      <c r="B9" s="244">
        <v>23335</v>
      </c>
      <c r="C9" s="253">
        <v>7500</v>
      </c>
      <c r="D9" s="253">
        <v>15835</v>
      </c>
      <c r="E9" s="246">
        <v>533.64</v>
      </c>
      <c r="F9" s="246">
        <v>5.5</v>
      </c>
      <c r="G9" s="247"/>
      <c r="H9" s="248" t="s">
        <v>35</v>
      </c>
      <c r="I9" s="249" t="s">
        <v>35</v>
      </c>
      <c r="J9" s="248" t="s">
        <v>35</v>
      </c>
      <c r="K9" s="246">
        <f>SUM(L9:N9)</f>
        <v>1.1400000000000001</v>
      </c>
      <c r="L9" s="246">
        <v>1.04</v>
      </c>
      <c r="M9" s="246">
        <v>0.1</v>
      </c>
      <c r="N9" s="248" t="s">
        <v>244</v>
      </c>
      <c r="O9" s="246">
        <v>0.08</v>
      </c>
      <c r="P9" s="243">
        <v>2014</v>
      </c>
      <c r="Q9" s="250">
        <v>0.19</v>
      </c>
      <c r="R9" s="249" t="s">
        <v>244</v>
      </c>
      <c r="S9" s="250">
        <v>0.19</v>
      </c>
      <c r="T9" s="249" t="s">
        <v>35</v>
      </c>
      <c r="U9" s="248" t="s">
        <v>35</v>
      </c>
      <c r="V9" s="250"/>
      <c r="W9" s="250">
        <v>0.08</v>
      </c>
      <c r="X9" s="250">
        <v>0.08</v>
      </c>
      <c r="Y9" s="248" t="s">
        <v>35</v>
      </c>
      <c r="Z9" s="248" t="s">
        <v>35</v>
      </c>
      <c r="AA9" s="250">
        <v>4.0199999999999996</v>
      </c>
      <c r="AB9" s="250">
        <v>0.04</v>
      </c>
      <c r="AC9" s="243">
        <v>2014</v>
      </c>
      <c r="AD9" s="250">
        <v>0.75</v>
      </c>
      <c r="AE9" s="250">
        <v>3.23</v>
      </c>
      <c r="AF9" s="248" t="s">
        <v>244</v>
      </c>
      <c r="AG9" s="250">
        <v>528.14</v>
      </c>
      <c r="AH9" s="250">
        <v>42.88</v>
      </c>
      <c r="AI9" s="250"/>
      <c r="AJ9" s="250">
        <v>61.63</v>
      </c>
      <c r="AK9" s="250">
        <v>72.849999999999994</v>
      </c>
      <c r="AL9" s="248" t="s">
        <v>244</v>
      </c>
      <c r="AM9" s="250">
        <v>333.69</v>
      </c>
      <c r="AN9" s="250">
        <v>17.09</v>
      </c>
      <c r="AO9" s="251">
        <v>3.24</v>
      </c>
    </row>
    <row r="10" spans="1:41" s="252" customFormat="1" ht="97.5" customHeight="1">
      <c r="A10" s="243">
        <v>2015</v>
      </c>
      <c r="B10" s="244">
        <v>23277</v>
      </c>
      <c r="C10" s="253">
        <v>6220</v>
      </c>
      <c r="D10" s="253">
        <v>17057</v>
      </c>
      <c r="E10" s="246">
        <v>533.64</v>
      </c>
      <c r="F10" s="246">
        <v>5.5</v>
      </c>
      <c r="G10" s="247"/>
      <c r="H10" s="248">
        <v>0</v>
      </c>
      <c r="I10" s="249">
        <v>0</v>
      </c>
      <c r="J10" s="248">
        <v>0</v>
      </c>
      <c r="K10" s="246">
        <v>1.1400000000000001</v>
      </c>
      <c r="L10" s="246">
        <v>1.04</v>
      </c>
      <c r="M10" s="246">
        <v>0.1</v>
      </c>
      <c r="N10" s="248">
        <v>0</v>
      </c>
      <c r="O10" s="246">
        <v>0.08</v>
      </c>
      <c r="P10" s="243">
        <v>2015</v>
      </c>
      <c r="Q10" s="250">
        <v>0.19</v>
      </c>
      <c r="R10" s="249" t="s">
        <v>35</v>
      </c>
      <c r="S10" s="250">
        <v>0.19</v>
      </c>
      <c r="T10" s="249" t="s">
        <v>35</v>
      </c>
      <c r="U10" s="248" t="s">
        <v>35</v>
      </c>
      <c r="V10" s="250"/>
      <c r="W10" s="250">
        <v>0.08</v>
      </c>
      <c r="X10" s="250">
        <v>0.08</v>
      </c>
      <c r="Y10" s="248" t="s">
        <v>35</v>
      </c>
      <c r="Z10" s="248" t="s">
        <v>35</v>
      </c>
      <c r="AA10" s="250">
        <v>4.0199999999999996</v>
      </c>
      <c r="AB10" s="250">
        <v>0.04</v>
      </c>
      <c r="AC10" s="243">
        <v>2015</v>
      </c>
      <c r="AD10" s="250">
        <v>0.75</v>
      </c>
      <c r="AE10" s="250">
        <v>3.23</v>
      </c>
      <c r="AF10" s="248" t="s">
        <v>35</v>
      </c>
      <c r="AG10" s="250">
        <v>528.14</v>
      </c>
      <c r="AH10" s="250">
        <v>42.88</v>
      </c>
      <c r="AI10" s="250"/>
      <c r="AJ10" s="250">
        <v>61.63</v>
      </c>
      <c r="AK10" s="250">
        <v>72.849999999999994</v>
      </c>
      <c r="AL10" s="248" t="s">
        <v>35</v>
      </c>
      <c r="AM10" s="250">
        <v>333.69</v>
      </c>
      <c r="AN10" s="250">
        <v>17.09</v>
      </c>
      <c r="AO10" s="251">
        <v>3.24</v>
      </c>
    </row>
    <row r="11" spans="1:41" s="252" customFormat="1" ht="97.5" customHeight="1">
      <c r="A11" s="12">
        <v>2016</v>
      </c>
      <c r="B11" s="254">
        <v>23628</v>
      </c>
      <c r="C11" s="34">
        <v>6571</v>
      </c>
      <c r="D11" s="34">
        <v>17057</v>
      </c>
      <c r="E11" s="255">
        <v>533.66</v>
      </c>
      <c r="F11" s="255">
        <v>5.51</v>
      </c>
      <c r="G11" s="256"/>
      <c r="H11" s="257">
        <v>0</v>
      </c>
      <c r="I11" s="258">
        <v>0</v>
      </c>
      <c r="J11" s="257">
        <v>0</v>
      </c>
      <c r="K11" s="255">
        <v>1.1400000000000001</v>
      </c>
      <c r="L11" s="255">
        <v>1.04</v>
      </c>
      <c r="M11" s="255">
        <v>0.1</v>
      </c>
      <c r="N11" s="257">
        <v>0</v>
      </c>
      <c r="O11" s="255">
        <v>0.08</v>
      </c>
      <c r="P11" s="12">
        <v>2016</v>
      </c>
      <c r="Q11" s="259">
        <v>0.19</v>
      </c>
      <c r="R11" s="258">
        <v>0</v>
      </c>
      <c r="S11" s="259">
        <v>0.19</v>
      </c>
      <c r="T11" s="258">
        <v>0</v>
      </c>
      <c r="U11" s="257">
        <v>0</v>
      </c>
      <c r="V11" s="259"/>
      <c r="W11" s="259">
        <v>0.08</v>
      </c>
      <c r="X11" s="259">
        <v>0.08</v>
      </c>
      <c r="Y11" s="257">
        <v>0</v>
      </c>
      <c r="Z11" s="257">
        <v>0</v>
      </c>
      <c r="AA11" s="259">
        <v>4.0199999999999996</v>
      </c>
      <c r="AB11" s="259">
        <v>0.04</v>
      </c>
      <c r="AC11" s="12">
        <v>2016</v>
      </c>
      <c r="AD11" s="259">
        <v>0.75</v>
      </c>
      <c r="AE11" s="259">
        <v>3.23</v>
      </c>
      <c r="AF11" s="257">
        <v>0</v>
      </c>
      <c r="AG11" s="259">
        <v>528.15</v>
      </c>
      <c r="AH11" s="259">
        <v>42.89</v>
      </c>
      <c r="AI11" s="259"/>
      <c r="AJ11" s="259">
        <v>61.63</v>
      </c>
      <c r="AK11" s="259">
        <v>72.849999999999994</v>
      </c>
      <c r="AL11" s="257">
        <v>0</v>
      </c>
      <c r="AM11" s="259">
        <v>333.69</v>
      </c>
      <c r="AN11" s="259">
        <v>17.09</v>
      </c>
      <c r="AO11" s="260">
        <v>3.2358231563002935</v>
      </c>
    </row>
    <row r="12" spans="1:41" s="270" customFormat="1" ht="97.5" customHeight="1" thickBot="1">
      <c r="A12" s="261">
        <v>2017</v>
      </c>
      <c r="B12" s="262">
        <v>23003</v>
      </c>
      <c r="C12" s="263">
        <v>6274</v>
      </c>
      <c r="D12" s="263">
        <v>16729</v>
      </c>
      <c r="E12" s="264">
        <f>SUM(F12,AG12)</f>
        <v>533.64624800000001</v>
      </c>
      <c r="F12" s="264">
        <v>5.4744700000000002</v>
      </c>
      <c r="G12" s="520"/>
      <c r="H12" s="265" t="s">
        <v>553</v>
      </c>
      <c r="I12" s="266" t="s">
        <v>554</v>
      </c>
      <c r="J12" s="265" t="s">
        <v>554</v>
      </c>
      <c r="K12" s="264">
        <v>1.149349</v>
      </c>
      <c r="L12" s="264">
        <v>1.057302</v>
      </c>
      <c r="M12" s="264">
        <v>9.2047000000000004E-2</v>
      </c>
      <c r="N12" s="265" t="s">
        <v>554</v>
      </c>
      <c r="O12" s="264">
        <v>8.1790000000000002E-2</v>
      </c>
      <c r="P12" s="261">
        <v>2017</v>
      </c>
      <c r="Q12" s="267">
        <v>0.1888</v>
      </c>
      <c r="R12" s="266" t="s">
        <v>554</v>
      </c>
      <c r="S12" s="268">
        <v>0.1888</v>
      </c>
      <c r="T12" s="266" t="s">
        <v>553</v>
      </c>
      <c r="U12" s="265" t="s">
        <v>555</v>
      </c>
      <c r="V12" s="521"/>
      <c r="W12" s="268">
        <v>0.81669000000000003</v>
      </c>
      <c r="X12" s="268" t="s">
        <v>554</v>
      </c>
      <c r="Y12" s="265" t="s">
        <v>553</v>
      </c>
      <c r="Z12" s="268">
        <v>8.1669000000000005E-2</v>
      </c>
      <c r="AA12" s="268">
        <v>3.972839</v>
      </c>
      <c r="AB12" s="268">
        <v>0.22830800000000001</v>
      </c>
      <c r="AC12" s="261">
        <v>2017</v>
      </c>
      <c r="AD12" s="267">
        <v>0.75246000000000002</v>
      </c>
      <c r="AE12" s="268">
        <v>2.9920710000000001</v>
      </c>
      <c r="AF12" s="265" t="s">
        <v>553</v>
      </c>
      <c r="AG12" s="268">
        <v>528.17177800000002</v>
      </c>
      <c r="AH12" s="268">
        <v>43.603687000000001</v>
      </c>
      <c r="AI12" s="521"/>
      <c r="AJ12" s="268">
        <v>62.048420999999998</v>
      </c>
      <c r="AK12" s="268">
        <v>67.667152999999999</v>
      </c>
      <c r="AL12" s="265" t="s">
        <v>553</v>
      </c>
      <c r="AM12" s="268">
        <v>337.736515</v>
      </c>
      <c r="AN12" s="268">
        <v>17.116002000000002</v>
      </c>
      <c r="AO12" s="269">
        <v>3.2406127538302498</v>
      </c>
    </row>
    <row r="13" spans="1:41" s="276" customFormat="1" ht="12" customHeight="1" thickTop="1">
      <c r="A13" s="222" t="s">
        <v>245</v>
      </c>
      <c r="B13" s="271"/>
      <c r="C13" s="271"/>
      <c r="D13" s="272"/>
      <c r="E13" s="273"/>
      <c r="F13" s="274"/>
      <c r="G13" s="274"/>
      <c r="H13" s="275"/>
      <c r="I13" s="275"/>
      <c r="J13" s="271"/>
      <c r="K13" s="271"/>
      <c r="L13" s="271"/>
      <c r="M13" s="271"/>
      <c r="N13" s="271"/>
      <c r="P13" s="222" t="s">
        <v>246</v>
      </c>
      <c r="Q13" s="277"/>
      <c r="R13" s="277"/>
      <c r="S13" s="277"/>
      <c r="T13" s="277"/>
      <c r="U13" s="271"/>
      <c r="V13" s="278"/>
      <c r="W13" s="277"/>
      <c r="X13" s="277"/>
      <c r="Y13" s="277"/>
      <c r="Z13" s="271"/>
      <c r="AA13" s="271"/>
      <c r="AB13" s="271"/>
      <c r="AC13" s="222" t="s">
        <v>247</v>
      </c>
      <c r="AD13" s="271"/>
      <c r="AE13" s="279"/>
      <c r="AF13" s="279"/>
      <c r="AG13" s="279"/>
      <c r="AH13" s="277"/>
      <c r="AJ13" s="271"/>
      <c r="AK13" s="271"/>
      <c r="AL13" s="271"/>
      <c r="AM13" s="279"/>
      <c r="AN13" s="279"/>
    </row>
    <row r="14" spans="1:41" s="276" customFormat="1">
      <c r="A14" s="222" t="s">
        <v>248</v>
      </c>
      <c r="B14" s="271"/>
      <c r="C14" s="271"/>
      <c r="H14" s="280"/>
      <c r="I14" s="280"/>
      <c r="J14" s="277"/>
      <c r="K14" s="277"/>
      <c r="L14" s="277"/>
      <c r="M14" s="277"/>
      <c r="N14" s="277"/>
      <c r="O14" s="277"/>
      <c r="Q14" s="277"/>
      <c r="R14" s="277"/>
      <c r="S14" s="277"/>
      <c r="T14" s="277"/>
      <c r="U14" s="277"/>
      <c r="W14" s="277"/>
      <c r="X14" s="277"/>
      <c r="Y14" s="277"/>
      <c r="Z14" s="277"/>
      <c r="AA14" s="277"/>
      <c r="AB14" s="277"/>
      <c r="AD14" s="277"/>
      <c r="AE14" s="277"/>
      <c r="AF14" s="277"/>
      <c r="AG14" s="277"/>
    </row>
    <row r="15" spans="1:41" s="276" customFormat="1">
      <c r="B15" s="271"/>
      <c r="C15" s="271"/>
      <c r="H15" s="280"/>
      <c r="I15" s="280"/>
      <c r="J15" s="277"/>
      <c r="K15" s="277"/>
      <c r="L15" s="277"/>
      <c r="M15" s="277"/>
      <c r="N15" s="277"/>
      <c r="O15" s="277"/>
      <c r="Q15" s="277"/>
      <c r="R15" s="277"/>
      <c r="S15" s="277"/>
      <c r="T15" s="277"/>
      <c r="U15" s="277"/>
      <c r="W15" s="277"/>
      <c r="X15" s="277"/>
      <c r="Y15" s="277"/>
      <c r="Z15" s="277"/>
      <c r="AA15" s="277"/>
      <c r="AB15" s="277"/>
      <c r="AD15" s="277"/>
      <c r="AE15" s="277"/>
      <c r="AF15" s="277"/>
      <c r="AG15" s="277"/>
    </row>
    <row r="16" spans="1:41" s="276" customFormat="1"/>
    <row r="17" spans="2:33" s="276" customFormat="1"/>
    <row r="18" spans="2:33" s="276" customFormat="1"/>
    <row r="19" spans="2:33" s="276" customFormat="1"/>
    <row r="20" spans="2:33" s="276" customFormat="1"/>
    <row r="21" spans="2:33" s="276" customFormat="1"/>
    <row r="22" spans="2:33" s="276" customFormat="1"/>
    <row r="23" spans="2:33" s="276" customFormat="1">
      <c r="B23" s="271"/>
      <c r="C23" s="271"/>
      <c r="D23" s="277"/>
      <c r="E23" s="277"/>
      <c r="F23" s="277"/>
      <c r="H23" s="280"/>
      <c r="I23" s="280"/>
      <c r="J23" s="277"/>
      <c r="K23" s="277"/>
      <c r="L23" s="277"/>
      <c r="M23" s="277"/>
      <c r="N23" s="277"/>
      <c r="O23" s="277"/>
      <c r="Q23" s="277"/>
      <c r="R23" s="277"/>
      <c r="S23" s="277"/>
      <c r="T23" s="277"/>
      <c r="U23" s="277"/>
      <c r="W23" s="277"/>
      <c r="X23" s="277"/>
      <c r="Y23" s="277"/>
      <c r="Z23" s="277"/>
      <c r="AA23" s="277"/>
      <c r="AB23" s="277"/>
      <c r="AD23" s="277"/>
      <c r="AE23" s="277"/>
      <c r="AF23" s="277"/>
      <c r="AG23" s="277"/>
    </row>
    <row r="24" spans="2:33" s="276" customFormat="1">
      <c r="B24" s="271"/>
      <c r="C24" s="271"/>
      <c r="D24" s="277"/>
      <c r="E24" s="277"/>
      <c r="F24" s="277"/>
      <c r="H24" s="280"/>
      <c r="I24" s="280"/>
      <c r="J24" s="277"/>
      <c r="K24" s="277"/>
      <c r="L24" s="277"/>
      <c r="M24" s="277"/>
      <c r="N24" s="277"/>
      <c r="O24" s="277"/>
      <c r="Q24" s="277"/>
      <c r="R24" s="277"/>
      <c r="S24" s="277"/>
      <c r="T24" s="277"/>
      <c r="U24" s="277"/>
      <c r="W24" s="277"/>
      <c r="X24" s="277"/>
      <c r="Y24" s="277"/>
      <c r="Z24" s="277"/>
      <c r="AA24" s="277"/>
      <c r="AB24" s="277"/>
      <c r="AD24" s="277"/>
      <c r="AE24" s="277"/>
      <c r="AF24" s="277"/>
      <c r="AG24" s="277"/>
    </row>
    <row r="25" spans="2:33" s="276" customFormat="1">
      <c r="B25" s="271"/>
      <c r="C25" s="271"/>
      <c r="D25" s="277"/>
      <c r="E25" s="277"/>
      <c r="F25" s="277"/>
      <c r="H25" s="280"/>
      <c r="I25" s="280"/>
      <c r="J25" s="277"/>
      <c r="K25" s="277"/>
      <c r="L25" s="277"/>
      <c r="M25" s="277"/>
      <c r="N25" s="277"/>
      <c r="O25" s="277"/>
      <c r="Q25" s="277"/>
      <c r="R25" s="277"/>
      <c r="S25" s="277"/>
      <c r="T25" s="277"/>
      <c r="U25" s="277"/>
      <c r="W25" s="277"/>
      <c r="X25" s="277"/>
      <c r="Y25" s="277"/>
      <c r="Z25" s="277"/>
      <c r="AA25" s="277"/>
      <c r="AB25" s="277"/>
      <c r="AD25" s="277"/>
      <c r="AE25" s="277"/>
      <c r="AF25" s="277"/>
      <c r="AG25" s="277"/>
    </row>
    <row r="26" spans="2:33" s="276" customFormat="1">
      <c r="B26" s="271"/>
      <c r="C26" s="271"/>
      <c r="D26" s="277"/>
      <c r="E26" s="277"/>
      <c r="F26" s="277"/>
      <c r="H26" s="280"/>
      <c r="I26" s="280"/>
      <c r="J26" s="277"/>
      <c r="K26" s="277"/>
      <c r="L26" s="277"/>
      <c r="M26" s="277"/>
      <c r="N26" s="277"/>
      <c r="O26" s="277"/>
      <c r="Q26" s="277"/>
      <c r="R26" s="277"/>
      <c r="S26" s="277"/>
      <c r="T26" s="277"/>
      <c r="U26" s="277"/>
      <c r="W26" s="277"/>
      <c r="X26" s="277"/>
      <c r="Y26" s="277"/>
      <c r="Z26" s="277"/>
      <c r="AA26" s="277"/>
      <c r="AB26" s="277"/>
      <c r="AD26" s="277"/>
      <c r="AE26" s="277"/>
      <c r="AF26" s="277"/>
      <c r="AG26" s="277"/>
    </row>
    <row r="27" spans="2:33" s="276" customFormat="1">
      <c r="B27" s="271"/>
      <c r="C27" s="271"/>
      <c r="D27" s="277"/>
      <c r="E27" s="277"/>
      <c r="F27" s="277"/>
      <c r="H27" s="280"/>
      <c r="I27" s="280"/>
      <c r="J27" s="277"/>
      <c r="K27" s="277"/>
      <c r="L27" s="277"/>
      <c r="M27" s="277"/>
      <c r="N27" s="277"/>
      <c r="O27" s="277"/>
      <c r="Q27" s="277"/>
      <c r="R27" s="277"/>
      <c r="S27" s="277"/>
      <c r="T27" s="277"/>
      <c r="U27" s="277"/>
      <c r="W27" s="277"/>
      <c r="X27" s="277"/>
      <c r="Y27" s="277"/>
      <c r="Z27" s="277"/>
      <c r="AA27" s="277"/>
      <c r="AB27" s="277"/>
      <c r="AD27" s="277"/>
      <c r="AE27" s="277"/>
      <c r="AF27" s="277"/>
      <c r="AG27" s="277"/>
    </row>
    <row r="28" spans="2:33" s="276" customFormat="1">
      <c r="B28" s="271"/>
      <c r="C28" s="271"/>
      <c r="D28" s="277"/>
      <c r="E28" s="277"/>
      <c r="F28" s="277"/>
      <c r="H28" s="280"/>
      <c r="I28" s="280"/>
      <c r="J28" s="277"/>
      <c r="K28" s="277"/>
      <c r="L28" s="277"/>
      <c r="M28" s="277"/>
      <c r="N28" s="277"/>
      <c r="O28" s="277"/>
      <c r="Q28" s="277"/>
      <c r="R28" s="277"/>
      <c r="S28" s="277"/>
      <c r="T28" s="277"/>
      <c r="U28" s="277"/>
      <c r="W28" s="277"/>
      <c r="X28" s="277"/>
      <c r="Y28" s="277"/>
      <c r="Z28" s="277"/>
      <c r="AA28" s="277"/>
      <c r="AB28" s="277"/>
      <c r="AD28" s="277"/>
      <c r="AE28" s="277"/>
      <c r="AF28" s="277"/>
      <c r="AG28" s="277"/>
    </row>
    <row r="29" spans="2:33" s="276" customFormat="1">
      <c r="B29" s="271"/>
      <c r="C29" s="271"/>
      <c r="D29" s="277"/>
      <c r="E29" s="277"/>
      <c r="F29" s="277"/>
      <c r="H29" s="280"/>
      <c r="I29" s="280"/>
      <c r="J29" s="277"/>
      <c r="K29" s="277"/>
      <c r="L29" s="277"/>
      <c r="M29" s="277"/>
      <c r="N29" s="277"/>
      <c r="O29" s="277"/>
      <c r="Q29" s="277"/>
      <c r="R29" s="277"/>
      <c r="S29" s="277"/>
      <c r="T29" s="277"/>
      <c r="U29" s="277"/>
      <c r="W29" s="277"/>
      <c r="X29" s="277"/>
      <c r="Y29" s="277"/>
      <c r="Z29" s="277"/>
      <c r="AA29" s="277"/>
      <c r="AB29" s="277"/>
      <c r="AD29" s="277"/>
      <c r="AE29" s="277"/>
      <c r="AF29" s="277"/>
      <c r="AG29" s="277"/>
    </row>
    <row r="30" spans="2:33" s="276" customFormat="1">
      <c r="B30" s="271"/>
      <c r="C30" s="271"/>
      <c r="D30" s="277"/>
      <c r="E30" s="277"/>
      <c r="F30" s="277"/>
      <c r="H30" s="280"/>
      <c r="I30" s="280"/>
      <c r="J30" s="277"/>
      <c r="K30" s="277"/>
      <c r="L30" s="277"/>
      <c r="M30" s="277"/>
      <c r="N30" s="277"/>
      <c r="O30" s="277"/>
      <c r="Q30" s="277"/>
      <c r="R30" s="277"/>
      <c r="S30" s="277"/>
      <c r="T30" s="277"/>
      <c r="U30" s="277"/>
      <c r="W30" s="277"/>
      <c r="X30" s="277"/>
      <c r="Y30" s="277"/>
      <c r="Z30" s="277"/>
      <c r="AA30" s="277"/>
      <c r="AB30" s="277"/>
      <c r="AD30" s="277"/>
      <c r="AE30" s="277"/>
      <c r="AF30" s="277"/>
      <c r="AG30" s="277"/>
    </row>
    <row r="31" spans="2:33" s="276" customFormat="1">
      <c r="B31" s="271"/>
      <c r="C31" s="271"/>
      <c r="D31" s="277"/>
      <c r="E31" s="277"/>
      <c r="F31" s="277"/>
      <c r="H31" s="280"/>
      <c r="I31" s="280"/>
      <c r="J31" s="277"/>
      <c r="K31" s="277"/>
      <c r="L31" s="277"/>
      <c r="M31" s="277"/>
      <c r="N31" s="277"/>
      <c r="O31" s="277"/>
      <c r="Q31" s="277"/>
      <c r="R31" s="277"/>
      <c r="S31" s="277"/>
      <c r="T31" s="277"/>
      <c r="U31" s="277"/>
      <c r="W31" s="277"/>
      <c r="X31" s="277"/>
      <c r="Y31" s="277"/>
      <c r="Z31" s="277"/>
      <c r="AA31" s="277"/>
      <c r="AB31" s="277"/>
      <c r="AD31" s="277"/>
      <c r="AE31" s="277"/>
      <c r="AF31" s="277"/>
      <c r="AG31" s="277"/>
    </row>
    <row r="32" spans="2:33" s="276" customFormat="1">
      <c r="B32" s="271"/>
      <c r="C32" s="271"/>
      <c r="D32" s="277"/>
      <c r="E32" s="277"/>
      <c r="F32" s="277"/>
      <c r="H32" s="280"/>
      <c r="I32" s="280"/>
      <c r="J32" s="277"/>
      <c r="K32" s="277"/>
      <c r="L32" s="277"/>
      <c r="M32" s="277"/>
      <c r="N32" s="277"/>
      <c r="O32" s="277"/>
      <c r="Q32" s="277"/>
      <c r="R32" s="277"/>
      <c r="S32" s="277"/>
      <c r="T32" s="277"/>
      <c r="U32" s="277"/>
      <c r="W32" s="277"/>
      <c r="X32" s="277"/>
      <c r="Y32" s="277"/>
      <c r="Z32" s="277"/>
      <c r="AA32" s="277"/>
      <c r="AB32" s="277"/>
      <c r="AD32" s="277"/>
      <c r="AE32" s="277"/>
      <c r="AF32" s="277"/>
      <c r="AG32" s="277"/>
    </row>
    <row r="33" spans="2:33" s="276" customFormat="1">
      <c r="B33" s="271"/>
      <c r="C33" s="271"/>
      <c r="D33" s="277"/>
      <c r="E33" s="277"/>
      <c r="F33" s="277"/>
      <c r="H33" s="280"/>
      <c r="I33" s="280"/>
      <c r="J33" s="277"/>
      <c r="K33" s="277"/>
      <c r="L33" s="277"/>
      <c r="M33" s="277"/>
      <c r="N33" s="277"/>
      <c r="O33" s="277"/>
      <c r="Q33" s="277"/>
      <c r="R33" s="277"/>
      <c r="S33" s="277"/>
      <c r="T33" s="277"/>
      <c r="U33" s="277"/>
      <c r="W33" s="277"/>
      <c r="X33" s="277"/>
      <c r="Y33" s="277"/>
      <c r="Z33" s="277"/>
      <c r="AA33" s="277"/>
      <c r="AB33" s="277"/>
      <c r="AD33" s="277"/>
      <c r="AE33" s="277"/>
      <c r="AF33" s="277"/>
      <c r="AG33" s="277"/>
    </row>
    <row r="34" spans="2:33" s="276" customFormat="1">
      <c r="B34" s="271"/>
      <c r="C34" s="271"/>
      <c r="D34" s="277"/>
      <c r="E34" s="277"/>
      <c r="F34" s="277"/>
      <c r="H34" s="280"/>
      <c r="I34" s="280"/>
      <c r="J34" s="277"/>
      <c r="K34" s="277"/>
      <c r="L34" s="277"/>
      <c r="M34" s="277"/>
      <c r="N34" s="277"/>
      <c r="O34" s="277"/>
      <c r="Q34" s="277"/>
      <c r="R34" s="277"/>
      <c r="S34" s="277"/>
      <c r="T34" s="277"/>
      <c r="U34" s="277"/>
      <c r="W34" s="277"/>
      <c r="X34" s="277"/>
      <c r="Y34" s="277"/>
      <c r="Z34" s="277"/>
      <c r="AA34" s="277"/>
      <c r="AB34" s="277"/>
      <c r="AD34" s="277"/>
      <c r="AE34" s="277"/>
      <c r="AF34" s="277"/>
      <c r="AG34" s="277"/>
    </row>
    <row r="35" spans="2:33" s="276" customFormat="1">
      <c r="B35" s="271"/>
      <c r="C35" s="271"/>
      <c r="D35" s="277"/>
      <c r="E35" s="277"/>
      <c r="F35" s="277"/>
      <c r="H35" s="280"/>
      <c r="I35" s="280"/>
      <c r="J35" s="277"/>
      <c r="K35" s="277"/>
      <c r="L35" s="277"/>
      <c r="M35" s="277"/>
      <c r="N35" s="277"/>
      <c r="O35" s="277"/>
      <c r="Q35" s="277"/>
      <c r="R35" s="277"/>
      <c r="S35" s="277"/>
      <c r="T35" s="277"/>
      <c r="U35" s="277"/>
      <c r="W35" s="277"/>
      <c r="X35" s="277"/>
      <c r="Y35" s="277"/>
      <c r="Z35" s="277"/>
      <c r="AA35" s="277"/>
      <c r="AB35" s="277"/>
      <c r="AD35" s="277"/>
      <c r="AE35" s="277"/>
      <c r="AF35" s="277"/>
      <c r="AG35" s="277"/>
    </row>
    <row r="36" spans="2:33" s="276" customFormat="1">
      <c r="B36" s="271"/>
      <c r="C36" s="271"/>
      <c r="D36" s="277"/>
      <c r="E36" s="277"/>
      <c r="F36" s="277"/>
      <c r="H36" s="280"/>
      <c r="I36" s="280"/>
      <c r="J36" s="277"/>
      <c r="K36" s="277"/>
      <c r="L36" s="277"/>
      <c r="M36" s="277"/>
      <c r="N36" s="277"/>
      <c r="O36" s="277"/>
      <c r="Q36" s="277"/>
      <c r="R36" s="277"/>
      <c r="S36" s="277"/>
      <c r="T36" s="277"/>
      <c r="U36" s="277"/>
      <c r="W36" s="277"/>
      <c r="X36" s="277"/>
      <c r="Y36" s="277"/>
      <c r="Z36" s="277"/>
      <c r="AA36" s="277"/>
      <c r="AB36" s="277"/>
      <c r="AD36" s="277"/>
      <c r="AE36" s="277"/>
      <c r="AF36" s="277"/>
      <c r="AG36" s="277"/>
    </row>
    <row r="37" spans="2:33" s="276" customFormat="1">
      <c r="B37" s="271"/>
      <c r="C37" s="271"/>
      <c r="D37" s="277"/>
      <c r="E37" s="277"/>
      <c r="F37" s="277"/>
      <c r="H37" s="280"/>
      <c r="I37" s="280"/>
      <c r="J37" s="277"/>
      <c r="K37" s="277"/>
      <c r="L37" s="277"/>
      <c r="M37" s="277"/>
      <c r="N37" s="277"/>
      <c r="O37" s="277"/>
      <c r="Q37" s="277"/>
      <c r="R37" s="277"/>
      <c r="S37" s="277"/>
      <c r="T37" s="277"/>
      <c r="U37" s="277"/>
      <c r="W37" s="277"/>
      <c r="X37" s="277"/>
      <c r="Y37" s="277"/>
      <c r="Z37" s="277"/>
      <c r="AA37" s="277"/>
      <c r="AB37" s="277"/>
      <c r="AD37" s="277"/>
      <c r="AE37" s="277"/>
      <c r="AF37" s="277"/>
      <c r="AG37" s="277"/>
    </row>
    <row r="38" spans="2:33" s="276" customFormat="1">
      <c r="B38" s="271"/>
      <c r="C38" s="271"/>
      <c r="D38" s="277"/>
      <c r="E38" s="277"/>
      <c r="F38" s="277"/>
      <c r="H38" s="280"/>
      <c r="I38" s="280"/>
      <c r="J38" s="277"/>
      <c r="K38" s="277"/>
      <c r="L38" s="277"/>
      <c r="M38" s="277"/>
      <c r="N38" s="277"/>
      <c r="O38" s="277"/>
      <c r="Q38" s="277"/>
      <c r="R38" s="277"/>
      <c r="S38" s="277"/>
      <c r="T38" s="277"/>
      <c r="U38" s="277"/>
      <c r="W38" s="277"/>
      <c r="X38" s="277"/>
      <c r="Y38" s="277"/>
      <c r="Z38" s="277"/>
      <c r="AA38" s="277"/>
      <c r="AB38" s="277"/>
      <c r="AD38" s="277"/>
      <c r="AE38" s="277"/>
      <c r="AF38" s="277"/>
      <c r="AG38" s="277"/>
    </row>
    <row r="39" spans="2:33" s="276" customFormat="1">
      <c r="B39" s="271"/>
      <c r="C39" s="271"/>
      <c r="D39" s="277"/>
      <c r="E39" s="277"/>
      <c r="F39" s="277"/>
      <c r="H39" s="280"/>
      <c r="I39" s="280"/>
      <c r="J39" s="277"/>
      <c r="K39" s="277"/>
      <c r="L39" s="277"/>
      <c r="M39" s="277"/>
      <c r="N39" s="277"/>
      <c r="O39" s="277"/>
      <c r="Q39" s="277"/>
      <c r="R39" s="277"/>
      <c r="S39" s="277"/>
      <c r="T39" s="277"/>
      <c r="U39" s="277"/>
      <c r="W39" s="277"/>
      <c r="X39" s="277"/>
      <c r="Y39" s="277"/>
      <c r="Z39" s="277"/>
      <c r="AA39" s="277"/>
      <c r="AB39" s="277"/>
      <c r="AD39" s="277"/>
      <c r="AE39" s="277"/>
      <c r="AF39" s="277"/>
      <c r="AG39" s="277"/>
    </row>
    <row r="40" spans="2:33" s="276" customFormat="1">
      <c r="B40" s="271"/>
      <c r="C40" s="271"/>
      <c r="D40" s="277"/>
      <c r="E40" s="277"/>
      <c r="F40" s="277"/>
      <c r="H40" s="280"/>
      <c r="I40" s="280"/>
      <c r="J40" s="277"/>
      <c r="K40" s="277"/>
      <c r="L40" s="277"/>
      <c r="M40" s="277"/>
      <c r="N40" s="277"/>
      <c r="O40" s="277"/>
      <c r="Q40" s="277"/>
      <c r="R40" s="277"/>
      <c r="S40" s="277"/>
      <c r="T40" s="277"/>
      <c r="U40" s="277"/>
      <c r="W40" s="277"/>
      <c r="X40" s="277"/>
      <c r="Y40" s="277"/>
      <c r="Z40" s="277"/>
      <c r="AA40" s="277"/>
      <c r="AB40" s="277"/>
      <c r="AD40" s="277"/>
      <c r="AE40" s="277"/>
      <c r="AF40" s="277"/>
      <c r="AG40" s="277"/>
    </row>
    <row r="41" spans="2:33" s="276" customFormat="1">
      <c r="B41" s="271"/>
      <c r="C41" s="271"/>
      <c r="D41" s="277"/>
      <c r="E41" s="277"/>
      <c r="F41" s="277"/>
      <c r="H41" s="280"/>
      <c r="I41" s="280"/>
      <c r="J41" s="277"/>
      <c r="K41" s="277"/>
      <c r="L41" s="277"/>
      <c r="M41" s="277"/>
      <c r="N41" s="277"/>
      <c r="O41" s="277"/>
      <c r="Q41" s="277"/>
      <c r="R41" s="277"/>
      <c r="S41" s="277"/>
      <c r="T41" s="277"/>
      <c r="U41" s="277"/>
      <c r="W41" s="277"/>
      <c r="X41" s="277"/>
      <c r="Y41" s="277"/>
      <c r="Z41" s="277"/>
      <c r="AA41" s="277"/>
      <c r="AB41" s="277"/>
      <c r="AD41" s="277"/>
      <c r="AE41" s="277"/>
      <c r="AF41" s="277"/>
      <c r="AG41" s="277"/>
    </row>
    <row r="42" spans="2:33" s="276" customFormat="1">
      <c r="B42" s="271"/>
      <c r="C42" s="271"/>
      <c r="D42" s="277"/>
      <c r="E42" s="277"/>
      <c r="F42" s="277"/>
      <c r="H42" s="280"/>
      <c r="I42" s="280"/>
      <c r="J42" s="277"/>
      <c r="K42" s="277"/>
      <c r="L42" s="277"/>
      <c r="M42" s="277"/>
      <c r="N42" s="277"/>
      <c r="O42" s="277"/>
      <c r="Q42" s="277"/>
      <c r="R42" s="277"/>
      <c r="S42" s="277"/>
      <c r="T42" s="277"/>
      <c r="U42" s="277"/>
      <c r="W42" s="277"/>
      <c r="X42" s="277"/>
      <c r="Y42" s="277"/>
      <c r="Z42" s="277"/>
      <c r="AA42" s="277"/>
      <c r="AB42" s="277"/>
      <c r="AD42" s="277"/>
      <c r="AE42" s="277"/>
      <c r="AF42" s="277"/>
      <c r="AG42" s="277"/>
    </row>
    <row r="43" spans="2:33" s="276" customFormat="1">
      <c r="B43" s="271"/>
      <c r="C43" s="271"/>
      <c r="D43" s="277"/>
      <c r="E43" s="277"/>
      <c r="F43" s="277"/>
      <c r="H43" s="280"/>
      <c r="I43" s="280"/>
      <c r="J43" s="277"/>
      <c r="K43" s="277"/>
      <c r="L43" s="277"/>
      <c r="M43" s="277"/>
      <c r="N43" s="277"/>
      <c r="O43" s="277"/>
      <c r="Q43" s="277"/>
      <c r="R43" s="277"/>
      <c r="S43" s="277"/>
      <c r="T43" s="277"/>
      <c r="U43" s="277"/>
      <c r="W43" s="277"/>
      <c r="X43" s="277"/>
      <c r="Y43" s="277"/>
      <c r="Z43" s="277"/>
      <c r="AA43" s="277"/>
      <c r="AB43" s="277"/>
      <c r="AD43" s="277"/>
      <c r="AE43" s="277"/>
      <c r="AF43" s="277"/>
      <c r="AG43" s="277"/>
    </row>
    <row r="44" spans="2:33" s="276" customFormat="1">
      <c r="B44" s="271"/>
      <c r="C44" s="271"/>
      <c r="D44" s="277"/>
      <c r="E44" s="277"/>
      <c r="F44" s="277"/>
      <c r="H44" s="280"/>
      <c r="I44" s="280"/>
      <c r="J44" s="277"/>
      <c r="K44" s="277"/>
      <c r="L44" s="277"/>
      <c r="M44" s="277"/>
      <c r="N44" s="277"/>
      <c r="O44" s="277"/>
      <c r="Q44" s="277"/>
      <c r="R44" s="277"/>
      <c r="S44" s="277"/>
      <c r="T44" s="277"/>
      <c r="U44" s="277"/>
      <c r="W44" s="277"/>
      <c r="X44" s="277"/>
      <c r="Y44" s="277"/>
      <c r="Z44" s="277"/>
      <c r="AA44" s="277"/>
      <c r="AB44" s="277"/>
      <c r="AD44" s="277"/>
      <c r="AE44" s="277"/>
      <c r="AF44" s="277"/>
      <c r="AG44" s="277"/>
    </row>
    <row r="45" spans="2:33" s="276" customFormat="1">
      <c r="B45" s="271"/>
      <c r="C45" s="271"/>
      <c r="D45" s="277"/>
      <c r="E45" s="277"/>
      <c r="F45" s="277"/>
      <c r="H45" s="280"/>
      <c r="I45" s="280"/>
      <c r="J45" s="277"/>
      <c r="K45" s="277"/>
      <c r="L45" s="277"/>
      <c r="M45" s="277"/>
      <c r="N45" s="277"/>
      <c r="O45" s="277"/>
      <c r="Q45" s="277"/>
      <c r="R45" s="277"/>
      <c r="S45" s="277"/>
      <c r="T45" s="277"/>
      <c r="U45" s="277"/>
      <c r="W45" s="277"/>
      <c r="X45" s="277"/>
      <c r="Y45" s="277"/>
      <c r="Z45" s="277"/>
      <c r="AA45" s="277"/>
      <c r="AB45" s="277"/>
      <c r="AD45" s="277"/>
      <c r="AE45" s="277"/>
      <c r="AF45" s="277"/>
      <c r="AG45" s="277"/>
    </row>
    <row r="46" spans="2:33" s="276" customFormat="1">
      <c r="B46" s="271"/>
      <c r="C46" s="271"/>
      <c r="D46" s="277"/>
      <c r="E46" s="277"/>
      <c r="F46" s="277"/>
      <c r="H46" s="280"/>
      <c r="I46" s="280"/>
      <c r="J46" s="277"/>
      <c r="K46" s="277"/>
      <c r="L46" s="277"/>
      <c r="M46" s="277"/>
      <c r="N46" s="277"/>
      <c r="O46" s="277"/>
      <c r="Q46" s="277"/>
      <c r="R46" s="277"/>
      <c r="S46" s="277"/>
      <c r="T46" s="277"/>
      <c r="U46" s="277"/>
      <c r="W46" s="277"/>
      <c r="X46" s="277"/>
      <c r="Y46" s="277"/>
      <c r="Z46" s="277"/>
      <c r="AA46" s="277"/>
      <c r="AB46" s="277"/>
      <c r="AD46" s="277"/>
      <c r="AE46" s="277"/>
      <c r="AF46" s="277"/>
      <c r="AG46" s="277"/>
    </row>
    <row r="47" spans="2:33" s="276" customFormat="1">
      <c r="B47" s="271"/>
      <c r="C47" s="271"/>
      <c r="D47" s="277"/>
      <c r="E47" s="277"/>
      <c r="F47" s="277"/>
      <c r="H47" s="280"/>
      <c r="I47" s="280"/>
      <c r="J47" s="277"/>
      <c r="K47" s="277"/>
      <c r="L47" s="277"/>
      <c r="M47" s="277"/>
      <c r="N47" s="277"/>
      <c r="O47" s="277"/>
      <c r="Q47" s="277"/>
      <c r="R47" s="277"/>
      <c r="S47" s="277"/>
      <c r="T47" s="277"/>
      <c r="U47" s="277"/>
      <c r="W47" s="277"/>
      <c r="X47" s="277"/>
      <c r="Y47" s="277"/>
      <c r="Z47" s="277"/>
      <c r="AA47" s="277"/>
      <c r="AB47" s="277"/>
      <c r="AD47" s="277"/>
      <c r="AE47" s="277"/>
      <c r="AF47" s="277"/>
      <c r="AG47" s="277"/>
    </row>
    <row r="48" spans="2:33" s="276" customFormat="1">
      <c r="B48" s="271"/>
      <c r="C48" s="271"/>
      <c r="D48" s="277"/>
      <c r="E48" s="277"/>
      <c r="F48" s="277"/>
      <c r="H48" s="280"/>
      <c r="I48" s="280"/>
      <c r="J48" s="277"/>
      <c r="K48" s="277"/>
      <c r="L48" s="277"/>
      <c r="M48" s="277"/>
      <c r="N48" s="277"/>
      <c r="O48" s="277"/>
      <c r="Q48" s="277"/>
      <c r="R48" s="277"/>
      <c r="S48" s="277"/>
      <c r="T48" s="277"/>
      <c r="U48" s="277"/>
      <c r="W48" s="277"/>
      <c r="X48" s="277"/>
      <c r="Y48" s="277"/>
      <c r="Z48" s="277"/>
      <c r="AA48" s="277"/>
      <c r="AB48" s="277"/>
      <c r="AD48" s="277"/>
      <c r="AE48" s="277"/>
      <c r="AF48" s="277"/>
      <c r="AG48" s="277"/>
    </row>
    <row r="49" spans="2:33" s="276" customFormat="1">
      <c r="B49" s="271"/>
      <c r="C49" s="271"/>
      <c r="D49" s="277"/>
      <c r="E49" s="277"/>
      <c r="F49" s="277"/>
      <c r="H49" s="280"/>
      <c r="I49" s="280"/>
      <c r="J49" s="277"/>
      <c r="K49" s="277"/>
      <c r="L49" s="277"/>
      <c r="M49" s="277"/>
      <c r="N49" s="277"/>
      <c r="O49" s="277"/>
      <c r="Q49" s="277"/>
      <c r="R49" s="277"/>
      <c r="S49" s="277"/>
      <c r="T49" s="277"/>
      <c r="U49" s="277"/>
      <c r="W49" s="277"/>
      <c r="X49" s="277"/>
      <c r="Y49" s="277"/>
      <c r="Z49" s="277"/>
      <c r="AA49" s="277"/>
      <c r="AB49" s="277"/>
      <c r="AD49" s="277"/>
      <c r="AE49" s="277"/>
      <c r="AF49" s="277"/>
      <c r="AG49" s="277"/>
    </row>
    <row r="50" spans="2:33" s="276" customFormat="1">
      <c r="B50" s="271"/>
      <c r="C50" s="271"/>
      <c r="D50" s="277"/>
      <c r="E50" s="277"/>
      <c r="F50" s="277"/>
      <c r="H50" s="280"/>
      <c r="I50" s="280"/>
      <c r="J50" s="277"/>
      <c r="K50" s="277"/>
      <c r="L50" s="277"/>
      <c r="M50" s="277"/>
      <c r="N50" s="277"/>
      <c r="O50" s="277"/>
      <c r="Q50" s="277"/>
      <c r="R50" s="277"/>
      <c r="S50" s="277"/>
      <c r="T50" s="277"/>
      <c r="U50" s="277"/>
      <c r="W50" s="277"/>
      <c r="X50" s="277"/>
      <c r="Y50" s="277"/>
      <c r="Z50" s="277"/>
      <c r="AA50" s="277"/>
      <c r="AB50" s="277"/>
      <c r="AD50" s="277"/>
      <c r="AE50" s="277"/>
      <c r="AF50" s="277"/>
      <c r="AG50" s="277"/>
    </row>
    <row r="51" spans="2:33" s="276" customFormat="1">
      <c r="B51" s="271"/>
      <c r="C51" s="271"/>
      <c r="D51" s="277"/>
      <c r="E51" s="277"/>
      <c r="F51" s="277"/>
      <c r="H51" s="280"/>
      <c r="I51" s="280"/>
      <c r="J51" s="277"/>
      <c r="K51" s="277"/>
      <c r="L51" s="277"/>
      <c r="M51" s="277"/>
      <c r="N51" s="277"/>
      <c r="O51" s="277"/>
      <c r="Q51" s="277"/>
      <c r="R51" s="277"/>
      <c r="S51" s="277"/>
      <c r="T51" s="277"/>
      <c r="U51" s="277"/>
      <c r="W51" s="277"/>
      <c r="X51" s="277"/>
      <c r="Y51" s="277"/>
      <c r="Z51" s="277"/>
      <c r="AA51" s="277"/>
      <c r="AB51" s="277"/>
      <c r="AD51" s="277"/>
      <c r="AE51" s="277"/>
      <c r="AF51" s="277"/>
      <c r="AG51" s="277"/>
    </row>
    <row r="52" spans="2:33" s="276" customFormat="1">
      <c r="B52" s="271"/>
      <c r="C52" s="271"/>
      <c r="D52" s="277"/>
      <c r="E52" s="277"/>
      <c r="F52" s="277"/>
      <c r="H52" s="280"/>
      <c r="I52" s="280"/>
      <c r="J52" s="277"/>
      <c r="K52" s="277"/>
      <c r="L52" s="277"/>
      <c r="M52" s="277"/>
      <c r="N52" s="277"/>
      <c r="O52" s="277"/>
      <c r="Q52" s="277"/>
      <c r="R52" s="277"/>
      <c r="S52" s="277"/>
      <c r="T52" s="277"/>
      <c r="U52" s="277"/>
      <c r="W52" s="277"/>
      <c r="X52" s="277"/>
      <c r="Y52" s="277"/>
      <c r="Z52" s="277"/>
      <c r="AA52" s="277"/>
      <c r="AB52" s="277"/>
      <c r="AD52" s="277"/>
      <c r="AE52" s="277"/>
      <c r="AF52" s="277"/>
      <c r="AG52" s="277"/>
    </row>
    <row r="53" spans="2:33" s="276" customFormat="1">
      <c r="B53" s="271"/>
      <c r="C53" s="271"/>
      <c r="D53" s="277"/>
      <c r="E53" s="277"/>
      <c r="F53" s="277"/>
      <c r="H53" s="280"/>
      <c r="I53" s="280"/>
      <c r="J53" s="277"/>
      <c r="K53" s="277"/>
      <c r="L53" s="277"/>
      <c r="M53" s="277"/>
      <c r="N53" s="277"/>
      <c r="O53" s="277"/>
      <c r="Q53" s="277"/>
      <c r="R53" s="277"/>
      <c r="S53" s="277"/>
      <c r="T53" s="277"/>
      <c r="U53" s="277"/>
      <c r="W53" s="277"/>
      <c r="X53" s="277"/>
      <c r="Y53" s="277"/>
      <c r="Z53" s="277"/>
      <c r="AA53" s="277"/>
      <c r="AB53" s="277"/>
      <c r="AD53" s="277"/>
      <c r="AE53" s="277"/>
      <c r="AF53" s="277"/>
      <c r="AG53" s="277"/>
    </row>
    <row r="54" spans="2:33" s="276" customFormat="1">
      <c r="B54" s="271"/>
      <c r="C54" s="271"/>
      <c r="D54" s="277"/>
      <c r="E54" s="277"/>
      <c r="F54" s="277"/>
      <c r="H54" s="280"/>
      <c r="I54" s="280"/>
      <c r="J54" s="277"/>
      <c r="K54" s="277"/>
      <c r="L54" s="277"/>
      <c r="M54" s="277"/>
      <c r="N54" s="277"/>
      <c r="O54" s="277"/>
      <c r="Q54" s="277"/>
      <c r="R54" s="277"/>
      <c r="S54" s="277"/>
      <c r="T54" s="277"/>
      <c r="U54" s="277"/>
      <c r="W54" s="277"/>
      <c r="X54" s="277"/>
      <c r="Y54" s="277"/>
      <c r="Z54" s="277"/>
      <c r="AA54" s="277"/>
      <c r="AB54" s="277"/>
      <c r="AD54" s="277"/>
      <c r="AE54" s="277"/>
      <c r="AF54" s="277"/>
      <c r="AG54" s="277"/>
    </row>
    <row r="55" spans="2:33" s="276" customFormat="1">
      <c r="B55" s="271"/>
      <c r="C55" s="271"/>
      <c r="D55" s="277"/>
      <c r="E55" s="277"/>
      <c r="F55" s="277"/>
      <c r="H55" s="280"/>
      <c r="I55" s="280"/>
      <c r="J55" s="277"/>
      <c r="K55" s="277"/>
      <c r="L55" s="277"/>
      <c r="M55" s="277"/>
      <c r="N55" s="277"/>
      <c r="O55" s="277"/>
      <c r="Q55" s="277"/>
      <c r="R55" s="277"/>
      <c r="S55" s="277"/>
      <c r="T55" s="277"/>
      <c r="U55" s="277"/>
      <c r="W55" s="277"/>
      <c r="X55" s="277"/>
      <c r="Y55" s="277"/>
      <c r="Z55" s="277"/>
      <c r="AA55" s="277"/>
      <c r="AB55" s="277"/>
      <c r="AD55" s="277"/>
      <c r="AE55" s="277"/>
      <c r="AF55" s="277"/>
      <c r="AG55" s="277"/>
    </row>
    <row r="56" spans="2:33" s="276" customFormat="1">
      <c r="B56" s="271"/>
      <c r="C56" s="271"/>
      <c r="D56" s="277"/>
      <c r="E56" s="277"/>
      <c r="F56" s="277"/>
      <c r="H56" s="280"/>
      <c r="I56" s="280"/>
      <c r="J56" s="277"/>
      <c r="K56" s="277"/>
      <c r="L56" s="277"/>
      <c r="M56" s="277"/>
      <c r="N56" s="277"/>
      <c r="O56" s="277"/>
      <c r="Q56" s="277"/>
      <c r="R56" s="277"/>
      <c r="S56" s="277"/>
      <c r="T56" s="277"/>
      <c r="U56" s="277"/>
      <c r="W56" s="277"/>
      <c r="X56" s="277"/>
      <c r="Y56" s="277"/>
      <c r="Z56" s="277"/>
      <c r="AA56" s="277"/>
      <c r="AB56" s="277"/>
      <c r="AD56" s="277"/>
      <c r="AE56" s="277"/>
      <c r="AF56" s="277"/>
      <c r="AG56" s="277"/>
    </row>
    <row r="57" spans="2:33" s="276" customFormat="1">
      <c r="B57" s="271"/>
      <c r="C57" s="271"/>
      <c r="D57" s="277"/>
      <c r="E57" s="277"/>
      <c r="F57" s="277"/>
      <c r="H57" s="280"/>
      <c r="I57" s="280"/>
      <c r="J57" s="277"/>
      <c r="K57" s="277"/>
      <c r="L57" s="277"/>
      <c r="M57" s="277"/>
      <c r="N57" s="277"/>
      <c r="O57" s="277"/>
      <c r="Q57" s="277"/>
      <c r="R57" s="277"/>
      <c r="S57" s="277"/>
      <c r="T57" s="277"/>
      <c r="U57" s="277"/>
      <c r="W57" s="277"/>
      <c r="X57" s="277"/>
      <c r="Y57" s="277"/>
      <c r="Z57" s="277"/>
      <c r="AA57" s="277"/>
      <c r="AB57" s="277"/>
      <c r="AD57" s="277"/>
      <c r="AE57" s="277"/>
      <c r="AF57" s="277"/>
      <c r="AG57" s="277"/>
    </row>
    <row r="58" spans="2:33" s="276" customFormat="1">
      <c r="B58" s="271"/>
      <c r="C58" s="271"/>
      <c r="D58" s="277"/>
      <c r="E58" s="277"/>
      <c r="F58" s="277"/>
      <c r="H58" s="280"/>
      <c r="I58" s="280"/>
      <c r="J58" s="277"/>
      <c r="K58" s="277"/>
      <c r="L58" s="277"/>
      <c r="M58" s="277"/>
      <c r="N58" s="277"/>
      <c r="O58" s="277"/>
      <c r="Q58" s="277"/>
      <c r="R58" s="277"/>
      <c r="S58" s="277"/>
      <c r="T58" s="277"/>
      <c r="U58" s="277"/>
      <c r="W58" s="277"/>
      <c r="X58" s="277"/>
      <c r="Y58" s="277"/>
      <c r="Z58" s="277"/>
      <c r="AA58" s="277"/>
      <c r="AB58" s="277"/>
      <c r="AD58" s="277"/>
      <c r="AE58" s="277"/>
      <c r="AF58" s="277"/>
      <c r="AG58" s="277"/>
    </row>
    <row r="59" spans="2:33" s="276" customFormat="1">
      <c r="B59" s="271"/>
      <c r="C59" s="271"/>
      <c r="D59" s="277"/>
      <c r="E59" s="277"/>
      <c r="F59" s="277"/>
      <c r="H59" s="280"/>
      <c r="I59" s="280"/>
      <c r="J59" s="277"/>
      <c r="K59" s="277"/>
      <c r="L59" s="277"/>
      <c r="M59" s="277"/>
      <c r="N59" s="277"/>
      <c r="O59" s="277"/>
      <c r="Q59" s="277"/>
      <c r="R59" s="277"/>
      <c r="S59" s="277"/>
      <c r="T59" s="277"/>
      <c r="U59" s="277"/>
      <c r="W59" s="277"/>
      <c r="X59" s="277"/>
      <c r="Y59" s="277"/>
      <c r="Z59" s="277"/>
      <c r="AA59" s="277"/>
      <c r="AB59" s="277"/>
      <c r="AD59" s="277"/>
      <c r="AE59" s="277"/>
      <c r="AF59" s="277"/>
      <c r="AG59" s="277"/>
    </row>
    <row r="60" spans="2:33" s="276" customFormat="1">
      <c r="B60" s="271"/>
      <c r="C60" s="271"/>
      <c r="D60" s="277"/>
      <c r="E60" s="277"/>
      <c r="F60" s="277"/>
      <c r="H60" s="280"/>
      <c r="I60" s="280"/>
      <c r="J60" s="277"/>
      <c r="K60" s="277"/>
      <c r="L60" s="277"/>
      <c r="M60" s="277"/>
      <c r="N60" s="277"/>
      <c r="O60" s="277"/>
      <c r="Q60" s="277"/>
      <c r="R60" s="277"/>
      <c r="S60" s="277"/>
      <c r="T60" s="277"/>
      <c r="U60" s="277"/>
      <c r="W60" s="277"/>
      <c r="X60" s="277"/>
      <c r="Y60" s="277"/>
      <c r="Z60" s="277"/>
      <c r="AA60" s="277"/>
      <c r="AB60" s="277"/>
      <c r="AD60" s="277"/>
      <c r="AE60" s="277"/>
      <c r="AF60" s="277"/>
      <c r="AG60" s="277"/>
    </row>
    <row r="61" spans="2:33" s="276" customFormat="1">
      <c r="B61" s="271"/>
      <c r="C61" s="271"/>
      <c r="D61" s="277"/>
      <c r="E61" s="277"/>
      <c r="F61" s="277"/>
      <c r="H61" s="280"/>
      <c r="I61" s="280"/>
      <c r="J61" s="277"/>
      <c r="K61" s="277"/>
      <c r="L61" s="277"/>
      <c r="M61" s="277"/>
      <c r="N61" s="277"/>
      <c r="O61" s="277"/>
      <c r="Q61" s="277"/>
      <c r="R61" s="277"/>
      <c r="S61" s="277"/>
      <c r="T61" s="277"/>
      <c r="U61" s="277"/>
      <c r="W61" s="277"/>
      <c r="X61" s="277"/>
      <c r="Y61" s="277"/>
      <c r="Z61" s="277"/>
      <c r="AA61" s="277"/>
      <c r="AB61" s="277"/>
      <c r="AD61" s="277"/>
      <c r="AE61" s="277"/>
      <c r="AF61" s="277"/>
      <c r="AG61" s="277"/>
    </row>
    <row r="62" spans="2:33" s="276" customFormat="1">
      <c r="B62" s="271"/>
      <c r="C62" s="271"/>
      <c r="D62" s="277"/>
      <c r="E62" s="277"/>
      <c r="F62" s="277"/>
      <c r="H62" s="280"/>
      <c r="I62" s="280"/>
      <c r="J62" s="277"/>
      <c r="K62" s="277"/>
      <c r="L62" s="277"/>
      <c r="M62" s="277"/>
      <c r="N62" s="277"/>
      <c r="O62" s="277"/>
      <c r="Q62" s="277"/>
      <c r="R62" s="277"/>
      <c r="S62" s="277"/>
      <c r="T62" s="277"/>
      <c r="U62" s="277"/>
      <c r="W62" s="277"/>
      <c r="X62" s="277"/>
      <c r="Y62" s="277"/>
      <c r="Z62" s="277"/>
      <c r="AA62" s="277"/>
      <c r="AB62" s="277"/>
      <c r="AD62" s="277"/>
      <c r="AE62" s="277"/>
      <c r="AF62" s="277"/>
      <c r="AG62" s="277"/>
    </row>
    <row r="63" spans="2:33" s="276" customFormat="1">
      <c r="B63" s="271"/>
      <c r="C63" s="271"/>
      <c r="D63" s="277"/>
      <c r="E63" s="277"/>
      <c r="F63" s="277"/>
      <c r="H63" s="280"/>
      <c r="I63" s="280"/>
      <c r="J63" s="277"/>
      <c r="K63" s="277"/>
      <c r="L63" s="277"/>
      <c r="M63" s="277"/>
      <c r="N63" s="277"/>
      <c r="O63" s="277"/>
      <c r="Q63" s="277"/>
      <c r="R63" s="277"/>
      <c r="S63" s="277"/>
      <c r="T63" s="277"/>
      <c r="U63" s="277"/>
      <c r="W63" s="277"/>
      <c r="X63" s="277"/>
      <c r="Y63" s="277"/>
      <c r="Z63" s="277"/>
      <c r="AA63" s="277"/>
      <c r="AB63" s="277"/>
      <c r="AD63" s="277"/>
      <c r="AE63" s="277"/>
      <c r="AF63" s="277"/>
      <c r="AG63" s="277"/>
    </row>
    <row r="64" spans="2:33" s="276" customFormat="1">
      <c r="B64" s="271"/>
      <c r="C64" s="271"/>
      <c r="D64" s="277"/>
      <c r="E64" s="277"/>
      <c r="F64" s="277"/>
      <c r="H64" s="280"/>
      <c r="I64" s="280"/>
      <c r="J64" s="277"/>
      <c r="K64" s="277"/>
      <c r="L64" s="277"/>
      <c r="M64" s="277"/>
      <c r="N64" s="277"/>
      <c r="O64" s="277"/>
      <c r="Q64" s="277"/>
      <c r="R64" s="277"/>
      <c r="S64" s="277"/>
      <c r="T64" s="277"/>
      <c r="U64" s="277"/>
      <c r="W64" s="277"/>
      <c r="X64" s="277"/>
      <c r="Y64" s="277"/>
      <c r="Z64" s="277"/>
      <c r="AA64" s="277"/>
      <c r="AB64" s="277"/>
      <c r="AD64" s="277"/>
      <c r="AE64" s="277"/>
      <c r="AF64" s="277"/>
      <c r="AG64" s="277"/>
    </row>
    <row r="65" spans="2:33" s="276" customFormat="1">
      <c r="B65" s="271"/>
      <c r="C65" s="271"/>
      <c r="D65" s="277"/>
      <c r="E65" s="277"/>
      <c r="F65" s="277"/>
      <c r="H65" s="280"/>
      <c r="I65" s="280"/>
      <c r="J65" s="277"/>
      <c r="K65" s="277"/>
      <c r="L65" s="277"/>
      <c r="M65" s="277"/>
      <c r="N65" s="277"/>
      <c r="O65" s="277"/>
      <c r="Q65" s="277"/>
      <c r="R65" s="277"/>
      <c r="S65" s="277"/>
      <c r="T65" s="277"/>
      <c r="U65" s="277"/>
      <c r="W65" s="277"/>
      <c r="X65" s="277"/>
      <c r="Y65" s="277"/>
      <c r="Z65" s="277"/>
      <c r="AA65" s="277"/>
      <c r="AB65" s="277"/>
      <c r="AD65" s="277"/>
      <c r="AE65" s="277"/>
      <c r="AF65" s="277"/>
      <c r="AG65" s="277"/>
    </row>
    <row r="66" spans="2:33" s="276" customFormat="1">
      <c r="B66" s="271"/>
      <c r="C66" s="271"/>
      <c r="D66" s="277"/>
      <c r="E66" s="277"/>
      <c r="F66" s="277"/>
      <c r="H66" s="280"/>
      <c r="I66" s="280"/>
      <c r="J66" s="277"/>
      <c r="K66" s="277"/>
      <c r="L66" s="277"/>
      <c r="M66" s="277"/>
      <c r="N66" s="277"/>
      <c r="O66" s="277"/>
      <c r="Q66" s="277"/>
      <c r="R66" s="277"/>
      <c r="S66" s="277"/>
      <c r="T66" s="277"/>
      <c r="U66" s="277"/>
      <c r="W66" s="277"/>
      <c r="X66" s="277"/>
      <c r="Y66" s="277"/>
      <c r="Z66" s="277"/>
      <c r="AA66" s="277"/>
      <c r="AB66" s="277"/>
      <c r="AD66" s="277"/>
      <c r="AE66" s="277"/>
      <c r="AF66" s="277"/>
      <c r="AG66" s="277"/>
    </row>
  </sheetData>
  <mergeCells count="24">
    <mergeCell ref="AM2:AO2"/>
    <mergeCell ref="B3:D3"/>
    <mergeCell ref="H3:O3"/>
    <mergeCell ref="Q3:U3"/>
    <mergeCell ref="W3:AB3"/>
    <mergeCell ref="AD3:AE3"/>
    <mergeCell ref="AJ1:AO1"/>
    <mergeCell ref="A1:F1"/>
    <mergeCell ref="H1:O1"/>
    <mergeCell ref="P1:U1"/>
    <mergeCell ref="W1:AB1"/>
    <mergeCell ref="AC1:AH1"/>
    <mergeCell ref="AF3:AF7"/>
    <mergeCell ref="AG3:AH3"/>
    <mergeCell ref="AJ3:AO3"/>
    <mergeCell ref="H4:N4"/>
    <mergeCell ref="Q4:U4"/>
    <mergeCell ref="W4:Z4"/>
    <mergeCell ref="AA4:AB4"/>
    <mergeCell ref="AD4:AE4"/>
    <mergeCell ref="AN4:AO4"/>
    <mergeCell ref="H5:J5"/>
    <mergeCell ref="K5:N5"/>
    <mergeCell ref="AN5:AO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zoomScale="90" zoomScaleNormal="90" zoomScaleSheetLayoutView="100" workbookViewId="0">
      <selection sqref="A1:J1"/>
    </sheetView>
  </sheetViews>
  <sheetFormatPr defaultRowHeight="13.5"/>
  <cols>
    <col min="1" max="1" width="9.77734375" style="173" customWidth="1"/>
    <col min="2" max="2" width="8" style="173" customWidth="1"/>
    <col min="3" max="10" width="8" style="169" customWidth="1"/>
    <col min="11" max="11" width="2.77734375" style="169" customWidth="1"/>
    <col min="12" max="20" width="8" style="169" customWidth="1"/>
    <col min="21" max="21" width="14.5546875" style="169" customWidth="1"/>
    <col min="22" max="29" width="8.77734375" style="169" customWidth="1"/>
    <col min="30" max="30" width="2.77734375" style="169" customWidth="1"/>
    <col min="31" max="38" width="8.77734375" style="169" customWidth="1"/>
    <col min="39" max="16384" width="8.88671875" style="169"/>
  </cols>
  <sheetData>
    <row r="1" spans="1:40" s="177" customFormat="1" ht="45" customHeight="1">
      <c r="A1" s="544" t="s">
        <v>249</v>
      </c>
      <c r="B1" s="544"/>
      <c r="C1" s="544"/>
      <c r="D1" s="544"/>
      <c r="E1" s="544"/>
      <c r="F1" s="544"/>
      <c r="G1" s="544"/>
      <c r="H1" s="544"/>
      <c r="I1" s="544"/>
      <c r="J1" s="544"/>
      <c r="K1" s="146"/>
      <c r="L1" s="545" t="s">
        <v>250</v>
      </c>
      <c r="M1" s="545"/>
      <c r="N1" s="545"/>
      <c r="O1" s="545"/>
      <c r="P1" s="545"/>
      <c r="Q1" s="545"/>
      <c r="R1" s="545"/>
      <c r="S1" s="545"/>
      <c r="T1" s="545"/>
      <c r="U1" s="544" t="s">
        <v>251</v>
      </c>
      <c r="V1" s="544"/>
      <c r="W1" s="544"/>
      <c r="X1" s="544"/>
      <c r="Y1" s="544"/>
      <c r="Z1" s="544"/>
      <c r="AA1" s="544"/>
      <c r="AB1" s="544"/>
      <c r="AC1" s="544"/>
      <c r="AD1" s="285"/>
      <c r="AE1" s="545" t="s">
        <v>252</v>
      </c>
      <c r="AF1" s="545"/>
      <c r="AG1" s="545"/>
      <c r="AH1" s="545"/>
      <c r="AI1" s="545"/>
      <c r="AJ1" s="545"/>
      <c r="AK1" s="545"/>
      <c r="AL1" s="545"/>
    </row>
    <row r="2" spans="1:40" s="150" customFormat="1" ht="25.5" customHeight="1" thickBot="1">
      <c r="A2" s="148" t="s">
        <v>253</v>
      </c>
      <c r="B2" s="149"/>
      <c r="C2" s="148"/>
      <c r="D2" s="148"/>
      <c r="E2" s="148"/>
      <c r="F2" s="148"/>
      <c r="G2" s="148"/>
      <c r="H2" s="148"/>
      <c r="I2" s="148"/>
      <c r="J2" s="148"/>
      <c r="L2" s="148"/>
      <c r="M2" s="148"/>
      <c r="N2" s="148"/>
      <c r="O2" s="148"/>
      <c r="P2" s="148"/>
      <c r="Q2" s="148"/>
      <c r="R2" s="148"/>
      <c r="S2" s="148"/>
      <c r="T2" s="152" t="s">
        <v>254</v>
      </c>
      <c r="U2" s="148" t="s">
        <v>253</v>
      </c>
      <c r="V2" s="148"/>
      <c r="W2" s="148"/>
      <c r="X2" s="148"/>
      <c r="Y2" s="148"/>
      <c r="Z2" s="148"/>
      <c r="AA2" s="148"/>
      <c r="AB2" s="148"/>
      <c r="AC2" s="148"/>
      <c r="AE2" s="148"/>
      <c r="AF2" s="148"/>
      <c r="AG2" s="148"/>
      <c r="AH2" s="148"/>
      <c r="AI2" s="148"/>
      <c r="AJ2" s="148"/>
      <c r="AK2" s="148"/>
      <c r="AL2" s="152" t="s">
        <v>254</v>
      </c>
    </row>
    <row r="3" spans="1:40" s="150" customFormat="1" ht="16.5" customHeight="1" thickTop="1">
      <c r="B3" s="286" t="s">
        <v>255</v>
      </c>
      <c r="C3" s="570" t="s">
        <v>256</v>
      </c>
      <c r="D3" s="571"/>
      <c r="E3" s="571"/>
      <c r="F3" s="594"/>
      <c r="G3" s="570" t="s">
        <v>257</v>
      </c>
      <c r="H3" s="571"/>
      <c r="I3" s="571"/>
      <c r="J3" s="571"/>
      <c r="K3" s="153"/>
      <c r="L3" s="571" t="s">
        <v>258</v>
      </c>
      <c r="M3" s="571"/>
      <c r="N3" s="594"/>
      <c r="O3" s="287" t="s">
        <v>259</v>
      </c>
      <c r="P3" s="286" t="s">
        <v>260</v>
      </c>
      <c r="Q3" s="570" t="s">
        <v>261</v>
      </c>
      <c r="R3" s="571"/>
      <c r="S3" s="571"/>
      <c r="T3" s="571"/>
      <c r="V3" s="570" t="s">
        <v>262</v>
      </c>
      <c r="W3" s="571"/>
      <c r="X3" s="571"/>
      <c r="Y3" s="571"/>
      <c r="Z3" s="594"/>
      <c r="AA3" s="570" t="s">
        <v>263</v>
      </c>
      <c r="AB3" s="571"/>
      <c r="AC3" s="571"/>
      <c r="AD3" s="153"/>
      <c r="AE3" s="571" t="s">
        <v>264</v>
      </c>
      <c r="AF3" s="571"/>
      <c r="AG3" s="571"/>
      <c r="AH3" s="571"/>
      <c r="AI3" s="571"/>
      <c r="AJ3" s="594"/>
      <c r="AK3" s="287" t="s">
        <v>265</v>
      </c>
      <c r="AL3" s="288" t="s">
        <v>266</v>
      </c>
    </row>
    <row r="4" spans="1:40" s="150" customFormat="1" ht="16.5" customHeight="1">
      <c r="A4" s="153" t="s">
        <v>170</v>
      </c>
      <c r="B4" s="154"/>
      <c r="C4" s="155" t="s">
        <v>267</v>
      </c>
      <c r="D4" s="155" t="s">
        <v>268</v>
      </c>
      <c r="E4" s="155" t="s">
        <v>269</v>
      </c>
      <c r="F4" s="155" t="s">
        <v>270</v>
      </c>
      <c r="G4" s="154" t="s">
        <v>267</v>
      </c>
      <c r="H4" s="156" t="s">
        <v>271</v>
      </c>
      <c r="I4" s="156" t="s">
        <v>272</v>
      </c>
      <c r="J4" s="153" t="s">
        <v>196</v>
      </c>
      <c r="K4" s="153"/>
      <c r="L4" s="184" t="s">
        <v>273</v>
      </c>
      <c r="M4" s="184" t="s">
        <v>274</v>
      </c>
      <c r="N4" s="156" t="s">
        <v>275</v>
      </c>
      <c r="O4" s="153"/>
      <c r="P4" s="154"/>
      <c r="Q4" s="156" t="s">
        <v>273</v>
      </c>
      <c r="R4" s="156" t="s">
        <v>276</v>
      </c>
      <c r="S4" s="156" t="s">
        <v>277</v>
      </c>
      <c r="T4" s="153" t="s">
        <v>278</v>
      </c>
      <c r="U4" s="153" t="s">
        <v>170</v>
      </c>
      <c r="V4" s="154" t="s">
        <v>267</v>
      </c>
      <c r="W4" s="155" t="s">
        <v>279</v>
      </c>
      <c r="X4" s="156" t="s">
        <v>280</v>
      </c>
      <c r="Y4" s="156" t="s">
        <v>281</v>
      </c>
      <c r="Z4" s="155" t="s">
        <v>282</v>
      </c>
      <c r="AA4" s="184" t="s">
        <v>273</v>
      </c>
      <c r="AB4" s="156" t="s">
        <v>283</v>
      </c>
      <c r="AC4" s="185" t="s">
        <v>284</v>
      </c>
      <c r="AD4" s="153"/>
      <c r="AE4" s="184" t="s">
        <v>273</v>
      </c>
      <c r="AF4" s="184" t="s">
        <v>285</v>
      </c>
      <c r="AG4" s="16" t="s">
        <v>286</v>
      </c>
      <c r="AH4" s="156" t="s">
        <v>287</v>
      </c>
      <c r="AI4" s="156" t="s">
        <v>288</v>
      </c>
      <c r="AJ4" s="156" t="s">
        <v>289</v>
      </c>
      <c r="AK4" s="153" t="s">
        <v>290</v>
      </c>
      <c r="AL4" s="186"/>
    </row>
    <row r="5" spans="1:40" s="150" customFormat="1" ht="16.5" customHeight="1">
      <c r="A5" s="155" t="s">
        <v>202</v>
      </c>
      <c r="B5" s="155"/>
      <c r="C5" s="155"/>
      <c r="D5" s="155"/>
      <c r="E5" s="155"/>
      <c r="F5" s="155"/>
      <c r="G5" s="154"/>
      <c r="H5" s="154"/>
      <c r="I5" s="154" t="s">
        <v>291</v>
      </c>
      <c r="J5" s="153"/>
      <c r="K5" s="153"/>
      <c r="L5" s="155"/>
      <c r="M5" s="155"/>
      <c r="N5" s="154"/>
      <c r="O5" s="153" t="s">
        <v>292</v>
      </c>
      <c r="P5" s="154" t="s">
        <v>293</v>
      </c>
      <c r="Q5" s="154"/>
      <c r="R5" s="154" t="s">
        <v>294</v>
      </c>
      <c r="S5" s="154" t="s">
        <v>295</v>
      </c>
      <c r="T5" s="186"/>
      <c r="U5" s="155" t="s">
        <v>202</v>
      </c>
      <c r="V5" s="154"/>
      <c r="W5" s="155"/>
      <c r="X5" s="154"/>
      <c r="Y5" s="154"/>
      <c r="Z5" s="155"/>
      <c r="AA5" s="155"/>
      <c r="AB5" s="154"/>
      <c r="AC5" s="186"/>
      <c r="AD5" s="153"/>
      <c r="AE5" s="155" t="s">
        <v>296</v>
      </c>
      <c r="AF5" s="155" t="s">
        <v>297</v>
      </c>
      <c r="AG5" s="14"/>
      <c r="AH5" s="154"/>
      <c r="AI5" s="154"/>
      <c r="AJ5" s="154"/>
      <c r="AK5" s="153" t="s">
        <v>298</v>
      </c>
      <c r="AL5" s="186"/>
    </row>
    <row r="6" spans="1:40" s="150" customFormat="1" ht="16.5" customHeight="1">
      <c r="A6" s="158"/>
      <c r="B6" s="188" t="s">
        <v>217</v>
      </c>
      <c r="C6" s="188" t="s">
        <v>221</v>
      </c>
      <c r="D6" s="188" t="s">
        <v>299</v>
      </c>
      <c r="E6" s="188" t="s">
        <v>300</v>
      </c>
      <c r="F6" s="188" t="s">
        <v>301</v>
      </c>
      <c r="G6" s="160" t="s">
        <v>221</v>
      </c>
      <c r="H6" s="160" t="s">
        <v>229</v>
      </c>
      <c r="I6" s="160" t="s">
        <v>302</v>
      </c>
      <c r="J6" s="159" t="s">
        <v>230</v>
      </c>
      <c r="K6" s="153"/>
      <c r="L6" s="188" t="s">
        <v>221</v>
      </c>
      <c r="M6" s="188" t="s">
        <v>303</v>
      </c>
      <c r="N6" s="160" t="s">
        <v>304</v>
      </c>
      <c r="O6" s="159" t="s">
        <v>305</v>
      </c>
      <c r="P6" s="160" t="s">
        <v>306</v>
      </c>
      <c r="Q6" s="160" t="s">
        <v>221</v>
      </c>
      <c r="R6" s="160" t="s">
        <v>307</v>
      </c>
      <c r="S6" s="160" t="s">
        <v>308</v>
      </c>
      <c r="T6" s="161" t="s">
        <v>309</v>
      </c>
      <c r="U6" s="158"/>
      <c r="V6" s="160" t="s">
        <v>221</v>
      </c>
      <c r="W6" s="188" t="s">
        <v>310</v>
      </c>
      <c r="X6" s="160" t="s">
        <v>311</v>
      </c>
      <c r="Y6" s="160" t="s">
        <v>312</v>
      </c>
      <c r="Z6" s="188" t="s">
        <v>313</v>
      </c>
      <c r="AA6" s="188" t="s">
        <v>221</v>
      </c>
      <c r="AB6" s="160" t="s">
        <v>314</v>
      </c>
      <c r="AC6" s="161" t="s">
        <v>315</v>
      </c>
      <c r="AD6" s="153"/>
      <c r="AE6" s="289" t="s">
        <v>316</v>
      </c>
      <c r="AF6" s="188" t="s">
        <v>317</v>
      </c>
      <c r="AG6" s="24" t="s">
        <v>318</v>
      </c>
      <c r="AH6" s="160" t="s">
        <v>319</v>
      </c>
      <c r="AI6" s="160" t="s">
        <v>320</v>
      </c>
      <c r="AJ6" s="160"/>
      <c r="AK6" s="159" t="s">
        <v>321</v>
      </c>
      <c r="AL6" s="161" t="s">
        <v>322</v>
      </c>
    </row>
    <row r="7" spans="1:40" s="150" customFormat="1" ht="99.75" customHeight="1">
      <c r="A7" s="155">
        <v>2013</v>
      </c>
      <c r="B7" s="290">
        <v>9.0254429999999992</v>
      </c>
      <c r="C7" s="248" t="s">
        <v>244</v>
      </c>
      <c r="D7" s="248" t="s">
        <v>244</v>
      </c>
      <c r="E7" s="248" t="s">
        <v>244</v>
      </c>
      <c r="F7" s="248" t="s">
        <v>244</v>
      </c>
      <c r="G7" s="248" t="s">
        <v>244</v>
      </c>
      <c r="H7" s="248" t="s">
        <v>244</v>
      </c>
      <c r="I7" s="248" t="s">
        <v>244</v>
      </c>
      <c r="J7" s="248" t="s">
        <v>244</v>
      </c>
      <c r="K7" s="290"/>
      <c r="L7" s="248" t="s">
        <v>244</v>
      </c>
      <c r="M7" s="248" t="s">
        <v>244</v>
      </c>
      <c r="N7" s="248" t="s">
        <v>244</v>
      </c>
      <c r="O7" s="248" t="s">
        <v>244</v>
      </c>
      <c r="P7" s="248" t="s">
        <v>244</v>
      </c>
      <c r="Q7" s="248" t="s">
        <v>244</v>
      </c>
      <c r="R7" s="248" t="s">
        <v>244</v>
      </c>
      <c r="S7" s="248" t="s">
        <v>244</v>
      </c>
      <c r="T7" s="248" t="s">
        <v>244</v>
      </c>
      <c r="U7" s="155">
        <v>2013</v>
      </c>
      <c r="V7" s="248" t="s">
        <v>244</v>
      </c>
      <c r="W7" s="248" t="s">
        <v>244</v>
      </c>
      <c r="X7" s="248" t="s">
        <v>244</v>
      </c>
      <c r="Y7" s="248" t="s">
        <v>244</v>
      </c>
      <c r="Z7" s="248" t="s">
        <v>244</v>
      </c>
      <c r="AA7" s="291">
        <v>6.9</v>
      </c>
      <c r="AB7" s="291">
        <v>6.9</v>
      </c>
      <c r="AC7" s="248" t="s">
        <v>244</v>
      </c>
      <c r="AD7" s="291"/>
      <c r="AE7" s="291">
        <v>2.1279659999999998</v>
      </c>
      <c r="AF7" s="248" t="s">
        <v>35</v>
      </c>
      <c r="AG7" s="10">
        <v>0.45</v>
      </c>
      <c r="AH7" s="291">
        <v>1.55</v>
      </c>
      <c r="AI7" s="248" t="s">
        <v>244</v>
      </c>
      <c r="AJ7" s="292">
        <v>0.13131899999999999</v>
      </c>
      <c r="AK7" s="248" t="s">
        <v>244</v>
      </c>
      <c r="AL7" s="248" t="s">
        <v>244</v>
      </c>
    </row>
    <row r="8" spans="1:40" s="150" customFormat="1" ht="99.75" customHeight="1">
      <c r="A8" s="155">
        <v>2014</v>
      </c>
      <c r="B8" s="290">
        <v>9.0299999999999994</v>
      </c>
      <c r="C8" s="248" t="s">
        <v>35</v>
      </c>
      <c r="D8" s="248" t="s">
        <v>35</v>
      </c>
      <c r="E8" s="248" t="s">
        <v>35</v>
      </c>
      <c r="F8" s="248" t="s">
        <v>35</v>
      </c>
      <c r="G8" s="248" t="s">
        <v>35</v>
      </c>
      <c r="H8" s="248" t="s">
        <v>35</v>
      </c>
      <c r="I8" s="248" t="s">
        <v>35</v>
      </c>
      <c r="J8" s="248" t="s">
        <v>35</v>
      </c>
      <c r="K8" s="290"/>
      <c r="L8" s="248" t="s">
        <v>244</v>
      </c>
      <c r="M8" s="248" t="s">
        <v>244</v>
      </c>
      <c r="N8" s="248" t="s">
        <v>244</v>
      </c>
      <c r="O8" s="248" t="s">
        <v>244</v>
      </c>
      <c r="P8" s="248" t="s">
        <v>244</v>
      </c>
      <c r="Q8" s="248" t="s">
        <v>244</v>
      </c>
      <c r="R8" s="248" t="s">
        <v>244</v>
      </c>
      <c r="S8" s="248" t="s">
        <v>244</v>
      </c>
      <c r="T8" s="248" t="s">
        <v>244</v>
      </c>
      <c r="U8" s="155">
        <v>2014</v>
      </c>
      <c r="V8" s="248" t="s">
        <v>35</v>
      </c>
      <c r="W8" s="248" t="s">
        <v>35</v>
      </c>
      <c r="X8" s="248" t="s">
        <v>35</v>
      </c>
      <c r="Y8" s="248" t="s">
        <v>35</v>
      </c>
      <c r="Z8" s="248" t="s">
        <v>35</v>
      </c>
      <c r="AA8" s="291">
        <v>6.9</v>
      </c>
      <c r="AB8" s="291">
        <v>6.9</v>
      </c>
      <c r="AC8" s="248" t="s">
        <v>244</v>
      </c>
      <c r="AD8" s="291"/>
      <c r="AE8" s="291">
        <v>2.13</v>
      </c>
      <c r="AF8" s="248" t="s">
        <v>244</v>
      </c>
      <c r="AG8" s="10">
        <v>0.45</v>
      </c>
      <c r="AH8" s="291">
        <v>1.55</v>
      </c>
      <c r="AI8" s="248" t="s">
        <v>244</v>
      </c>
      <c r="AJ8" s="292">
        <v>0.13</v>
      </c>
      <c r="AK8" s="248" t="s">
        <v>244</v>
      </c>
      <c r="AL8" s="248" t="s">
        <v>244</v>
      </c>
    </row>
    <row r="9" spans="1:40" s="150" customFormat="1" ht="99.95" customHeight="1">
      <c r="A9" s="155">
        <v>2015</v>
      </c>
      <c r="B9" s="290">
        <f>AA9+AE9</f>
        <v>9.31</v>
      </c>
      <c r="C9" s="248" t="s">
        <v>35</v>
      </c>
      <c r="D9" s="248" t="s">
        <v>35</v>
      </c>
      <c r="E9" s="248" t="s">
        <v>35</v>
      </c>
      <c r="F9" s="248" t="s">
        <v>35</v>
      </c>
      <c r="G9" s="248" t="s">
        <v>35</v>
      </c>
      <c r="H9" s="248" t="s">
        <v>35</v>
      </c>
      <c r="I9" s="248" t="s">
        <v>35</v>
      </c>
      <c r="J9" s="248" t="s">
        <v>35</v>
      </c>
      <c r="K9" s="290"/>
      <c r="L9" s="248" t="s">
        <v>35</v>
      </c>
      <c r="M9" s="248" t="s">
        <v>35</v>
      </c>
      <c r="N9" s="248" t="s">
        <v>35</v>
      </c>
      <c r="O9" s="248" t="s">
        <v>35</v>
      </c>
      <c r="P9" s="248" t="s">
        <v>35</v>
      </c>
      <c r="Q9" s="248" t="s">
        <v>35</v>
      </c>
      <c r="R9" s="248" t="s">
        <v>35</v>
      </c>
      <c r="S9" s="248" t="s">
        <v>35</v>
      </c>
      <c r="T9" s="248" t="s">
        <v>35</v>
      </c>
      <c r="U9" s="155">
        <v>2015</v>
      </c>
      <c r="V9" s="248" t="s">
        <v>35</v>
      </c>
      <c r="W9" s="248" t="s">
        <v>35</v>
      </c>
      <c r="X9" s="248" t="s">
        <v>35</v>
      </c>
      <c r="Y9" s="248" t="s">
        <v>35</v>
      </c>
      <c r="Z9" s="248" t="s">
        <v>35</v>
      </c>
      <c r="AA9" s="291">
        <v>6.9</v>
      </c>
      <c r="AB9" s="291">
        <v>6.9</v>
      </c>
      <c r="AC9" s="248" t="s">
        <v>35</v>
      </c>
      <c r="AD9" s="291"/>
      <c r="AE9" s="291">
        <f>SUM(AF9:AJ9)</f>
        <v>2.41</v>
      </c>
      <c r="AF9" s="248" t="s">
        <v>35</v>
      </c>
      <c r="AG9" s="10">
        <v>0.45</v>
      </c>
      <c r="AH9" s="291">
        <v>1.83</v>
      </c>
      <c r="AI9" s="248" t="s">
        <v>35</v>
      </c>
      <c r="AJ9" s="292">
        <v>0.13</v>
      </c>
      <c r="AK9" s="248" t="s">
        <v>35</v>
      </c>
      <c r="AL9" s="248" t="s">
        <v>35</v>
      </c>
    </row>
    <row r="10" spans="1:40" s="150" customFormat="1" ht="99.95" customHeight="1">
      <c r="A10" s="155">
        <v>2016</v>
      </c>
      <c r="B10" s="290">
        <v>9.3060000000000009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90"/>
      <c r="L10" s="257">
        <v>0</v>
      </c>
      <c r="M10" s="257">
        <v>0</v>
      </c>
      <c r="N10" s="257">
        <v>0</v>
      </c>
      <c r="O10" s="257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155">
        <v>2016</v>
      </c>
      <c r="V10" s="257">
        <v>0</v>
      </c>
      <c r="W10" s="257">
        <v>0</v>
      </c>
      <c r="X10" s="257">
        <v>0</v>
      </c>
      <c r="Y10" s="257">
        <v>0</v>
      </c>
      <c r="Z10" s="257">
        <v>0</v>
      </c>
      <c r="AA10" s="291">
        <v>6.8970000000000002</v>
      </c>
      <c r="AB10" s="291">
        <v>6.8970000000000002</v>
      </c>
      <c r="AC10" s="257">
        <v>0</v>
      </c>
      <c r="AD10" s="291"/>
      <c r="AE10" s="291">
        <v>2.4089999999999998</v>
      </c>
      <c r="AF10" s="257">
        <v>0</v>
      </c>
      <c r="AG10" s="10">
        <v>0.44500000000000001</v>
      </c>
      <c r="AH10" s="291">
        <v>1.833</v>
      </c>
      <c r="AI10" s="257">
        <v>0</v>
      </c>
      <c r="AJ10" s="293">
        <v>0.13100000000000001</v>
      </c>
      <c r="AK10" s="257">
        <v>0</v>
      </c>
      <c r="AL10" s="257">
        <v>0</v>
      </c>
    </row>
    <row r="11" spans="1:40" s="300" customFormat="1" ht="99.95" customHeight="1" thickBot="1">
      <c r="A11" s="294">
        <v>2017</v>
      </c>
      <c r="B11" s="295">
        <f>AA11+AE11</f>
        <v>9.3919999999999995</v>
      </c>
      <c r="C11" s="296" t="s">
        <v>553</v>
      </c>
      <c r="D11" s="296" t="s">
        <v>554</v>
      </c>
      <c r="E11" s="296" t="s">
        <v>556</v>
      </c>
      <c r="F11" s="296" t="s">
        <v>553</v>
      </c>
      <c r="G11" s="296" t="s">
        <v>555</v>
      </c>
      <c r="H11" s="296" t="s">
        <v>555</v>
      </c>
      <c r="I11" s="296" t="s">
        <v>554</v>
      </c>
      <c r="J11" s="296" t="s">
        <v>556</v>
      </c>
      <c r="K11" s="523"/>
      <c r="L11" s="265" t="s">
        <v>556</v>
      </c>
      <c r="M11" s="265" t="s">
        <v>553</v>
      </c>
      <c r="N11" s="265" t="s">
        <v>555</v>
      </c>
      <c r="O11" s="265" t="s">
        <v>555</v>
      </c>
      <c r="P11" s="265" t="s">
        <v>554</v>
      </c>
      <c r="Q11" s="265" t="s">
        <v>556</v>
      </c>
      <c r="R11" s="265" t="s">
        <v>553</v>
      </c>
      <c r="S11" s="265" t="s">
        <v>555</v>
      </c>
      <c r="T11" s="296" t="s">
        <v>555</v>
      </c>
      <c r="U11" s="294">
        <v>2017</v>
      </c>
      <c r="V11" s="297" t="s">
        <v>554</v>
      </c>
      <c r="W11" s="296" t="s">
        <v>556</v>
      </c>
      <c r="X11" s="296" t="s">
        <v>553</v>
      </c>
      <c r="Y11" s="296" t="s">
        <v>554</v>
      </c>
      <c r="Z11" s="296" t="s">
        <v>556</v>
      </c>
      <c r="AA11" s="298">
        <f>SUM(AB11:AC11)</f>
        <v>6.98</v>
      </c>
      <c r="AB11" s="298">
        <v>6.98</v>
      </c>
      <c r="AC11" s="296" t="s">
        <v>557</v>
      </c>
      <c r="AD11" s="524"/>
      <c r="AE11" s="298">
        <f>SUM(AF11:AK11)</f>
        <v>2.4119999999999999</v>
      </c>
      <c r="AF11" s="296" t="s">
        <v>553</v>
      </c>
      <c r="AG11" s="261">
        <v>0.45200000000000001</v>
      </c>
      <c r="AH11" s="298">
        <v>1.83</v>
      </c>
      <c r="AI11" s="296" t="s">
        <v>553</v>
      </c>
      <c r="AJ11" s="299">
        <v>0.13</v>
      </c>
      <c r="AK11" s="296" t="s">
        <v>553</v>
      </c>
      <c r="AL11" s="296" t="s">
        <v>554</v>
      </c>
    </row>
    <row r="12" spans="1:40" s="55" customFormat="1" ht="12" customHeight="1" thickTop="1">
      <c r="A12" s="5" t="s">
        <v>245</v>
      </c>
      <c r="B12" s="301"/>
      <c r="C12" s="301"/>
      <c r="D12" s="302"/>
      <c r="E12" s="303"/>
      <c r="F12" s="304"/>
      <c r="G12" s="304"/>
      <c r="H12" s="305"/>
      <c r="I12" s="305"/>
      <c r="J12" s="301"/>
      <c r="K12" s="301"/>
      <c r="L12" s="301"/>
      <c r="M12" s="301"/>
      <c r="N12" s="301"/>
      <c r="Q12" s="57"/>
      <c r="R12" s="57"/>
      <c r="S12" s="57"/>
      <c r="T12" s="57"/>
      <c r="U12" s="5" t="s">
        <v>245</v>
      </c>
      <c r="V12" s="306"/>
      <c r="W12" s="57"/>
      <c r="X12" s="57"/>
      <c r="Y12" s="57"/>
      <c r="Z12" s="301"/>
      <c r="AA12" s="301"/>
      <c r="AB12" s="301"/>
      <c r="AC12" s="5"/>
      <c r="AD12" s="301"/>
      <c r="AE12" s="307"/>
      <c r="AF12" s="307"/>
      <c r="AG12" s="307"/>
      <c r="AH12" s="57"/>
      <c r="AJ12" s="301"/>
      <c r="AK12" s="301"/>
      <c r="AL12" s="301"/>
      <c r="AM12" s="307"/>
      <c r="AN12" s="307"/>
    </row>
    <row r="13" spans="1:40" ht="15.75" customHeight="1">
      <c r="H13" s="308"/>
      <c r="I13" s="308"/>
      <c r="J13" s="308"/>
      <c r="K13" s="308"/>
      <c r="L13" s="308"/>
      <c r="M13" s="308"/>
      <c r="N13" s="308"/>
      <c r="R13" s="308"/>
      <c r="S13" s="308"/>
      <c r="T13" s="309"/>
      <c r="U13" s="173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</row>
    <row r="14" spans="1:40">
      <c r="H14" s="308"/>
      <c r="I14" s="308"/>
      <c r="J14" s="308"/>
      <c r="K14" s="308"/>
      <c r="L14" s="308"/>
      <c r="M14" s="308"/>
      <c r="N14" s="308"/>
      <c r="R14" s="308"/>
      <c r="S14" s="308"/>
      <c r="T14" s="309"/>
    </row>
    <row r="15" spans="1:40">
      <c r="H15" s="308"/>
      <c r="I15" s="308"/>
      <c r="J15" s="308"/>
      <c r="K15" s="308"/>
      <c r="L15" s="308"/>
      <c r="M15" s="308"/>
      <c r="N15" s="308"/>
      <c r="R15" s="308"/>
      <c r="S15" s="308"/>
      <c r="T15" s="309"/>
    </row>
  </sheetData>
  <mergeCells count="11">
    <mergeCell ref="AE3:AJ3"/>
    <mergeCell ref="A1:J1"/>
    <mergeCell ref="L1:T1"/>
    <mergeCell ref="U1:AC1"/>
    <mergeCell ref="AE1:AL1"/>
    <mergeCell ref="C3:F3"/>
    <mergeCell ref="G3:J3"/>
    <mergeCell ref="L3:N3"/>
    <mergeCell ref="Q3:T3"/>
    <mergeCell ref="V3:Z3"/>
    <mergeCell ref="AA3:AC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1"/>
  <sheetViews>
    <sheetView tabSelected="1" zoomScale="90" zoomScaleNormal="9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G1"/>
    </sheetView>
  </sheetViews>
  <sheetFormatPr defaultRowHeight="13.5"/>
  <cols>
    <col min="1" max="1" width="14.5546875" style="57" customWidth="1"/>
    <col min="2" max="7" width="10.6640625" style="57" customWidth="1"/>
    <col min="8" max="8" width="2.6640625" style="145" customWidth="1"/>
    <col min="9" max="16" width="9.77734375" style="57" customWidth="1"/>
    <col min="17" max="17" width="14.5546875" style="57" customWidth="1"/>
    <col min="18" max="25" width="9.33203125" style="57" customWidth="1"/>
    <col min="26" max="26" width="10.77734375" style="57" customWidth="1"/>
    <col min="27" max="27" width="10.33203125" style="57" customWidth="1"/>
    <col min="28" max="28" width="2.21875" style="55" customWidth="1"/>
    <col min="29" max="34" width="10.33203125" style="55" customWidth="1"/>
    <col min="35" max="16384" width="8.88671875" style="55"/>
  </cols>
  <sheetData>
    <row r="1" spans="1:36" s="2" customFormat="1" ht="45" customHeight="1">
      <c r="A1" s="530" t="s">
        <v>567</v>
      </c>
      <c r="B1" s="530"/>
      <c r="C1" s="530"/>
      <c r="D1" s="530"/>
      <c r="E1" s="530"/>
      <c r="F1" s="530"/>
      <c r="G1" s="530"/>
      <c r="H1" s="127"/>
      <c r="I1" s="607" t="s">
        <v>568</v>
      </c>
      <c r="J1" s="607"/>
      <c r="K1" s="607"/>
      <c r="L1" s="607"/>
      <c r="M1" s="607"/>
      <c r="N1" s="607"/>
      <c r="O1" s="607"/>
      <c r="P1" s="607"/>
      <c r="Q1" s="607"/>
      <c r="R1" s="607"/>
      <c r="S1" s="530" t="s">
        <v>569</v>
      </c>
      <c r="T1" s="530"/>
      <c r="U1" s="530"/>
      <c r="V1" s="530"/>
      <c r="W1" s="530"/>
      <c r="X1" s="530"/>
      <c r="Y1" s="530"/>
      <c r="Z1" s="530"/>
      <c r="AA1" s="530"/>
      <c r="AB1" s="653"/>
      <c r="AC1" s="607" t="s">
        <v>570</v>
      </c>
      <c r="AD1" s="607"/>
      <c r="AE1" s="607"/>
      <c r="AF1" s="607"/>
      <c r="AG1" s="607"/>
      <c r="AH1" s="607"/>
      <c r="AI1" s="607"/>
      <c r="AJ1" s="607"/>
    </row>
    <row r="2" spans="1:36" s="5" customFormat="1" ht="25.5" customHeight="1" thickBot="1">
      <c r="A2" s="654" t="s">
        <v>571</v>
      </c>
      <c r="B2" s="3"/>
      <c r="C2" s="3"/>
      <c r="D2" s="3"/>
      <c r="E2" s="3"/>
      <c r="F2" s="3"/>
      <c r="G2" s="3"/>
      <c r="H2" s="59"/>
      <c r="I2" s="3"/>
      <c r="J2" s="3"/>
      <c r="R2" s="655" t="s">
        <v>572</v>
      </c>
      <c r="S2" s="654" t="s">
        <v>571</v>
      </c>
      <c r="U2" s="55"/>
      <c r="V2" s="55"/>
      <c r="W2" s="55"/>
      <c r="X2" s="55"/>
      <c r="Y2" s="55"/>
      <c r="Z2" s="55"/>
      <c r="AA2" s="55"/>
      <c r="AB2" s="55"/>
      <c r="AJ2" s="655" t="s">
        <v>572</v>
      </c>
    </row>
    <row r="3" spans="1:36" s="5" customFormat="1" ht="16.5" customHeight="1" thickTop="1">
      <c r="A3" s="656" t="s">
        <v>573</v>
      </c>
      <c r="B3" s="657" t="s">
        <v>574</v>
      </c>
      <c r="C3" s="658"/>
      <c r="D3" s="658"/>
      <c r="E3" s="658"/>
      <c r="F3" s="658"/>
      <c r="G3" s="658"/>
      <c r="H3" s="659"/>
      <c r="I3" s="658" t="s">
        <v>575</v>
      </c>
      <c r="J3" s="660"/>
      <c r="K3" s="657" t="s">
        <v>576</v>
      </c>
      <c r="L3" s="658"/>
      <c r="M3" s="658"/>
      <c r="N3" s="658"/>
      <c r="O3" s="658"/>
      <c r="P3" s="658"/>
      <c r="Q3" s="658"/>
      <c r="R3" s="658"/>
      <c r="S3" s="656" t="s">
        <v>573</v>
      </c>
      <c r="T3" s="657" t="s">
        <v>577</v>
      </c>
      <c r="U3" s="658"/>
      <c r="V3" s="658"/>
      <c r="W3" s="658"/>
      <c r="X3" s="658"/>
      <c r="Y3" s="658"/>
      <c r="Z3" s="658"/>
      <c r="AA3" s="658"/>
      <c r="AB3" s="661"/>
      <c r="AC3" s="658" t="s">
        <v>578</v>
      </c>
      <c r="AD3" s="658"/>
      <c r="AE3" s="658"/>
      <c r="AF3" s="658"/>
      <c r="AG3" s="658"/>
      <c r="AH3" s="660"/>
      <c r="AI3" s="662" t="s">
        <v>579</v>
      </c>
      <c r="AJ3" s="663"/>
    </row>
    <row r="4" spans="1:36" s="5" customFormat="1" ht="16.5" customHeight="1">
      <c r="A4" s="664"/>
      <c r="B4" s="665" t="s">
        <v>580</v>
      </c>
      <c r="C4" s="666"/>
      <c r="D4" s="665" t="s">
        <v>581</v>
      </c>
      <c r="E4" s="666"/>
      <c r="F4" s="665" t="s">
        <v>582</v>
      </c>
      <c r="G4" s="667"/>
      <c r="H4" s="659"/>
      <c r="I4" s="667" t="s">
        <v>583</v>
      </c>
      <c r="J4" s="666"/>
      <c r="K4" s="668" t="s">
        <v>584</v>
      </c>
      <c r="L4" s="669"/>
      <c r="M4" s="665" t="s">
        <v>585</v>
      </c>
      <c r="N4" s="666"/>
      <c r="O4" s="665" t="s">
        <v>586</v>
      </c>
      <c r="P4" s="666"/>
      <c r="Q4" s="668" t="s">
        <v>587</v>
      </c>
      <c r="R4" s="670"/>
      <c r="S4" s="664"/>
      <c r="T4" s="668" t="s">
        <v>588</v>
      </c>
      <c r="U4" s="669"/>
      <c r="V4" s="671" t="s">
        <v>589</v>
      </c>
      <c r="W4" s="671"/>
      <c r="X4" s="671" t="s">
        <v>590</v>
      </c>
      <c r="Y4" s="668"/>
      <c r="Z4" s="672" t="s">
        <v>591</v>
      </c>
      <c r="AA4" s="665"/>
      <c r="AB4" s="659"/>
      <c r="AC4" s="670" t="s">
        <v>592</v>
      </c>
      <c r="AD4" s="669"/>
      <c r="AE4" s="668" t="s">
        <v>593</v>
      </c>
      <c r="AF4" s="670"/>
      <c r="AG4" s="673" t="s">
        <v>594</v>
      </c>
      <c r="AH4" s="673"/>
      <c r="AI4" s="674"/>
      <c r="AJ4" s="675"/>
    </row>
    <row r="5" spans="1:36" s="5" customFormat="1" ht="16.5" customHeight="1">
      <c r="A5" s="664"/>
      <c r="B5" s="676" t="s">
        <v>595</v>
      </c>
      <c r="C5" s="677"/>
      <c r="D5" s="676" t="s">
        <v>596</v>
      </c>
      <c r="E5" s="677"/>
      <c r="F5" s="676" t="s">
        <v>597</v>
      </c>
      <c r="G5" s="678"/>
      <c r="H5" s="659"/>
      <c r="I5" s="678" t="s">
        <v>598</v>
      </c>
      <c r="J5" s="677"/>
      <c r="K5" s="676" t="s">
        <v>599</v>
      </c>
      <c r="L5" s="677"/>
      <c r="M5" s="676" t="s">
        <v>600</v>
      </c>
      <c r="N5" s="677"/>
      <c r="O5" s="676" t="s">
        <v>601</v>
      </c>
      <c r="P5" s="677"/>
      <c r="Q5" s="676" t="s">
        <v>602</v>
      </c>
      <c r="R5" s="678"/>
      <c r="S5" s="664"/>
      <c r="T5" s="676" t="s">
        <v>603</v>
      </c>
      <c r="U5" s="677"/>
      <c r="V5" s="679" t="s">
        <v>604</v>
      </c>
      <c r="W5" s="679"/>
      <c r="X5" s="679" t="s">
        <v>605</v>
      </c>
      <c r="Y5" s="676"/>
      <c r="Z5" s="679" t="s">
        <v>606</v>
      </c>
      <c r="AA5" s="676"/>
      <c r="AB5" s="659"/>
      <c r="AC5" s="678" t="s">
        <v>607</v>
      </c>
      <c r="AD5" s="677"/>
      <c r="AE5" s="676" t="s">
        <v>608</v>
      </c>
      <c r="AF5" s="678"/>
      <c r="AG5" s="680" t="s">
        <v>609</v>
      </c>
      <c r="AH5" s="680"/>
      <c r="AI5" s="681"/>
      <c r="AJ5" s="682"/>
    </row>
    <row r="6" spans="1:36" s="5" customFormat="1" ht="16.5" customHeight="1">
      <c r="A6" s="664"/>
      <c r="B6" s="683" t="s">
        <v>610</v>
      </c>
      <c r="C6" s="683" t="s">
        <v>114</v>
      </c>
      <c r="D6" s="683" t="s">
        <v>610</v>
      </c>
      <c r="E6" s="683" t="s">
        <v>114</v>
      </c>
      <c r="F6" s="684" t="s">
        <v>610</v>
      </c>
      <c r="G6" s="659" t="s">
        <v>114</v>
      </c>
      <c r="H6" s="659"/>
      <c r="I6" s="685" t="s">
        <v>610</v>
      </c>
      <c r="J6" s="685" t="s">
        <v>114</v>
      </c>
      <c r="K6" s="684" t="s">
        <v>610</v>
      </c>
      <c r="L6" s="683" t="s">
        <v>114</v>
      </c>
      <c r="M6" s="686" t="s">
        <v>610</v>
      </c>
      <c r="N6" s="683" t="s">
        <v>114</v>
      </c>
      <c r="O6" s="686" t="s">
        <v>610</v>
      </c>
      <c r="P6" s="683" t="s">
        <v>114</v>
      </c>
      <c r="Q6" s="686" t="s">
        <v>610</v>
      </c>
      <c r="R6" s="659" t="s">
        <v>114</v>
      </c>
      <c r="S6" s="664"/>
      <c r="T6" s="683" t="s">
        <v>610</v>
      </c>
      <c r="U6" s="683" t="s">
        <v>114</v>
      </c>
      <c r="V6" s="686" t="s">
        <v>610</v>
      </c>
      <c r="W6" s="683" t="s">
        <v>114</v>
      </c>
      <c r="X6" s="686" t="s">
        <v>610</v>
      </c>
      <c r="Y6" s="659" t="s">
        <v>114</v>
      </c>
      <c r="Z6" s="687" t="s">
        <v>610</v>
      </c>
      <c r="AA6" s="659" t="s">
        <v>114</v>
      </c>
      <c r="AB6" s="659"/>
      <c r="AC6" s="683" t="s">
        <v>114</v>
      </c>
      <c r="AD6" s="683" t="s">
        <v>114</v>
      </c>
      <c r="AE6" s="688" t="s">
        <v>610</v>
      </c>
      <c r="AF6" s="659" t="s">
        <v>114</v>
      </c>
      <c r="AG6" s="689" t="s">
        <v>610</v>
      </c>
      <c r="AH6" s="687" t="s">
        <v>114</v>
      </c>
      <c r="AI6" s="688" t="s">
        <v>610</v>
      </c>
      <c r="AJ6" s="659" t="s">
        <v>114</v>
      </c>
    </row>
    <row r="7" spans="1:36" s="5" customFormat="1" ht="16.5" customHeight="1">
      <c r="A7" s="690"/>
      <c r="B7" s="691" t="s">
        <v>611</v>
      </c>
      <c r="C7" s="691" t="s">
        <v>380</v>
      </c>
      <c r="D7" s="691" t="s">
        <v>611</v>
      </c>
      <c r="E7" s="691" t="s">
        <v>380</v>
      </c>
      <c r="F7" s="692" t="s">
        <v>611</v>
      </c>
      <c r="G7" s="693" t="s">
        <v>380</v>
      </c>
      <c r="H7" s="694"/>
      <c r="I7" s="695" t="s">
        <v>611</v>
      </c>
      <c r="J7" s="695" t="s">
        <v>380</v>
      </c>
      <c r="K7" s="692" t="s">
        <v>611</v>
      </c>
      <c r="L7" s="691" t="s">
        <v>380</v>
      </c>
      <c r="M7" s="691" t="s">
        <v>611</v>
      </c>
      <c r="N7" s="691" t="s">
        <v>380</v>
      </c>
      <c r="O7" s="691" t="s">
        <v>611</v>
      </c>
      <c r="P7" s="691" t="s">
        <v>380</v>
      </c>
      <c r="Q7" s="691" t="s">
        <v>611</v>
      </c>
      <c r="R7" s="693" t="s">
        <v>380</v>
      </c>
      <c r="S7" s="690"/>
      <c r="T7" s="691" t="s">
        <v>611</v>
      </c>
      <c r="U7" s="691" t="s">
        <v>380</v>
      </c>
      <c r="V7" s="691" t="s">
        <v>611</v>
      </c>
      <c r="W7" s="691" t="s">
        <v>380</v>
      </c>
      <c r="X7" s="691" t="s">
        <v>611</v>
      </c>
      <c r="Y7" s="693" t="s">
        <v>380</v>
      </c>
      <c r="Z7" s="692" t="s">
        <v>611</v>
      </c>
      <c r="AA7" s="693" t="s">
        <v>380</v>
      </c>
      <c r="AB7" s="694"/>
      <c r="AC7" s="691" t="s">
        <v>380</v>
      </c>
      <c r="AD7" s="691" t="s">
        <v>380</v>
      </c>
      <c r="AE7" s="691" t="s">
        <v>611</v>
      </c>
      <c r="AF7" s="693" t="s">
        <v>380</v>
      </c>
      <c r="AG7" s="692" t="s">
        <v>611</v>
      </c>
      <c r="AH7" s="692" t="s">
        <v>380</v>
      </c>
      <c r="AI7" s="691" t="s">
        <v>611</v>
      </c>
      <c r="AJ7" s="693" t="s">
        <v>380</v>
      </c>
    </row>
    <row r="8" spans="1:36" s="5" customFormat="1" ht="39.75" customHeight="1">
      <c r="A8" s="12">
        <v>2013</v>
      </c>
      <c r="B8" s="137">
        <v>2</v>
      </c>
      <c r="C8" s="137">
        <v>17148</v>
      </c>
      <c r="D8" s="137">
        <v>1</v>
      </c>
      <c r="E8" s="137">
        <v>10874</v>
      </c>
      <c r="F8" s="137" t="s">
        <v>612</v>
      </c>
      <c r="G8" s="137" t="s">
        <v>612</v>
      </c>
      <c r="H8" s="137"/>
      <c r="I8" s="137">
        <v>1</v>
      </c>
      <c r="J8" s="137">
        <v>6274</v>
      </c>
      <c r="K8" s="137">
        <v>4</v>
      </c>
      <c r="L8" s="696">
        <v>932.596</v>
      </c>
      <c r="M8" s="697" t="s">
        <v>613</v>
      </c>
      <c r="N8" s="697" t="s">
        <v>613</v>
      </c>
      <c r="O8" s="137">
        <v>1</v>
      </c>
      <c r="P8" s="696">
        <v>1.514</v>
      </c>
      <c r="Q8" s="137" t="s">
        <v>612</v>
      </c>
      <c r="R8" s="137" t="s">
        <v>612</v>
      </c>
      <c r="S8" s="12">
        <v>2013</v>
      </c>
      <c r="T8" s="137">
        <v>2</v>
      </c>
      <c r="U8" s="696">
        <v>563.5</v>
      </c>
      <c r="V8" s="137" t="s">
        <v>612</v>
      </c>
      <c r="W8" s="137" t="s">
        <v>612</v>
      </c>
      <c r="X8" s="137">
        <v>1</v>
      </c>
      <c r="Y8" s="696">
        <v>367.58199999999999</v>
      </c>
      <c r="Z8" s="137" t="s">
        <v>612</v>
      </c>
      <c r="AA8" s="137" t="s">
        <v>612</v>
      </c>
      <c r="AB8" s="137"/>
      <c r="AC8" s="137" t="s">
        <v>612</v>
      </c>
      <c r="AD8" s="137" t="s">
        <v>612</v>
      </c>
      <c r="AE8" s="137" t="s">
        <v>612</v>
      </c>
      <c r="AF8" s="137" t="s">
        <v>612</v>
      </c>
      <c r="AG8" s="137" t="s">
        <v>612</v>
      </c>
      <c r="AH8" s="137" t="s">
        <v>612</v>
      </c>
      <c r="AI8" s="137">
        <v>1</v>
      </c>
      <c r="AJ8" s="137">
        <v>109</v>
      </c>
    </row>
    <row r="9" spans="1:36" s="5" customFormat="1" ht="39.75" customHeight="1">
      <c r="A9" s="12">
        <v>2014</v>
      </c>
      <c r="B9" s="137">
        <v>2</v>
      </c>
      <c r="C9" s="137">
        <f>SUM(E9,G9,J9)</f>
        <v>17148</v>
      </c>
      <c r="D9" s="137">
        <v>1</v>
      </c>
      <c r="E9" s="137">
        <v>10874</v>
      </c>
      <c r="F9" s="137" t="s">
        <v>612</v>
      </c>
      <c r="G9" s="137" t="s">
        <v>612</v>
      </c>
      <c r="H9" s="137"/>
      <c r="I9" s="137">
        <v>1</v>
      </c>
      <c r="J9" s="137">
        <v>6274</v>
      </c>
      <c r="K9" s="137">
        <v>4</v>
      </c>
      <c r="L9" s="696">
        <f>SUM(P9,R9,U9,W9,Y9,AD9,AF9,AH9)</f>
        <v>935</v>
      </c>
      <c r="M9" s="697" t="s">
        <v>613</v>
      </c>
      <c r="N9" s="697" t="s">
        <v>613</v>
      </c>
      <c r="O9" s="137">
        <v>1</v>
      </c>
      <c r="P9" s="137">
        <v>2</v>
      </c>
      <c r="Q9" s="137" t="s">
        <v>612</v>
      </c>
      <c r="R9" s="659">
        <v>1</v>
      </c>
      <c r="S9" s="12">
        <v>2014</v>
      </c>
      <c r="T9" s="137">
        <v>2</v>
      </c>
      <c r="U9" s="698">
        <v>564</v>
      </c>
      <c r="V9" s="137" t="s">
        <v>612</v>
      </c>
      <c r="W9" s="137" t="s">
        <v>612</v>
      </c>
      <c r="X9" s="137">
        <v>1</v>
      </c>
      <c r="Y9" s="699">
        <v>368</v>
      </c>
      <c r="Z9" s="137" t="s">
        <v>612</v>
      </c>
      <c r="AA9" s="137" t="s">
        <v>612</v>
      </c>
      <c r="AB9" s="137"/>
      <c r="AC9" s="137" t="s">
        <v>612</v>
      </c>
      <c r="AD9" s="137" t="s">
        <v>612</v>
      </c>
      <c r="AE9" s="137" t="s">
        <v>612</v>
      </c>
      <c r="AF9" s="137" t="s">
        <v>612</v>
      </c>
      <c r="AG9" s="137" t="s">
        <v>612</v>
      </c>
      <c r="AH9" s="137" t="s">
        <v>612</v>
      </c>
      <c r="AI9" s="137">
        <v>1</v>
      </c>
      <c r="AJ9" s="137">
        <v>109</v>
      </c>
    </row>
    <row r="10" spans="1:36" s="5" customFormat="1" ht="39.75" customHeight="1">
      <c r="A10" s="12">
        <v>2015</v>
      </c>
      <c r="B10" s="137">
        <v>2</v>
      </c>
      <c r="C10" s="137">
        <v>17148</v>
      </c>
      <c r="D10" s="137">
        <v>1</v>
      </c>
      <c r="E10" s="137">
        <v>10874</v>
      </c>
      <c r="F10" s="137" t="s">
        <v>35</v>
      </c>
      <c r="G10" s="137" t="s">
        <v>35</v>
      </c>
      <c r="H10" s="137"/>
      <c r="I10" s="137">
        <v>1</v>
      </c>
      <c r="J10" s="137">
        <v>6274</v>
      </c>
      <c r="K10" s="137">
        <v>4</v>
      </c>
      <c r="L10" s="696">
        <v>933.3</v>
      </c>
      <c r="M10" s="697" t="s">
        <v>613</v>
      </c>
      <c r="N10" s="697" t="s">
        <v>613</v>
      </c>
      <c r="O10" s="137">
        <v>1</v>
      </c>
      <c r="P10" s="700">
        <v>1.514</v>
      </c>
      <c r="Q10" s="137" t="s">
        <v>35</v>
      </c>
      <c r="R10" s="137" t="s">
        <v>35</v>
      </c>
      <c r="S10" s="12">
        <v>2015</v>
      </c>
      <c r="T10" s="137">
        <v>2</v>
      </c>
      <c r="U10" s="696">
        <v>563.5</v>
      </c>
      <c r="V10" s="137" t="s">
        <v>35</v>
      </c>
      <c r="W10" s="137" t="s">
        <v>35</v>
      </c>
      <c r="X10" s="137">
        <v>1</v>
      </c>
      <c r="Y10" s="700">
        <v>368.28800000000001</v>
      </c>
      <c r="Z10" s="137" t="s">
        <v>35</v>
      </c>
      <c r="AA10" s="137" t="s">
        <v>35</v>
      </c>
      <c r="AB10" s="137"/>
      <c r="AC10" s="137" t="s">
        <v>35</v>
      </c>
      <c r="AD10" s="137" t="s">
        <v>35</v>
      </c>
      <c r="AE10" s="137" t="s">
        <v>35</v>
      </c>
      <c r="AF10" s="137" t="s">
        <v>35</v>
      </c>
      <c r="AG10" s="137" t="s">
        <v>35</v>
      </c>
      <c r="AH10" s="137" t="s">
        <v>35</v>
      </c>
      <c r="AI10" s="137">
        <v>1</v>
      </c>
      <c r="AJ10" s="700">
        <v>108.535</v>
      </c>
    </row>
    <row r="11" spans="1:36" s="5" customFormat="1" ht="39.75" customHeight="1">
      <c r="A11" s="12">
        <v>2016</v>
      </c>
      <c r="B11" s="137">
        <v>2</v>
      </c>
      <c r="C11" s="137">
        <v>17148</v>
      </c>
      <c r="D11" s="137">
        <v>1</v>
      </c>
      <c r="E11" s="137">
        <v>10874</v>
      </c>
      <c r="F11" s="137" t="s">
        <v>35</v>
      </c>
      <c r="G11" s="137" t="s">
        <v>35</v>
      </c>
      <c r="H11" s="137"/>
      <c r="I11" s="137">
        <v>1</v>
      </c>
      <c r="J11" s="137">
        <v>6274</v>
      </c>
      <c r="K11" s="137">
        <v>4</v>
      </c>
      <c r="L11" s="696">
        <v>933.3</v>
      </c>
      <c r="M11" s="137" t="s">
        <v>35</v>
      </c>
      <c r="N11" s="137" t="s">
        <v>35</v>
      </c>
      <c r="O11" s="137">
        <v>1</v>
      </c>
      <c r="P11" s="700">
        <v>1.514</v>
      </c>
      <c r="Q11" s="137" t="s">
        <v>35</v>
      </c>
      <c r="R11" s="137" t="s">
        <v>35</v>
      </c>
      <c r="S11" s="12">
        <v>2016</v>
      </c>
      <c r="T11" s="137">
        <v>2</v>
      </c>
      <c r="U11" s="696">
        <v>563.5</v>
      </c>
      <c r="V11" s="137" t="s">
        <v>35</v>
      </c>
      <c r="W11" s="137" t="s">
        <v>35</v>
      </c>
      <c r="X11" s="137">
        <v>1</v>
      </c>
      <c r="Y11" s="700">
        <v>368.28800000000001</v>
      </c>
      <c r="Z11" s="137" t="s">
        <v>35</v>
      </c>
      <c r="AA11" s="137" t="s">
        <v>35</v>
      </c>
      <c r="AB11" s="137"/>
      <c r="AC11" s="137" t="s">
        <v>35</v>
      </c>
      <c r="AD11" s="137" t="s">
        <v>35</v>
      </c>
      <c r="AE11" s="137" t="s">
        <v>35</v>
      </c>
      <c r="AF11" s="137" t="s">
        <v>35</v>
      </c>
      <c r="AG11" s="137" t="s">
        <v>35</v>
      </c>
      <c r="AH11" s="137" t="s">
        <v>35</v>
      </c>
      <c r="AI11" s="137">
        <v>1</v>
      </c>
      <c r="AJ11" s="700">
        <v>108.535</v>
      </c>
    </row>
    <row r="12" spans="1:36" s="36" customFormat="1" ht="39.75" customHeight="1">
      <c r="A12" s="140">
        <v>2017</v>
      </c>
      <c r="B12" s="141">
        <v>2</v>
      </c>
      <c r="C12" s="141">
        <v>17148</v>
      </c>
      <c r="D12" s="141">
        <v>1</v>
      </c>
      <c r="E12" s="141">
        <v>10874</v>
      </c>
      <c r="F12" s="141" t="s">
        <v>35</v>
      </c>
      <c r="G12" s="141" t="s">
        <v>35</v>
      </c>
      <c r="H12" s="141"/>
      <c r="I12" s="141">
        <v>1</v>
      </c>
      <c r="J12" s="141">
        <v>6274</v>
      </c>
      <c r="K12" s="141">
        <v>4</v>
      </c>
      <c r="L12" s="701">
        <v>933.3</v>
      </c>
      <c r="M12" s="141" t="s">
        <v>35</v>
      </c>
      <c r="N12" s="141" t="s">
        <v>35</v>
      </c>
      <c r="O12" s="141">
        <v>1</v>
      </c>
      <c r="P12" s="702">
        <v>1.514</v>
      </c>
      <c r="Q12" s="141" t="s">
        <v>35</v>
      </c>
      <c r="R12" s="141" t="s">
        <v>35</v>
      </c>
      <c r="S12" s="140">
        <v>2017</v>
      </c>
      <c r="T12" s="141">
        <v>2</v>
      </c>
      <c r="U12" s="701">
        <v>563.5</v>
      </c>
      <c r="V12" s="141" t="s">
        <v>35</v>
      </c>
      <c r="W12" s="141" t="s">
        <v>35</v>
      </c>
      <c r="X12" s="137">
        <v>1</v>
      </c>
      <c r="Y12" s="703">
        <v>368.28800000000001</v>
      </c>
      <c r="Z12" s="137" t="s">
        <v>35</v>
      </c>
      <c r="AA12" s="141" t="s">
        <v>35</v>
      </c>
      <c r="AB12" s="141"/>
      <c r="AC12" s="141" t="s">
        <v>35</v>
      </c>
      <c r="AD12" s="141" t="s">
        <v>35</v>
      </c>
      <c r="AE12" s="141" t="s">
        <v>35</v>
      </c>
      <c r="AF12" s="141" t="s">
        <v>35</v>
      </c>
      <c r="AG12" s="141" t="s">
        <v>35</v>
      </c>
      <c r="AH12" s="141" t="s">
        <v>35</v>
      </c>
      <c r="AI12" s="141">
        <v>1</v>
      </c>
      <c r="AJ12" s="702">
        <v>108.535</v>
      </c>
    </row>
    <row r="13" spans="1:36" s="5" customFormat="1" ht="39.75" customHeight="1">
      <c r="A13" s="42" t="s">
        <v>614</v>
      </c>
      <c r="B13" s="137">
        <v>1</v>
      </c>
      <c r="C13" s="137">
        <v>6274</v>
      </c>
      <c r="D13" s="137" t="s">
        <v>35</v>
      </c>
      <c r="E13" s="137" t="s">
        <v>35</v>
      </c>
      <c r="F13" s="137" t="s">
        <v>35</v>
      </c>
      <c r="G13" s="137" t="s">
        <v>35</v>
      </c>
      <c r="H13" s="449"/>
      <c r="I13" s="137">
        <v>1</v>
      </c>
      <c r="J13" s="137">
        <v>6274</v>
      </c>
      <c r="K13" s="137">
        <v>2</v>
      </c>
      <c r="L13" s="696">
        <v>712.78800000000001</v>
      </c>
      <c r="M13" s="137" t="s">
        <v>35</v>
      </c>
      <c r="N13" s="137" t="s">
        <v>35</v>
      </c>
      <c r="O13" s="137" t="s">
        <v>35</v>
      </c>
      <c r="P13" s="137" t="s">
        <v>35</v>
      </c>
      <c r="Q13" s="137" t="s">
        <v>35</v>
      </c>
      <c r="R13" s="137" t="s">
        <v>35</v>
      </c>
      <c r="S13" s="42" t="s">
        <v>614</v>
      </c>
      <c r="T13" s="449">
        <v>1</v>
      </c>
      <c r="U13" s="704">
        <v>344.5</v>
      </c>
      <c r="V13" s="137" t="s">
        <v>35</v>
      </c>
      <c r="W13" s="137" t="s">
        <v>35</v>
      </c>
      <c r="X13" s="137">
        <v>1</v>
      </c>
      <c r="Y13" s="703">
        <v>368.28800000000001</v>
      </c>
      <c r="Z13" s="137" t="s">
        <v>35</v>
      </c>
      <c r="AA13" s="137" t="s">
        <v>35</v>
      </c>
      <c r="AB13" s="137"/>
      <c r="AC13" s="137" t="s">
        <v>35</v>
      </c>
      <c r="AD13" s="137" t="s">
        <v>35</v>
      </c>
      <c r="AE13" s="137" t="s">
        <v>35</v>
      </c>
      <c r="AF13" s="137" t="s">
        <v>35</v>
      </c>
      <c r="AG13" s="137" t="s">
        <v>35</v>
      </c>
      <c r="AH13" s="137" t="s">
        <v>35</v>
      </c>
      <c r="AI13" s="137">
        <v>1</v>
      </c>
      <c r="AJ13" s="700">
        <v>108.535</v>
      </c>
    </row>
    <row r="14" spans="1:36" s="5" customFormat="1" ht="39.75" customHeight="1">
      <c r="A14" s="42" t="s">
        <v>615</v>
      </c>
      <c r="B14" s="137" t="s">
        <v>35</v>
      </c>
      <c r="C14" s="137" t="s">
        <v>35</v>
      </c>
      <c r="D14" s="137" t="s">
        <v>35</v>
      </c>
      <c r="E14" s="137" t="s">
        <v>35</v>
      </c>
      <c r="F14" s="137" t="s">
        <v>35</v>
      </c>
      <c r="G14" s="137" t="s">
        <v>35</v>
      </c>
      <c r="H14" s="449"/>
      <c r="I14" s="137" t="s">
        <v>35</v>
      </c>
      <c r="J14" s="137" t="s">
        <v>35</v>
      </c>
      <c r="K14" s="137" t="s">
        <v>35</v>
      </c>
      <c r="L14" s="137" t="s">
        <v>35</v>
      </c>
      <c r="M14" s="137" t="s">
        <v>35</v>
      </c>
      <c r="N14" s="137" t="s">
        <v>35</v>
      </c>
      <c r="O14" s="137" t="s">
        <v>35</v>
      </c>
      <c r="P14" s="137" t="s">
        <v>35</v>
      </c>
      <c r="Q14" s="137" t="s">
        <v>35</v>
      </c>
      <c r="R14" s="137" t="s">
        <v>35</v>
      </c>
      <c r="S14" s="42" t="s">
        <v>615</v>
      </c>
      <c r="T14" s="137" t="s">
        <v>35</v>
      </c>
      <c r="U14" s="137" t="s">
        <v>35</v>
      </c>
      <c r="V14" s="137" t="s">
        <v>35</v>
      </c>
      <c r="W14" s="137" t="s">
        <v>35</v>
      </c>
      <c r="X14" s="137" t="s">
        <v>616</v>
      </c>
      <c r="Y14" s="137" t="s">
        <v>616</v>
      </c>
      <c r="Z14" s="137" t="s">
        <v>35</v>
      </c>
      <c r="AA14" s="137" t="s">
        <v>35</v>
      </c>
      <c r="AB14" s="137"/>
      <c r="AC14" s="137" t="s">
        <v>35</v>
      </c>
      <c r="AD14" s="137" t="s">
        <v>35</v>
      </c>
      <c r="AE14" s="137" t="s">
        <v>35</v>
      </c>
      <c r="AF14" s="137" t="s">
        <v>35</v>
      </c>
      <c r="AG14" s="137" t="s">
        <v>35</v>
      </c>
      <c r="AH14" s="137" t="s">
        <v>35</v>
      </c>
      <c r="AI14" s="137" t="s">
        <v>35</v>
      </c>
      <c r="AJ14" s="137" t="s">
        <v>35</v>
      </c>
    </row>
    <row r="15" spans="1:36" s="5" customFormat="1" ht="39.75" customHeight="1">
      <c r="A15" s="42" t="s">
        <v>617</v>
      </c>
      <c r="B15" s="137" t="s">
        <v>35</v>
      </c>
      <c r="C15" s="137" t="s">
        <v>35</v>
      </c>
      <c r="D15" s="137" t="s">
        <v>35</v>
      </c>
      <c r="E15" s="137" t="s">
        <v>35</v>
      </c>
      <c r="F15" s="137" t="s">
        <v>35</v>
      </c>
      <c r="G15" s="137" t="s">
        <v>35</v>
      </c>
      <c r="H15" s="449"/>
      <c r="I15" s="137" t="s">
        <v>35</v>
      </c>
      <c r="J15" s="137" t="s">
        <v>35</v>
      </c>
      <c r="K15" s="137" t="s">
        <v>35</v>
      </c>
      <c r="L15" s="137" t="s">
        <v>35</v>
      </c>
      <c r="M15" s="137" t="s">
        <v>35</v>
      </c>
      <c r="N15" s="137" t="s">
        <v>35</v>
      </c>
      <c r="O15" s="137" t="s">
        <v>35</v>
      </c>
      <c r="P15" s="137" t="s">
        <v>35</v>
      </c>
      <c r="Q15" s="137" t="s">
        <v>35</v>
      </c>
      <c r="R15" s="137" t="s">
        <v>35</v>
      </c>
      <c r="S15" s="42" t="s">
        <v>617</v>
      </c>
      <c r="T15" s="137" t="s">
        <v>35</v>
      </c>
      <c r="U15" s="137" t="s">
        <v>35</v>
      </c>
      <c r="V15" s="137" t="s">
        <v>35</v>
      </c>
      <c r="W15" s="137" t="s">
        <v>35</v>
      </c>
      <c r="X15" s="137" t="s">
        <v>616</v>
      </c>
      <c r="Y15" s="137" t="s">
        <v>616</v>
      </c>
      <c r="Z15" s="137" t="s">
        <v>35</v>
      </c>
      <c r="AA15" s="137" t="s">
        <v>35</v>
      </c>
      <c r="AB15" s="137"/>
      <c r="AC15" s="137" t="s">
        <v>35</v>
      </c>
      <c r="AD15" s="137" t="s">
        <v>35</v>
      </c>
      <c r="AE15" s="137" t="s">
        <v>35</v>
      </c>
      <c r="AF15" s="137" t="s">
        <v>35</v>
      </c>
      <c r="AG15" s="137" t="s">
        <v>35</v>
      </c>
      <c r="AH15" s="137" t="s">
        <v>35</v>
      </c>
      <c r="AI15" s="137" t="s">
        <v>35</v>
      </c>
      <c r="AJ15" s="137" t="s">
        <v>35</v>
      </c>
    </row>
    <row r="16" spans="1:36" s="5" customFormat="1" ht="39.75" customHeight="1">
      <c r="A16" s="42" t="s">
        <v>618</v>
      </c>
      <c r="B16" s="137" t="s">
        <v>35</v>
      </c>
      <c r="C16" s="137" t="s">
        <v>35</v>
      </c>
      <c r="D16" s="137" t="s">
        <v>35</v>
      </c>
      <c r="E16" s="137" t="s">
        <v>35</v>
      </c>
      <c r="F16" s="137" t="s">
        <v>35</v>
      </c>
      <c r="G16" s="137" t="s">
        <v>35</v>
      </c>
      <c r="H16" s="449"/>
      <c r="I16" s="137" t="s">
        <v>35</v>
      </c>
      <c r="J16" s="137" t="s">
        <v>35</v>
      </c>
      <c r="K16" s="137">
        <v>2</v>
      </c>
      <c r="L16" s="696">
        <v>220.51400000000001</v>
      </c>
      <c r="M16" s="137" t="s">
        <v>35</v>
      </c>
      <c r="N16" s="137" t="s">
        <v>35</v>
      </c>
      <c r="O16" s="137">
        <v>1</v>
      </c>
      <c r="P16" s="700">
        <v>1.514</v>
      </c>
      <c r="Q16" s="137" t="s">
        <v>35</v>
      </c>
      <c r="R16" s="137" t="s">
        <v>35</v>
      </c>
      <c r="S16" s="42" t="s">
        <v>618</v>
      </c>
      <c r="T16" s="137">
        <v>1</v>
      </c>
      <c r="U16" s="698">
        <v>219</v>
      </c>
      <c r="V16" s="137" t="s">
        <v>35</v>
      </c>
      <c r="W16" s="137" t="s">
        <v>35</v>
      </c>
      <c r="X16" s="137" t="s">
        <v>616</v>
      </c>
      <c r="Y16" s="137" t="s">
        <v>616</v>
      </c>
      <c r="Z16" s="137" t="s">
        <v>35</v>
      </c>
      <c r="AA16" s="137" t="s">
        <v>35</v>
      </c>
      <c r="AB16" s="137"/>
      <c r="AC16" s="137" t="s">
        <v>35</v>
      </c>
      <c r="AD16" s="137" t="s">
        <v>35</v>
      </c>
      <c r="AE16" s="137" t="s">
        <v>35</v>
      </c>
      <c r="AF16" s="137" t="s">
        <v>35</v>
      </c>
      <c r="AG16" s="137" t="s">
        <v>35</v>
      </c>
      <c r="AH16" s="137" t="s">
        <v>35</v>
      </c>
      <c r="AI16" s="137" t="s">
        <v>35</v>
      </c>
      <c r="AJ16" s="137" t="s">
        <v>35</v>
      </c>
    </row>
    <row r="17" spans="1:42" ht="39.75" customHeight="1">
      <c r="A17" s="42" t="s">
        <v>619</v>
      </c>
      <c r="B17" s="137" t="s">
        <v>35</v>
      </c>
      <c r="C17" s="137" t="s">
        <v>35</v>
      </c>
      <c r="D17" s="137" t="s">
        <v>35</v>
      </c>
      <c r="E17" s="137" t="s">
        <v>35</v>
      </c>
      <c r="F17" s="137" t="s">
        <v>35</v>
      </c>
      <c r="G17" s="137" t="s">
        <v>35</v>
      </c>
      <c r="H17" s="137"/>
      <c r="I17" s="137" t="s">
        <v>35</v>
      </c>
      <c r="J17" s="137" t="s">
        <v>35</v>
      </c>
      <c r="K17" s="137" t="s">
        <v>35</v>
      </c>
      <c r="L17" s="137" t="s">
        <v>35</v>
      </c>
      <c r="M17" s="137" t="s">
        <v>35</v>
      </c>
      <c r="N17" s="137" t="s">
        <v>35</v>
      </c>
      <c r="O17" s="137" t="s">
        <v>35</v>
      </c>
      <c r="P17" s="137" t="s">
        <v>35</v>
      </c>
      <c r="Q17" s="137" t="s">
        <v>35</v>
      </c>
      <c r="R17" s="137" t="s">
        <v>35</v>
      </c>
      <c r="S17" s="42" t="s">
        <v>619</v>
      </c>
      <c r="T17" s="137" t="s">
        <v>35</v>
      </c>
      <c r="U17" s="137" t="s">
        <v>35</v>
      </c>
      <c r="V17" s="137" t="s">
        <v>35</v>
      </c>
      <c r="W17" s="137" t="s">
        <v>35</v>
      </c>
      <c r="X17" s="137" t="s">
        <v>616</v>
      </c>
      <c r="Y17" s="137" t="s">
        <v>616</v>
      </c>
      <c r="Z17" s="137" t="s">
        <v>35</v>
      </c>
      <c r="AA17" s="137" t="s">
        <v>35</v>
      </c>
      <c r="AB17" s="137"/>
      <c r="AC17" s="137" t="s">
        <v>35</v>
      </c>
      <c r="AD17" s="137" t="s">
        <v>35</v>
      </c>
      <c r="AE17" s="137" t="s">
        <v>35</v>
      </c>
      <c r="AF17" s="137" t="s">
        <v>35</v>
      </c>
      <c r="AG17" s="137" t="s">
        <v>35</v>
      </c>
      <c r="AH17" s="137" t="s">
        <v>35</v>
      </c>
      <c r="AI17" s="137" t="s">
        <v>35</v>
      </c>
      <c r="AJ17" s="137" t="s">
        <v>35</v>
      </c>
    </row>
    <row r="18" spans="1:42" ht="39.75" customHeight="1">
      <c r="A18" s="42" t="s">
        <v>620</v>
      </c>
      <c r="B18" s="137" t="s">
        <v>35</v>
      </c>
      <c r="C18" s="137" t="s">
        <v>35</v>
      </c>
      <c r="D18" s="137" t="s">
        <v>35</v>
      </c>
      <c r="E18" s="137" t="s">
        <v>35</v>
      </c>
      <c r="F18" s="137" t="s">
        <v>35</v>
      </c>
      <c r="G18" s="137" t="s">
        <v>35</v>
      </c>
      <c r="H18" s="705"/>
      <c r="I18" s="137" t="s">
        <v>35</v>
      </c>
      <c r="J18" s="137" t="s">
        <v>35</v>
      </c>
      <c r="K18" s="137" t="s">
        <v>35</v>
      </c>
      <c r="L18" s="137" t="s">
        <v>35</v>
      </c>
      <c r="M18" s="137" t="s">
        <v>35</v>
      </c>
      <c r="N18" s="137" t="s">
        <v>35</v>
      </c>
      <c r="O18" s="137" t="s">
        <v>35</v>
      </c>
      <c r="P18" s="137" t="s">
        <v>35</v>
      </c>
      <c r="Q18" s="137" t="s">
        <v>35</v>
      </c>
      <c r="R18" s="137" t="s">
        <v>35</v>
      </c>
      <c r="S18" s="42" t="s">
        <v>620</v>
      </c>
      <c r="T18" s="137" t="s">
        <v>35</v>
      </c>
      <c r="U18" s="137" t="s">
        <v>35</v>
      </c>
      <c r="V18" s="137" t="s">
        <v>35</v>
      </c>
      <c r="W18" s="137" t="s">
        <v>35</v>
      </c>
      <c r="X18" s="137" t="s">
        <v>616</v>
      </c>
      <c r="Y18" s="137" t="s">
        <v>616</v>
      </c>
      <c r="Z18" s="137" t="s">
        <v>35</v>
      </c>
      <c r="AA18" s="137" t="s">
        <v>35</v>
      </c>
      <c r="AB18" s="137"/>
      <c r="AC18" s="137" t="s">
        <v>35</v>
      </c>
      <c r="AD18" s="137" t="s">
        <v>35</v>
      </c>
      <c r="AE18" s="137" t="s">
        <v>35</v>
      </c>
      <c r="AF18" s="137" t="s">
        <v>35</v>
      </c>
      <c r="AG18" s="137" t="s">
        <v>35</v>
      </c>
      <c r="AH18" s="137" t="s">
        <v>35</v>
      </c>
      <c r="AI18" s="137" t="s">
        <v>35</v>
      </c>
      <c r="AJ18" s="137" t="s">
        <v>35</v>
      </c>
    </row>
    <row r="19" spans="1:42" ht="39.75" customHeight="1" thickBot="1">
      <c r="A19" s="706" t="s">
        <v>621</v>
      </c>
      <c r="B19" s="408">
        <v>1</v>
      </c>
      <c r="C19" s="406">
        <v>10874</v>
      </c>
      <c r="D19" s="707">
        <v>1</v>
      </c>
      <c r="E19" s="707">
        <v>10874</v>
      </c>
      <c r="F19" s="406" t="s">
        <v>35</v>
      </c>
      <c r="G19" s="406" t="s">
        <v>35</v>
      </c>
      <c r="H19" s="705"/>
      <c r="I19" s="406" t="s">
        <v>35</v>
      </c>
      <c r="J19" s="406" t="s">
        <v>35</v>
      </c>
      <c r="K19" s="406" t="s">
        <v>35</v>
      </c>
      <c r="L19" s="406" t="s">
        <v>35</v>
      </c>
      <c r="M19" s="406" t="s">
        <v>35</v>
      </c>
      <c r="N19" s="406" t="s">
        <v>35</v>
      </c>
      <c r="O19" s="406" t="s">
        <v>35</v>
      </c>
      <c r="P19" s="406" t="s">
        <v>35</v>
      </c>
      <c r="Q19" s="406" t="s">
        <v>35</v>
      </c>
      <c r="R19" s="406" t="s">
        <v>35</v>
      </c>
      <c r="S19" s="50" t="s">
        <v>622</v>
      </c>
      <c r="T19" s="408" t="s">
        <v>35</v>
      </c>
      <c r="U19" s="406" t="s">
        <v>35</v>
      </c>
      <c r="V19" s="406" t="s">
        <v>35</v>
      </c>
      <c r="W19" s="406" t="s">
        <v>35</v>
      </c>
      <c r="X19" s="406" t="s">
        <v>612</v>
      </c>
      <c r="Y19" s="406" t="s">
        <v>612</v>
      </c>
      <c r="Z19" s="406" t="s">
        <v>35</v>
      </c>
      <c r="AA19" s="406" t="s">
        <v>35</v>
      </c>
      <c r="AB19" s="708"/>
      <c r="AC19" s="406" t="s">
        <v>35</v>
      </c>
      <c r="AD19" s="406" t="s">
        <v>35</v>
      </c>
      <c r="AE19" s="406" t="s">
        <v>35</v>
      </c>
      <c r="AF19" s="406" t="s">
        <v>35</v>
      </c>
      <c r="AG19" s="406" t="s">
        <v>35</v>
      </c>
      <c r="AH19" s="406" t="s">
        <v>35</v>
      </c>
      <c r="AI19" s="406" t="s">
        <v>35</v>
      </c>
      <c r="AJ19" s="406" t="s">
        <v>35</v>
      </c>
    </row>
    <row r="20" spans="1:42" ht="14.25" customHeight="1" thickTop="1">
      <c r="A20" s="5" t="s">
        <v>623</v>
      </c>
      <c r="B20" s="301"/>
      <c r="C20" s="301"/>
      <c r="D20" s="302"/>
      <c r="E20" s="303"/>
      <c r="F20" s="304"/>
      <c r="G20" s="304"/>
      <c r="H20" s="305"/>
      <c r="I20" s="305"/>
      <c r="J20" s="301"/>
      <c r="K20" s="301"/>
      <c r="L20" s="301"/>
      <c r="M20" s="301"/>
      <c r="N20" s="301"/>
      <c r="O20" s="301"/>
      <c r="P20" s="301"/>
      <c r="Q20" s="55"/>
      <c r="R20" s="55"/>
      <c r="S20" s="5" t="s">
        <v>624</v>
      </c>
      <c r="W20" s="301"/>
      <c r="X20" s="306"/>
      <c r="AB20" s="301"/>
      <c r="AC20" s="301"/>
      <c r="AD20" s="301"/>
      <c r="AE20" s="5"/>
      <c r="AF20" s="301"/>
      <c r="AG20" s="307"/>
      <c r="AH20" s="307"/>
      <c r="AI20" s="307"/>
      <c r="AJ20" s="57"/>
      <c r="AL20" s="301"/>
      <c r="AM20" s="301"/>
      <c r="AN20" s="301"/>
      <c r="AO20" s="307"/>
      <c r="AP20" s="307"/>
    </row>
    <row r="21" spans="1:42" ht="15" customHeight="1">
      <c r="A21" s="5"/>
      <c r="D21" s="1"/>
      <c r="F21" s="1"/>
      <c r="I21" s="1"/>
      <c r="K21" s="709"/>
      <c r="N21" s="301"/>
      <c r="P21" s="301"/>
      <c r="Q21" s="301"/>
      <c r="R21" s="301"/>
      <c r="S21" s="5" t="s">
        <v>625</v>
      </c>
      <c r="T21" s="710"/>
      <c r="U21" s="710"/>
      <c r="V21" s="710"/>
      <c r="W21" s="710"/>
      <c r="X21" s="710"/>
      <c r="Y21" s="710"/>
      <c r="Z21" s="710"/>
      <c r="AA21" s="710"/>
      <c r="AB21" s="710"/>
      <c r="AC21" s="57"/>
      <c r="AD21" s="655"/>
      <c r="AF21" s="711"/>
    </row>
    <row r="22" spans="1:42">
      <c r="D22" s="1"/>
      <c r="F22" s="1"/>
      <c r="I22" s="1"/>
      <c r="N22" s="301"/>
      <c r="P22" s="301"/>
      <c r="Q22" s="301"/>
      <c r="R22" s="301"/>
      <c r="T22" s="710"/>
      <c r="U22" s="710"/>
      <c r="V22" s="710"/>
      <c r="W22" s="710"/>
      <c r="X22" s="710"/>
      <c r="Y22" s="710"/>
      <c r="Z22" s="710"/>
      <c r="AA22" s="710"/>
      <c r="AB22" s="710"/>
      <c r="AC22" s="57"/>
      <c r="AD22" s="655"/>
      <c r="AF22" s="711"/>
    </row>
    <row r="23" spans="1:42">
      <c r="D23" s="1"/>
      <c r="F23" s="1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pans="1:42">
      <c r="D24" s="1"/>
      <c r="F24" s="1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1:42">
      <c r="F25" s="1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pans="1:42"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pans="1:42" ht="31.5" customHeight="1"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1:42" ht="42.75" customHeight="1"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1:42" ht="42.75" customHeight="1"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1:42" ht="20.25" customHeight="1"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pans="1:42"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pans="1:42"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7:29"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7:29"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7:29">
      <c r="M35" s="301"/>
      <c r="N35" s="301"/>
      <c r="O35" s="301"/>
      <c r="P35" s="301"/>
      <c r="Q35" s="301"/>
      <c r="AB35" s="57"/>
      <c r="AC35" s="655"/>
    </row>
    <row r="36" spans="7:29">
      <c r="M36" s="301"/>
      <c r="N36" s="301"/>
      <c r="O36" s="301"/>
      <c r="P36" s="301"/>
      <c r="Q36" s="301"/>
      <c r="AB36" s="57"/>
      <c r="AC36" s="655"/>
    </row>
    <row r="37" spans="7:29">
      <c r="M37" s="301"/>
      <c r="N37" s="301"/>
      <c r="O37" s="301"/>
      <c r="P37" s="301"/>
      <c r="Q37" s="301"/>
      <c r="AB37" s="57"/>
      <c r="AC37" s="655"/>
    </row>
    <row r="38" spans="7:29">
      <c r="O38" s="301"/>
      <c r="P38" s="301"/>
      <c r="Q38" s="301"/>
      <c r="AB38" s="57"/>
      <c r="AC38" s="655"/>
    </row>
    <row r="39" spans="7:29">
      <c r="O39" s="301"/>
      <c r="P39" s="301"/>
      <c r="Q39" s="301"/>
      <c r="AB39" s="57"/>
      <c r="AC39" s="655"/>
    </row>
    <row r="40" spans="7:29">
      <c r="O40" s="301"/>
      <c r="P40" s="301"/>
      <c r="Q40" s="301"/>
      <c r="AB40" s="57"/>
      <c r="AC40" s="655"/>
    </row>
    <row r="41" spans="7:29">
      <c r="O41" s="301"/>
      <c r="P41" s="301"/>
      <c r="Q41" s="301"/>
      <c r="AB41" s="57"/>
      <c r="AC41" s="655"/>
    </row>
    <row r="42" spans="7:29">
      <c r="O42" s="301"/>
      <c r="P42" s="301"/>
      <c r="Q42" s="301"/>
      <c r="AB42" s="57"/>
      <c r="AC42" s="655"/>
    </row>
    <row r="43" spans="7:29">
      <c r="O43" s="301"/>
      <c r="P43" s="301"/>
      <c r="Q43" s="301"/>
      <c r="AB43" s="57"/>
      <c r="AC43" s="655"/>
    </row>
    <row r="44" spans="7:29">
      <c r="O44" s="301"/>
      <c r="P44" s="301"/>
      <c r="Q44" s="301"/>
      <c r="AB44" s="57"/>
      <c r="AC44" s="655"/>
    </row>
    <row r="45" spans="7:29">
      <c r="N45" s="301"/>
      <c r="O45" s="301"/>
      <c r="P45" s="301"/>
      <c r="AB45" s="655"/>
    </row>
    <row r="46" spans="7:29">
      <c r="N46" s="301"/>
      <c r="O46" s="301"/>
      <c r="P46" s="301"/>
      <c r="AB46" s="655"/>
    </row>
    <row r="47" spans="7:29">
      <c r="N47" s="301"/>
      <c r="O47" s="301"/>
      <c r="P47" s="301"/>
      <c r="AB47" s="655"/>
    </row>
    <row r="48" spans="7:29">
      <c r="N48" s="301"/>
      <c r="O48" s="301"/>
      <c r="P48" s="301"/>
      <c r="AB48" s="655"/>
    </row>
    <row r="49" spans="14:28">
      <c r="N49" s="301"/>
      <c r="O49" s="301"/>
      <c r="P49" s="301"/>
      <c r="AB49" s="655"/>
    </row>
    <row r="50" spans="14:28">
      <c r="N50" s="301"/>
      <c r="O50" s="301"/>
      <c r="P50" s="301"/>
      <c r="AB50" s="655"/>
    </row>
    <row r="51" spans="14:28">
      <c r="N51" s="301"/>
      <c r="O51" s="301"/>
      <c r="P51" s="301"/>
      <c r="AB51" s="5"/>
    </row>
    <row r="52" spans="14:28">
      <c r="N52" s="301"/>
      <c r="O52" s="301"/>
      <c r="P52" s="301"/>
      <c r="AB52" s="5"/>
    </row>
    <row r="53" spans="14:28">
      <c r="N53" s="301"/>
      <c r="O53" s="301"/>
      <c r="P53" s="301"/>
      <c r="AB53" s="5"/>
    </row>
    <row r="54" spans="14:28">
      <c r="N54" s="301"/>
      <c r="O54" s="301"/>
      <c r="P54" s="301"/>
      <c r="AB54" s="5"/>
    </row>
    <row r="55" spans="14:28">
      <c r="N55" s="301"/>
      <c r="O55" s="301"/>
      <c r="P55" s="301"/>
      <c r="AB55" s="5"/>
    </row>
    <row r="56" spans="14:28">
      <c r="N56" s="301"/>
      <c r="O56" s="301"/>
      <c r="P56" s="301"/>
      <c r="AB56" s="5"/>
    </row>
    <row r="57" spans="14:28">
      <c r="N57" s="301"/>
      <c r="O57" s="301"/>
      <c r="P57" s="301"/>
      <c r="AB57" s="5"/>
    </row>
    <row r="58" spans="14:28">
      <c r="N58" s="301"/>
      <c r="O58" s="301"/>
      <c r="P58" s="301"/>
      <c r="AB58" s="5"/>
    </row>
    <row r="59" spans="14:28">
      <c r="N59" s="301"/>
      <c r="O59" s="301"/>
      <c r="P59" s="301"/>
      <c r="AB59" s="5"/>
    </row>
    <row r="60" spans="14:28">
      <c r="N60" s="301"/>
      <c r="O60" s="301"/>
      <c r="P60" s="301"/>
      <c r="AB60" s="5"/>
    </row>
    <row r="61" spans="14:28">
      <c r="N61" s="301"/>
      <c r="O61" s="301"/>
      <c r="P61" s="301"/>
      <c r="AB61" s="5"/>
    </row>
    <row r="62" spans="14:28">
      <c r="N62" s="301"/>
      <c r="O62" s="301"/>
      <c r="P62" s="301"/>
      <c r="AB62" s="5"/>
    </row>
    <row r="63" spans="14:28">
      <c r="N63" s="301"/>
      <c r="O63" s="301"/>
      <c r="P63" s="301"/>
      <c r="AB63" s="5"/>
    </row>
    <row r="64" spans="14:28">
      <c r="N64" s="301"/>
      <c r="O64" s="301"/>
      <c r="P64" s="301"/>
      <c r="AB64" s="5"/>
    </row>
    <row r="65" spans="14:28">
      <c r="N65" s="301"/>
      <c r="O65" s="301"/>
      <c r="P65" s="301"/>
      <c r="AB65" s="5"/>
    </row>
    <row r="66" spans="14:28">
      <c r="N66" s="301"/>
      <c r="O66" s="301"/>
      <c r="P66" s="301"/>
      <c r="AB66" s="5"/>
    </row>
    <row r="67" spans="14:28">
      <c r="N67" s="301"/>
      <c r="O67" s="301"/>
      <c r="P67" s="301"/>
      <c r="AB67" s="5"/>
    </row>
    <row r="68" spans="14:28">
      <c r="N68" s="301"/>
      <c r="O68" s="301"/>
      <c r="P68" s="301"/>
      <c r="AB68" s="5"/>
    </row>
    <row r="69" spans="14:28">
      <c r="N69" s="301"/>
      <c r="O69" s="301"/>
      <c r="P69" s="301"/>
      <c r="AB69" s="5"/>
    </row>
    <row r="70" spans="14:28">
      <c r="N70" s="301"/>
      <c r="O70" s="301"/>
      <c r="P70" s="301"/>
      <c r="AB70" s="5"/>
    </row>
    <row r="71" spans="14:28">
      <c r="N71" s="301"/>
      <c r="O71" s="301"/>
      <c r="P71" s="301"/>
    </row>
    <row r="72" spans="14:28">
      <c r="N72" s="301"/>
      <c r="O72" s="301"/>
      <c r="P72" s="301"/>
    </row>
    <row r="73" spans="14:28">
      <c r="N73" s="301"/>
      <c r="O73" s="301"/>
      <c r="P73" s="301"/>
    </row>
    <row r="74" spans="14:28">
      <c r="N74" s="301"/>
      <c r="O74" s="301"/>
      <c r="P74" s="301"/>
    </row>
    <row r="75" spans="14:28">
      <c r="N75" s="301"/>
      <c r="O75" s="301"/>
      <c r="P75" s="301"/>
    </row>
    <row r="76" spans="14:28">
      <c r="N76" s="301"/>
      <c r="O76" s="301"/>
      <c r="P76" s="301"/>
    </row>
    <row r="77" spans="14:28">
      <c r="N77" s="301"/>
      <c r="O77" s="301"/>
      <c r="P77" s="301"/>
    </row>
    <row r="78" spans="14:28">
      <c r="N78" s="301"/>
      <c r="O78" s="301"/>
      <c r="P78" s="301"/>
    </row>
    <row r="79" spans="14:28">
      <c r="N79" s="301"/>
      <c r="O79" s="301"/>
      <c r="P79" s="301"/>
    </row>
    <row r="80" spans="14:28">
      <c r="N80" s="301"/>
      <c r="O80" s="301"/>
      <c r="P80" s="301"/>
    </row>
    <row r="81" spans="8:42" s="57" customFormat="1">
      <c r="H81" s="145"/>
      <c r="N81" s="301"/>
      <c r="O81" s="301"/>
      <c r="P81" s="301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</row>
  </sheetData>
  <mergeCells count="42">
    <mergeCell ref="V5:W5"/>
    <mergeCell ref="X5:Y5"/>
    <mergeCell ref="Z5:AA5"/>
    <mergeCell ref="AC5:AD5"/>
    <mergeCell ref="AE5:AF5"/>
    <mergeCell ref="AG5:AH5"/>
    <mergeCell ref="AG4:AH4"/>
    <mergeCell ref="B5:C5"/>
    <mergeCell ref="D5:E5"/>
    <mergeCell ref="F5:G5"/>
    <mergeCell ref="I5:J5"/>
    <mergeCell ref="K5:L5"/>
    <mergeCell ref="M5:N5"/>
    <mergeCell ref="O5:P5"/>
    <mergeCell ref="Q5:R5"/>
    <mergeCell ref="T5:U5"/>
    <mergeCell ref="T4:U4"/>
    <mergeCell ref="V4:W4"/>
    <mergeCell ref="X4:Y4"/>
    <mergeCell ref="Z4:AA4"/>
    <mergeCell ref="AC4:AD4"/>
    <mergeCell ref="AE4:AF4"/>
    <mergeCell ref="AC3:AH3"/>
    <mergeCell ref="AI3:AJ5"/>
    <mergeCell ref="B4:C4"/>
    <mergeCell ref="D4:E4"/>
    <mergeCell ref="F4:G4"/>
    <mergeCell ref="I4:J4"/>
    <mergeCell ref="K4:L4"/>
    <mergeCell ref="M4:N4"/>
    <mergeCell ref="O4:P4"/>
    <mergeCell ref="Q4:R4"/>
    <mergeCell ref="A1:G1"/>
    <mergeCell ref="I1:R1"/>
    <mergeCell ref="S1:AA1"/>
    <mergeCell ref="AC1:AJ1"/>
    <mergeCell ref="A3:A7"/>
    <mergeCell ref="B3:G3"/>
    <mergeCell ref="I3:J3"/>
    <mergeCell ref="K3:R3"/>
    <mergeCell ref="S3:S7"/>
    <mergeCell ref="T3:AA3"/>
  </mergeCells>
  <phoneticPr fontId="4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8" max="2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80" zoomScaleNormal="80" workbookViewId="0">
      <pane xSplit="1" ySplit="6" topLeftCell="B7" activePane="bottomRight" state="frozen"/>
      <selection activeCell="C22" activeCellId="1" sqref="L13 C22"/>
      <selection pane="topRight" activeCell="C22" activeCellId="1" sqref="L13 C22"/>
      <selection pane="bottomLeft" activeCell="C22" activeCellId="1" sqref="L13 C22"/>
      <selection pane="bottomRight" sqref="A1:D1"/>
    </sheetView>
  </sheetViews>
  <sheetFormatPr defaultRowHeight="13.5"/>
  <cols>
    <col min="1" max="1" width="17.77734375" style="173" customWidth="1"/>
    <col min="2" max="2" width="20.5546875" style="173" customWidth="1"/>
    <col min="3" max="3" width="20.5546875" style="169" customWidth="1"/>
    <col min="4" max="4" width="20.5546875" style="173" customWidth="1"/>
    <col min="5" max="5" width="3.21875" style="216" customWidth="1"/>
    <col min="6" max="8" width="22.88671875" style="169" customWidth="1"/>
    <col min="9" max="16384" width="8.88671875" style="169"/>
  </cols>
  <sheetData>
    <row r="1" spans="1:18" s="177" customFormat="1" ht="45" customHeight="1">
      <c r="A1" s="544" t="s">
        <v>480</v>
      </c>
      <c r="B1" s="544"/>
      <c r="C1" s="544"/>
      <c r="D1" s="544"/>
      <c r="E1" s="146"/>
      <c r="F1" s="545" t="s">
        <v>479</v>
      </c>
      <c r="G1" s="545"/>
      <c r="H1" s="545"/>
    </row>
    <row r="2" spans="1:18" s="150" customFormat="1" ht="25.5" customHeight="1" thickBot="1">
      <c r="A2" s="148" t="s">
        <v>478</v>
      </c>
      <c r="B2" s="149"/>
      <c r="C2" s="148"/>
      <c r="D2" s="152"/>
      <c r="E2" s="175"/>
      <c r="F2" s="148"/>
      <c r="G2" s="148"/>
      <c r="H2" s="152" t="s">
        <v>477</v>
      </c>
    </row>
    <row r="3" spans="1:18" s="150" customFormat="1" ht="17.100000000000001" customHeight="1" thickTop="1">
      <c r="A3" s="428" t="s">
        <v>476</v>
      </c>
      <c r="B3" s="443" t="s">
        <v>475</v>
      </c>
      <c r="C3" s="443" t="s">
        <v>474</v>
      </c>
      <c r="D3" s="442" t="s">
        <v>473</v>
      </c>
      <c r="E3" s="428"/>
      <c r="F3" s="595" t="s">
        <v>472</v>
      </c>
      <c r="G3" s="596"/>
      <c r="H3" s="596"/>
    </row>
    <row r="4" spans="1:18" s="150" customFormat="1" ht="17.100000000000001" customHeight="1">
      <c r="A4" s="428" t="s">
        <v>471</v>
      </c>
      <c r="B4" s="441"/>
      <c r="C4" s="432"/>
      <c r="D4" s="440"/>
      <c r="E4" s="439"/>
      <c r="F4" s="438" t="s">
        <v>470</v>
      </c>
      <c r="G4" s="437" t="s">
        <v>469</v>
      </c>
      <c r="H4" s="436" t="s">
        <v>468</v>
      </c>
    </row>
    <row r="5" spans="1:18" s="150" customFormat="1" ht="17.100000000000001" customHeight="1">
      <c r="A5" s="435" t="s">
        <v>467</v>
      </c>
      <c r="B5" s="432" t="s">
        <v>466</v>
      </c>
      <c r="C5" s="432"/>
      <c r="D5" s="434" t="s">
        <v>465</v>
      </c>
      <c r="E5" s="428"/>
      <c r="F5" s="433"/>
      <c r="G5" s="432"/>
      <c r="H5" s="431"/>
    </row>
    <row r="6" spans="1:18" s="150" customFormat="1" ht="17.100000000000001" customHeight="1">
      <c r="A6" s="430" t="s">
        <v>464</v>
      </c>
      <c r="B6" s="426" t="s">
        <v>463</v>
      </c>
      <c r="C6" s="426" t="s">
        <v>462</v>
      </c>
      <c r="D6" s="429" t="s">
        <v>461</v>
      </c>
      <c r="E6" s="428"/>
      <c r="F6" s="427" t="s">
        <v>460</v>
      </c>
      <c r="G6" s="426" t="s">
        <v>459</v>
      </c>
      <c r="H6" s="425" t="s">
        <v>458</v>
      </c>
    </row>
    <row r="7" spans="1:18" s="150" customFormat="1" ht="63" customHeight="1">
      <c r="A7" s="422">
        <v>2013</v>
      </c>
      <c r="B7" s="423" t="s">
        <v>457</v>
      </c>
      <c r="C7" s="414">
        <v>206</v>
      </c>
      <c r="D7" s="424" t="s">
        <v>456</v>
      </c>
      <c r="E7" s="412"/>
      <c r="F7" s="414">
        <v>188</v>
      </c>
      <c r="G7" s="414">
        <v>159</v>
      </c>
      <c r="H7" s="423" t="s">
        <v>455</v>
      </c>
    </row>
    <row r="8" spans="1:18" s="150" customFormat="1" ht="63" customHeight="1">
      <c r="A8" s="422">
        <v>2014</v>
      </c>
      <c r="B8" s="411">
        <v>197</v>
      </c>
      <c r="C8" s="411">
        <v>104656</v>
      </c>
      <c r="D8" s="413">
        <v>346</v>
      </c>
      <c r="E8" s="407"/>
      <c r="F8" s="411">
        <v>3957</v>
      </c>
      <c r="G8" s="411">
        <v>3957</v>
      </c>
      <c r="H8" s="421">
        <v>55.38</v>
      </c>
    </row>
    <row r="9" spans="1:18" s="150" customFormat="1" ht="63" customHeight="1">
      <c r="A9" s="422">
        <v>2015</v>
      </c>
      <c r="B9" s="411">
        <v>30</v>
      </c>
      <c r="C9" s="411">
        <v>206</v>
      </c>
      <c r="D9" s="413">
        <v>345.82</v>
      </c>
      <c r="E9" s="407"/>
      <c r="F9" s="411">
        <v>195.29999999999998</v>
      </c>
      <c r="G9" s="411">
        <v>150.52000000000001</v>
      </c>
      <c r="H9" s="421">
        <v>56.474466485454855</v>
      </c>
    </row>
    <row r="10" spans="1:18" s="150" customFormat="1" ht="63" customHeight="1">
      <c r="A10" s="422">
        <v>2016</v>
      </c>
      <c r="B10" s="411">
        <v>30</v>
      </c>
      <c r="C10" s="411">
        <v>205.22</v>
      </c>
      <c r="D10" s="413">
        <v>346</v>
      </c>
      <c r="E10" s="407"/>
      <c r="F10" s="411">
        <f>F9+J10+J12</f>
        <v>195.29999999999998</v>
      </c>
      <c r="G10" s="411">
        <v>134</v>
      </c>
      <c r="H10" s="421">
        <f>(F10/D10)*100</f>
        <v>56.445086705202307</v>
      </c>
    </row>
    <row r="11" spans="1:18" s="168" customFormat="1" ht="63" customHeight="1">
      <c r="A11" s="420">
        <v>2017</v>
      </c>
      <c r="B11" s="417">
        <v>30</v>
      </c>
      <c r="C11" s="417">
        <v>205</v>
      </c>
      <c r="D11" s="419">
        <v>346</v>
      </c>
      <c r="E11" s="418"/>
      <c r="F11" s="417">
        <v>202</v>
      </c>
      <c r="G11" s="417">
        <v>134</v>
      </c>
      <c r="H11" s="410">
        <f>(F11/D11)*100</f>
        <v>58.381502890173408</v>
      </c>
    </row>
    <row r="12" spans="1:18" ht="63" customHeight="1">
      <c r="A12" s="416" t="s">
        <v>454</v>
      </c>
      <c r="B12" s="137" t="s">
        <v>558</v>
      </c>
      <c r="C12" s="137" t="s">
        <v>558</v>
      </c>
      <c r="D12" s="137" t="s">
        <v>558</v>
      </c>
      <c r="E12" s="407"/>
      <c r="F12" s="137" t="s">
        <v>559</v>
      </c>
      <c r="G12" s="137" t="s">
        <v>559</v>
      </c>
      <c r="H12" s="137" t="s">
        <v>560</v>
      </c>
    </row>
    <row r="13" spans="1:18" ht="63" customHeight="1">
      <c r="A13" s="415" t="s">
        <v>453</v>
      </c>
      <c r="B13" s="414">
        <v>30</v>
      </c>
      <c r="C13" s="414">
        <v>205</v>
      </c>
      <c r="D13" s="413">
        <v>346</v>
      </c>
      <c r="E13" s="412"/>
      <c r="F13" s="411">
        <v>202</v>
      </c>
      <c r="G13" s="411">
        <v>134</v>
      </c>
      <c r="H13" s="421">
        <f>(F13/D13)*100</f>
        <v>58.381502890173408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18" ht="63" customHeight="1" thickBot="1">
      <c r="A14" s="409" t="s">
        <v>452</v>
      </c>
      <c r="B14" s="408" t="s">
        <v>558</v>
      </c>
      <c r="C14" s="406" t="s">
        <v>558</v>
      </c>
      <c r="D14" s="406" t="s">
        <v>558</v>
      </c>
      <c r="E14" s="407"/>
      <c r="F14" s="406" t="s">
        <v>558</v>
      </c>
      <c r="G14" s="406" t="s">
        <v>558</v>
      </c>
      <c r="H14" s="406" t="s">
        <v>558</v>
      </c>
      <c r="J14" s="403"/>
      <c r="K14" s="402"/>
    </row>
    <row r="15" spans="1:18" s="404" customFormat="1" ht="13.5" customHeight="1" thickTop="1">
      <c r="A15" s="208" t="s">
        <v>451</v>
      </c>
      <c r="B15" s="401"/>
      <c r="C15" s="399"/>
      <c r="D15" s="399"/>
      <c r="E15" s="175"/>
      <c r="F15" s="399"/>
      <c r="G15" s="400"/>
      <c r="H15" s="399"/>
      <c r="J15" s="405"/>
    </row>
    <row r="16" spans="1:18" ht="15.75" customHeight="1">
      <c r="B16" s="401"/>
      <c r="C16" s="399"/>
      <c r="D16" s="399"/>
      <c r="E16" s="175"/>
      <c r="F16" s="399"/>
      <c r="G16" s="400"/>
      <c r="H16" s="399"/>
      <c r="J16" s="403"/>
      <c r="K16" s="402"/>
    </row>
    <row r="17" spans="2:11">
      <c r="B17" s="401"/>
      <c r="C17" s="399"/>
      <c r="D17" s="399"/>
      <c r="E17" s="175"/>
      <c r="F17" s="399"/>
      <c r="G17" s="400"/>
      <c r="H17" s="399"/>
      <c r="J17" s="403"/>
      <c r="K17" s="402"/>
    </row>
    <row r="18" spans="2:11">
      <c r="B18" s="401"/>
      <c r="C18" s="399"/>
      <c r="D18" s="399"/>
      <c r="E18" s="175"/>
      <c r="F18" s="399"/>
      <c r="G18" s="400"/>
      <c r="H18" s="399"/>
      <c r="J18" s="403"/>
      <c r="K18" s="402"/>
    </row>
    <row r="19" spans="2:11">
      <c r="B19" s="401"/>
      <c r="C19" s="399"/>
      <c r="D19" s="399"/>
      <c r="E19" s="175"/>
      <c r="F19" s="399"/>
      <c r="G19" s="400"/>
      <c r="H19" s="399"/>
      <c r="J19" s="403"/>
      <c r="K19" s="402"/>
    </row>
    <row r="20" spans="2:11">
      <c r="B20" s="401"/>
      <c r="C20" s="399"/>
      <c r="D20" s="399"/>
      <c r="E20" s="175"/>
      <c r="F20" s="399"/>
      <c r="G20" s="400"/>
      <c r="H20" s="399"/>
      <c r="J20" s="403"/>
      <c r="K20" s="402"/>
    </row>
    <row r="21" spans="2:11">
      <c r="B21" s="401"/>
      <c r="C21" s="399"/>
      <c r="D21" s="401"/>
      <c r="E21" s="175"/>
      <c r="F21" s="399"/>
      <c r="G21" s="400"/>
      <c r="H21" s="399"/>
      <c r="J21" s="403"/>
      <c r="K21" s="402"/>
    </row>
    <row r="22" spans="2:11">
      <c r="B22" s="401"/>
      <c r="C22" s="399"/>
      <c r="D22" s="401"/>
      <c r="E22" s="175"/>
      <c r="F22" s="399"/>
      <c r="G22" s="400"/>
      <c r="H22" s="399"/>
      <c r="J22" s="403"/>
      <c r="K22" s="402"/>
    </row>
    <row r="23" spans="2:11">
      <c r="B23" s="401"/>
      <c r="C23" s="399"/>
      <c r="D23" s="401"/>
      <c r="E23" s="175"/>
      <c r="F23" s="399"/>
      <c r="G23" s="400"/>
      <c r="H23" s="399"/>
      <c r="J23" s="403"/>
      <c r="K23" s="402"/>
    </row>
    <row r="24" spans="2:11">
      <c r="B24" s="401"/>
      <c r="C24" s="399"/>
      <c r="D24" s="401"/>
      <c r="E24" s="175"/>
      <c r="F24" s="399"/>
      <c r="G24" s="400"/>
      <c r="H24" s="399"/>
    </row>
    <row r="25" spans="2:11">
      <c r="B25" s="401"/>
      <c r="C25" s="399"/>
      <c r="D25" s="401"/>
      <c r="E25" s="175"/>
      <c r="F25" s="399"/>
      <c r="G25" s="400"/>
      <c r="H25" s="399"/>
    </row>
    <row r="26" spans="2:11">
      <c r="B26" s="401"/>
      <c r="C26" s="399"/>
      <c r="D26" s="401"/>
      <c r="E26" s="175"/>
      <c r="F26" s="399"/>
      <c r="G26" s="400"/>
      <c r="H26" s="399"/>
    </row>
    <row r="27" spans="2:11">
      <c r="B27" s="401"/>
      <c r="C27" s="399"/>
      <c r="D27" s="401"/>
      <c r="E27" s="175"/>
      <c r="F27" s="399"/>
      <c r="G27" s="400"/>
      <c r="H27" s="399"/>
    </row>
    <row r="28" spans="2:11">
      <c r="B28" s="401"/>
      <c r="C28" s="399"/>
      <c r="D28" s="401"/>
      <c r="E28" s="175"/>
      <c r="F28" s="399"/>
      <c r="G28" s="400"/>
      <c r="H28" s="399"/>
    </row>
    <row r="29" spans="2:11">
      <c r="B29" s="209"/>
      <c r="C29" s="210"/>
      <c r="D29" s="209"/>
      <c r="F29" s="210"/>
      <c r="G29" s="398"/>
      <c r="H29" s="210"/>
    </row>
    <row r="30" spans="2:11">
      <c r="B30" s="209"/>
      <c r="C30" s="210"/>
      <c r="D30" s="209"/>
      <c r="F30" s="210"/>
      <c r="G30" s="398"/>
      <c r="H30" s="210"/>
    </row>
    <row r="31" spans="2:11">
      <c r="B31" s="209"/>
      <c r="C31" s="210"/>
      <c r="D31" s="209"/>
      <c r="F31" s="210"/>
      <c r="G31" s="398"/>
      <c r="H31" s="210"/>
    </row>
    <row r="32" spans="2:11">
      <c r="B32" s="209"/>
      <c r="C32" s="210"/>
      <c r="D32" s="209"/>
      <c r="F32" s="210"/>
      <c r="G32" s="398"/>
      <c r="H32" s="210"/>
    </row>
    <row r="33" spans="2:8">
      <c r="B33" s="209"/>
      <c r="C33" s="210"/>
      <c r="D33" s="209"/>
      <c r="F33" s="210"/>
      <c r="G33" s="398"/>
      <c r="H33" s="210"/>
    </row>
    <row r="34" spans="2:8">
      <c r="B34" s="209"/>
      <c r="C34" s="210"/>
      <c r="D34" s="209"/>
      <c r="F34" s="210"/>
      <c r="G34" s="398"/>
      <c r="H34" s="210"/>
    </row>
    <row r="35" spans="2:8">
      <c r="B35" s="209"/>
      <c r="C35" s="210"/>
      <c r="D35" s="209"/>
      <c r="F35" s="210"/>
      <c r="G35" s="398"/>
      <c r="H35" s="210"/>
    </row>
    <row r="36" spans="2:8">
      <c r="B36" s="209"/>
      <c r="C36" s="210"/>
      <c r="D36" s="209"/>
      <c r="F36" s="210"/>
      <c r="G36" s="398"/>
      <c r="H36" s="210"/>
    </row>
    <row r="37" spans="2:8">
      <c r="B37" s="209"/>
      <c r="C37" s="210"/>
      <c r="D37" s="209"/>
      <c r="F37" s="210"/>
      <c r="G37" s="398"/>
      <c r="H37" s="210"/>
    </row>
    <row r="38" spans="2:8">
      <c r="B38" s="209"/>
      <c r="C38" s="210"/>
      <c r="D38" s="209"/>
      <c r="F38" s="210"/>
      <c r="G38" s="398"/>
      <c r="H38" s="210"/>
    </row>
    <row r="39" spans="2:8">
      <c r="B39" s="209"/>
      <c r="C39" s="210"/>
      <c r="D39" s="209"/>
      <c r="F39" s="210"/>
      <c r="G39" s="398"/>
      <c r="H39" s="210"/>
    </row>
    <row r="40" spans="2:8">
      <c r="B40" s="209"/>
      <c r="C40" s="210"/>
      <c r="D40" s="209"/>
      <c r="F40" s="210"/>
      <c r="G40" s="398"/>
      <c r="H40" s="210"/>
    </row>
    <row r="41" spans="2:8">
      <c r="B41" s="209"/>
      <c r="C41" s="210"/>
      <c r="D41" s="209"/>
      <c r="F41" s="210"/>
      <c r="G41" s="398"/>
      <c r="H41" s="210"/>
    </row>
    <row r="42" spans="2:8">
      <c r="B42" s="209"/>
      <c r="C42" s="210"/>
      <c r="D42" s="209"/>
      <c r="F42" s="210"/>
      <c r="G42" s="210"/>
      <c r="H42" s="210"/>
    </row>
    <row r="43" spans="2:8">
      <c r="B43" s="209"/>
      <c r="C43" s="210"/>
      <c r="D43" s="209"/>
      <c r="F43" s="210"/>
      <c r="G43" s="210"/>
      <c r="H43" s="210"/>
    </row>
    <row r="44" spans="2:8">
      <c r="B44" s="209"/>
      <c r="C44" s="210"/>
      <c r="D44" s="209"/>
      <c r="F44" s="210"/>
      <c r="G44" s="210"/>
      <c r="H44" s="210"/>
    </row>
    <row r="45" spans="2:8">
      <c r="B45" s="209"/>
      <c r="C45" s="210"/>
      <c r="D45" s="209"/>
      <c r="F45" s="210"/>
      <c r="G45" s="210"/>
      <c r="H45" s="210"/>
    </row>
    <row r="46" spans="2:8">
      <c r="B46" s="209"/>
      <c r="C46" s="210"/>
      <c r="D46" s="209"/>
      <c r="F46" s="210"/>
      <c r="G46" s="210"/>
      <c r="H46" s="210"/>
    </row>
    <row r="47" spans="2:8">
      <c r="B47" s="209"/>
      <c r="C47" s="210"/>
      <c r="D47" s="209"/>
      <c r="F47" s="210"/>
      <c r="G47" s="210"/>
      <c r="H47" s="210"/>
    </row>
    <row r="48" spans="2:8">
      <c r="B48" s="209"/>
      <c r="C48" s="210"/>
      <c r="D48" s="209"/>
      <c r="F48" s="210"/>
      <c r="G48" s="210"/>
      <c r="H48" s="210"/>
    </row>
    <row r="49" spans="2:8">
      <c r="B49" s="209"/>
      <c r="C49" s="210"/>
      <c r="D49" s="209"/>
      <c r="F49" s="210"/>
      <c r="G49" s="210"/>
      <c r="H49" s="210"/>
    </row>
    <row r="50" spans="2:8">
      <c r="B50" s="209"/>
      <c r="C50" s="210"/>
      <c r="D50" s="209"/>
      <c r="F50" s="210"/>
      <c r="G50" s="210"/>
      <c r="H50" s="210"/>
    </row>
    <row r="51" spans="2:8">
      <c r="B51" s="209"/>
      <c r="C51" s="210"/>
      <c r="D51" s="209"/>
      <c r="F51" s="210"/>
      <c r="G51" s="210"/>
      <c r="H51" s="210"/>
    </row>
    <row r="52" spans="2:8">
      <c r="B52" s="209"/>
      <c r="C52" s="210"/>
      <c r="D52" s="209"/>
      <c r="F52" s="210"/>
      <c r="G52" s="210"/>
      <c r="H52" s="210"/>
    </row>
    <row r="53" spans="2:8">
      <c r="B53" s="209"/>
      <c r="C53" s="210"/>
      <c r="D53" s="209"/>
      <c r="F53" s="210"/>
      <c r="G53" s="210"/>
      <c r="H53" s="210"/>
    </row>
  </sheetData>
  <mergeCells count="3">
    <mergeCell ref="A1:D1"/>
    <mergeCell ref="F1:H1"/>
    <mergeCell ref="F3:H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4</vt:i4>
      </vt:variant>
    </vt:vector>
  </HeadingPairs>
  <TitlesOfParts>
    <vt:vector size="18" baseType="lpstr">
      <vt:lpstr>1.주택 현황 및 보급률</vt:lpstr>
      <vt:lpstr>2.건축허가</vt:lpstr>
      <vt:lpstr>3.아파트건립</vt:lpstr>
      <vt:lpstr>4.토지거래허가</vt:lpstr>
      <vt:lpstr>5.토지거래현황 </vt:lpstr>
      <vt:lpstr>6.용도지역</vt:lpstr>
      <vt:lpstr>7.용도지구 </vt:lpstr>
      <vt:lpstr>8.공원</vt:lpstr>
      <vt:lpstr>9.하천</vt:lpstr>
      <vt:lpstr>10.하천부지점용</vt:lpstr>
      <vt:lpstr>11.도로</vt:lpstr>
      <vt:lpstr>12.도로시설물</vt:lpstr>
      <vt:lpstr>13.교량</vt:lpstr>
      <vt:lpstr>14.건설장비</vt:lpstr>
      <vt:lpstr>'12.도로시설물'!Print_Area</vt:lpstr>
      <vt:lpstr>'5.토지거래현황 '!Print_Area</vt:lpstr>
      <vt:lpstr>'6.용도지역'!Print_Area</vt:lpstr>
      <vt:lpstr>'8.공원'!Print_Area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2018-11-28T09:22:45Z</cp:lastPrinted>
  <dcterms:created xsi:type="dcterms:W3CDTF">2018-11-13T11:22:26Z</dcterms:created>
  <dcterms:modified xsi:type="dcterms:W3CDTF">2019-05-10T05:52:35Z</dcterms:modified>
</cp:coreProperties>
</file>