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장수군 통계연보\"/>
    </mc:Choice>
  </mc:AlternateContent>
  <bookViews>
    <workbookView xWindow="0" yWindow="0" windowWidth="24630" windowHeight="11055"/>
  </bookViews>
  <sheets>
    <sheet name="1.용도별전력사용량" sheetId="25" r:id="rId1"/>
    <sheet name="2.가스공급량" sheetId="17" r:id="rId2"/>
    <sheet name="3.상수도" sheetId="18" r:id="rId3"/>
    <sheet name="4.상수도관" sheetId="19" r:id="rId4"/>
    <sheet name="5.급수사용량" sheetId="20" r:id="rId5"/>
    <sheet name="6.급수사용료부과" sheetId="21" r:id="rId6"/>
    <sheet name="7.하수도인구및보급율" sheetId="22" r:id="rId7"/>
    <sheet name="8.하수사용료부과" sheetId="23" r:id="rId8"/>
    <sheet name="9.하수관거" sheetId="24" r:id="rId9"/>
  </sheets>
  <externalReferences>
    <externalReference r:id="rId10"/>
    <externalReference r:id="rId11"/>
    <externalReference r:id="rId12"/>
  </externalReferences>
  <definedNames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 localSheetId="1">#REF!</definedName>
    <definedName name="aaa" localSheetId="6">#REF!</definedName>
    <definedName name="aaa">#REF!</definedName>
    <definedName name="aaaa" localSheetId="0">#REF!</definedName>
    <definedName name="aaaa">#REF!</definedName>
    <definedName name="abc" localSheetId="0">#REF!</definedName>
    <definedName name="abc">#REF!</definedName>
    <definedName name="b" localSheetId="0">#REF!</definedName>
    <definedName name="b">#REF!</definedName>
    <definedName name="bbb" localSheetId="0">#REF!</definedName>
    <definedName name="bbb" localSheetId="1">#REF!</definedName>
    <definedName name="bbb">#REF!</definedName>
    <definedName name="cc" localSheetId="0">#REF!</definedName>
    <definedName name="cc">#REF!</definedName>
    <definedName name="d" localSheetId="0">#REF!</definedName>
    <definedName name="d">#REF!</definedName>
    <definedName name="ddd" localSheetId="0">#REF!</definedName>
    <definedName name="ddd">#REF!</definedName>
    <definedName name="DKAKDK" localSheetId="0">#REF!</definedName>
    <definedName name="DKAKDK">#REF!</definedName>
    <definedName name="FFRR" localSheetId="0" hidden="1">{"'6.강수량'!$A$1:$O$37","'6.강수량'!$A$1:$C$1"}</definedName>
    <definedName name="FFRR" hidden="1">{"'6.강수량'!$A$1:$O$37","'6.강수량'!$A$1:$C$1"}</definedName>
    <definedName name="G" localSheetId="0">'[1] 견적서'!#REF!</definedName>
    <definedName name="G">'[1] 견적서'!#REF!</definedName>
    <definedName name="HTML_CodePage" hidden="1">949</definedName>
    <definedName name="HTML_Control" localSheetId="0" hidden="1">{"'6.강수량'!$A$1:$O$37","'6.강수량'!$A$1:$C$1"}</definedName>
    <definedName name="HTML_Control" localSheetId="1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6">'7.하수도인구및보급율'!$A$1:$J$23</definedName>
    <definedName name="_xlnm.Print_Area">#N/A</definedName>
    <definedName name="_xlnm.Print_Titles">#N/A</definedName>
    <definedName name="sa" localSheetId="0">'[2]2-1포천(각세)(외제)'!#REF!</definedName>
    <definedName name="sa">'[2]2-1포천(각세)(외제)'!#REF!</definedName>
    <definedName name="Z_0FB1CEA9_20DA_11D8_9C7D_00E07D8B2C4C_.wvu.PrintArea" localSheetId="0" hidden="1">#REF!</definedName>
    <definedName name="Z_0FB1CEA9_20DA_11D8_9C7D_00E07D8B2C4C_.wvu.PrintArea" localSheetId="1" hidden="1">#REF!</definedName>
    <definedName name="Z_0FB1CEA9_20DA_11D8_9C7D_00E07D8B2C4C_.wvu.PrintArea" hidden="1">#REF!</definedName>
    <definedName name="Z_85915F0D_788B_422A_BC8C_F794BF0333C0_.wvu.PrintArea" localSheetId="0" hidden="1">#REF!</definedName>
    <definedName name="Z_85915F0D_788B_422A_BC8C_F794BF0333C0_.wvu.PrintArea" localSheetId="1" hidden="1">#REF!</definedName>
    <definedName name="Z_85915F0D_788B_422A_BC8C_F794BF0333C0_.wvu.PrintArea" hidden="1">#REF!</definedName>
    <definedName name="Z_B54A1E16_66B3_484D_8617_191740EF42CA_.wvu.PrintArea" localSheetId="0" hidden="1">#REF!</definedName>
    <definedName name="Z_B54A1E16_66B3_484D_8617_191740EF42CA_.wvu.PrintArea" localSheetId="1" hidden="1">#REF!</definedName>
    <definedName name="Z_B54A1E16_66B3_484D_8617_191740EF42CA_.wvu.PrintArea" hidden="1">#REF!</definedName>
    <definedName name="국가" localSheetId="0">#REF!</definedName>
    <definedName name="국가">#REF!</definedName>
    <definedName name="도로시설물" localSheetId="0">#REF!</definedName>
    <definedName name="도로시설물">#REF!</definedName>
    <definedName name="도로시설물1" localSheetId="0">#REF!</definedName>
    <definedName name="도로시설물1">#REF!</definedName>
    <definedName name="도로시설물1818" localSheetId="0" hidden="1">{"'6.강수량'!$A$1:$O$37","'6.강수량'!$A$1:$C$1"}</definedName>
    <definedName name="도로시설물1818" hidden="1">{"'6.강수량'!$A$1:$O$37","'6.강수량'!$A$1:$C$1"}</definedName>
    <definedName name="ㅁ1" localSheetId="0">#REF!</definedName>
    <definedName name="ㅁ1">#REF!</definedName>
    <definedName name="ㅁㅁㅁ" localSheetId="0">'[2]2-1포천(각세)(외제)'!#REF!</definedName>
    <definedName name="ㅁㅁㅁ">'[2]2-1포천(각세)(외제)'!#REF!</definedName>
    <definedName name="보건지소" localSheetId="0">#REF!</definedName>
    <definedName name="보건지소">#REF!</definedName>
    <definedName name="시군별" localSheetId="0">#REF!</definedName>
    <definedName name="시군별">#REF!</definedName>
    <definedName name="ㅋㅋ" localSheetId="0">#REF!</definedName>
    <definedName name="ㅋㅋ">#REF!</definedName>
    <definedName name="풍수해발생" localSheetId="0">#REF!</definedName>
    <definedName name="풍수해발생">#REF!</definedName>
  </definedNames>
  <calcPr calcId="152511"/>
</workbook>
</file>

<file path=xl/calcChain.xml><?xml version="1.0" encoding="utf-8"?>
<calcChain xmlns="http://schemas.openxmlformats.org/spreadsheetml/2006/main">
  <c r="E12" i="25" l="1"/>
  <c r="D14" i="25"/>
  <c r="E14" i="25" s="1"/>
  <c r="F14" i="25"/>
  <c r="G14" i="25"/>
  <c r="H14" i="25"/>
  <c r="I14" i="25" s="1"/>
  <c r="M14" i="25"/>
  <c r="N14" i="25" s="1"/>
  <c r="O14" i="25"/>
  <c r="P14" i="25"/>
  <c r="Q14" i="25"/>
  <c r="R14" i="25" s="1"/>
  <c r="E15" i="25"/>
  <c r="G15" i="25"/>
  <c r="I15" i="25"/>
  <c r="K15" i="25"/>
  <c r="L15" i="25" s="1"/>
  <c r="N15" i="25"/>
  <c r="P15" i="25"/>
  <c r="R15" i="25"/>
  <c r="E16" i="25"/>
  <c r="G16" i="25"/>
  <c r="I16" i="25"/>
  <c r="K16" i="25"/>
  <c r="L16" i="25" s="1"/>
  <c r="N16" i="25"/>
  <c r="P16" i="25"/>
  <c r="R16" i="25"/>
  <c r="E17" i="25"/>
  <c r="G17" i="25"/>
  <c r="I17" i="25"/>
  <c r="K17" i="25"/>
  <c r="L17" i="25" s="1"/>
  <c r="N17" i="25"/>
  <c r="P17" i="25"/>
  <c r="R17" i="25"/>
  <c r="E18" i="25"/>
  <c r="G18" i="25"/>
  <c r="I18" i="25"/>
  <c r="K18" i="25"/>
  <c r="L18" i="25" s="1"/>
  <c r="N18" i="25"/>
  <c r="P18" i="25"/>
  <c r="R18" i="25"/>
  <c r="E19" i="25"/>
  <c r="G19" i="25"/>
  <c r="I19" i="25"/>
  <c r="K19" i="25"/>
  <c r="L19" i="25" s="1"/>
  <c r="N19" i="25"/>
  <c r="P19" i="25"/>
  <c r="R19" i="25"/>
  <c r="E20" i="25"/>
  <c r="G20" i="25"/>
  <c r="I20" i="25"/>
  <c r="K20" i="25"/>
  <c r="L20" i="25" s="1"/>
  <c r="N20" i="25"/>
  <c r="P20" i="25"/>
  <c r="R20" i="25"/>
  <c r="E21" i="25"/>
  <c r="G21" i="25"/>
  <c r="I21" i="25"/>
  <c r="K21" i="25"/>
  <c r="L21" i="25" s="1"/>
  <c r="N21" i="25"/>
  <c r="P21" i="25"/>
  <c r="R21" i="25"/>
  <c r="E22" i="25"/>
  <c r="G22" i="25"/>
  <c r="I22" i="25"/>
  <c r="K22" i="25"/>
  <c r="L22" i="25" s="1"/>
  <c r="N22" i="25"/>
  <c r="P22" i="25"/>
  <c r="R22" i="25"/>
  <c r="E23" i="25"/>
  <c r="G23" i="25"/>
  <c r="I23" i="25"/>
  <c r="K23" i="25"/>
  <c r="L23" i="25" s="1"/>
  <c r="N23" i="25"/>
  <c r="P23" i="25"/>
  <c r="R23" i="25"/>
  <c r="E24" i="25"/>
  <c r="G24" i="25"/>
  <c r="I24" i="25"/>
  <c r="K24" i="25"/>
  <c r="L24" i="25" s="1"/>
  <c r="N24" i="25"/>
  <c r="P24" i="25"/>
  <c r="R24" i="25"/>
  <c r="E25" i="25"/>
  <c r="G25" i="25"/>
  <c r="I25" i="25"/>
  <c r="K25" i="25"/>
  <c r="L25" i="25" s="1"/>
  <c r="N25" i="25"/>
  <c r="P25" i="25"/>
  <c r="R25" i="25"/>
  <c r="E26" i="25"/>
  <c r="G26" i="25"/>
  <c r="I26" i="25"/>
  <c r="K26" i="25"/>
  <c r="L26" i="25" s="1"/>
  <c r="N26" i="25"/>
  <c r="P26" i="25"/>
  <c r="R26" i="25"/>
  <c r="K14" i="25" l="1"/>
  <c r="L14" i="25" s="1"/>
  <c r="B13" i="23"/>
  <c r="B20" i="21"/>
  <c r="B19" i="21"/>
  <c r="B18" i="21"/>
  <c r="B17" i="21"/>
  <c r="B16" i="21"/>
  <c r="B15" i="21"/>
  <c r="B14" i="21"/>
  <c r="B20" i="20"/>
  <c r="B19" i="20"/>
  <c r="B18" i="20"/>
  <c r="B17" i="20"/>
  <c r="B16" i="20"/>
  <c r="B15" i="20"/>
  <c r="B14" i="20"/>
  <c r="B21" i="19"/>
  <c r="B20" i="19"/>
  <c r="B19" i="19"/>
  <c r="B18" i="19"/>
  <c r="B17" i="19"/>
  <c r="B16" i="19"/>
  <c r="B15" i="19"/>
  <c r="B14" i="19"/>
  <c r="B13" i="19"/>
  <c r="D21" i="18"/>
  <c r="D20" i="18"/>
  <c r="D19" i="18"/>
  <c r="D18" i="18"/>
  <c r="D17" i="18"/>
  <c r="D16" i="18"/>
  <c r="D15" i="18"/>
</calcChain>
</file>

<file path=xl/sharedStrings.xml><?xml version="1.0" encoding="utf-8"?>
<sst xmlns="http://schemas.openxmlformats.org/spreadsheetml/2006/main" count="883" uniqueCount="327">
  <si>
    <t>연   별</t>
  </si>
  <si>
    <t>(%)</t>
    <phoneticPr fontId="5" type="noConversion"/>
  </si>
  <si>
    <t>Total</t>
  </si>
  <si>
    <t>2. 가스 공급량</t>
  </si>
  <si>
    <t>GAS SUPPLY</t>
  </si>
  <si>
    <t>단위 : 개소</t>
  </si>
  <si>
    <t>Unit : place</t>
  </si>
  <si>
    <t>도 시 가 스   Liquefied natural gas(LNG)</t>
  </si>
  <si>
    <t xml:space="preserve">프 로 판  </t>
  </si>
  <si>
    <t xml:space="preserve">  Propane Gas</t>
  </si>
  <si>
    <t xml:space="preserve">부   탄   Butane Gas </t>
  </si>
  <si>
    <t>월   별</t>
  </si>
  <si>
    <t>판  매  소  수</t>
  </si>
  <si>
    <t>판 매 량 (1,000㎥)</t>
  </si>
  <si>
    <t>판   매   량  (t)</t>
  </si>
  <si>
    <t>판   매   량 (t)</t>
  </si>
  <si>
    <t>Year &amp;</t>
  </si>
  <si>
    <t>Month</t>
  </si>
  <si>
    <t>Amount sold</t>
  </si>
  <si>
    <t>-</t>
  </si>
  <si>
    <t>1 월  Jan.</t>
  </si>
  <si>
    <t>2 월  Feb.</t>
  </si>
  <si>
    <t>3 월  Mar.</t>
  </si>
  <si>
    <t>4 월  Apr.</t>
  </si>
  <si>
    <t>5 월  May.</t>
  </si>
  <si>
    <t>6 월  June.</t>
  </si>
  <si>
    <t>7 월  July.</t>
  </si>
  <si>
    <t>8 월  Aug.</t>
  </si>
  <si>
    <t>9 월  Sept.</t>
  </si>
  <si>
    <t>10 월  Oct.</t>
  </si>
  <si>
    <t>11 월  Nov.</t>
  </si>
  <si>
    <t>12 월  Dec.</t>
  </si>
  <si>
    <t>자료 : 안전재난과</t>
  </si>
  <si>
    <t>-</t>
    <phoneticPr fontId="5" type="noConversion"/>
  </si>
  <si>
    <t xml:space="preserve">급 수 인 구 </t>
  </si>
  <si>
    <t>보   급   률  (%)</t>
  </si>
  <si>
    <t>Quantity of</t>
  </si>
  <si>
    <t xml:space="preserve">Number of </t>
    <phoneticPr fontId="6" type="noConversion"/>
  </si>
  <si>
    <t>Eup Myeon</t>
  </si>
  <si>
    <t>Water supplied population</t>
  </si>
  <si>
    <t>Rate of supply</t>
  </si>
  <si>
    <t>Supply capacity</t>
  </si>
  <si>
    <t>water supply</t>
  </si>
  <si>
    <t>per porsons a day</t>
  </si>
  <si>
    <t>산서면
Sanseo-myeon</t>
    <phoneticPr fontId="5" type="noConversion"/>
  </si>
  <si>
    <t>단위 : m</t>
  </si>
  <si>
    <t>Unit : m</t>
  </si>
  <si>
    <t>합   계</t>
  </si>
  <si>
    <t>계</t>
  </si>
  <si>
    <t>강  관</t>
  </si>
  <si>
    <t>주철관</t>
  </si>
  <si>
    <t>기  타</t>
  </si>
  <si>
    <t>아연도강관</t>
  </si>
  <si>
    <t>동  관</t>
  </si>
  <si>
    <t>스텐레스관</t>
  </si>
  <si>
    <t>합성수지관</t>
  </si>
  <si>
    <t>기   타</t>
  </si>
  <si>
    <t>Copper</t>
  </si>
  <si>
    <t>Stainless</t>
  </si>
  <si>
    <t>pipe</t>
  </si>
  <si>
    <t>5. 급수 사용량</t>
    <phoneticPr fontId="6" type="noConversion"/>
  </si>
  <si>
    <t>Unit : ㎥</t>
    <phoneticPr fontId="6" type="noConversion"/>
  </si>
  <si>
    <t>합       계</t>
  </si>
  <si>
    <t>가  정  용</t>
  </si>
  <si>
    <t>욕  탕  용</t>
  </si>
  <si>
    <t>Public bath</t>
  </si>
  <si>
    <t>단위 : 천원</t>
  </si>
  <si>
    <t>단위 : 명, %</t>
    <phoneticPr fontId="10" type="noConversion"/>
  </si>
  <si>
    <t>Unit:  person, %</t>
    <phoneticPr fontId="6" type="noConversion"/>
  </si>
  <si>
    <t>Population</t>
    <phoneticPr fontId="10" type="noConversion"/>
  </si>
  <si>
    <t>합  계</t>
  </si>
  <si>
    <t>가정용</t>
  </si>
  <si>
    <t>기타</t>
  </si>
  <si>
    <t>현실화율(%)</t>
  </si>
  <si>
    <t>C=(B/A*1000)</t>
  </si>
  <si>
    <t>E=(D/A*1000)</t>
  </si>
  <si>
    <t>F=(E/C*101)</t>
  </si>
  <si>
    <t>Domestic </t>
  </si>
  <si>
    <t>Others</t>
  </si>
  <si>
    <t>우·오수받이</t>
  </si>
  <si>
    <t>(m)</t>
  </si>
  <si>
    <t>암거   Culvert</t>
    <phoneticPr fontId="5" type="noConversion"/>
  </si>
  <si>
    <t>측구</t>
  </si>
  <si>
    <t>(개소)</t>
  </si>
  <si>
    <t>사각형</t>
  </si>
  <si>
    <t>원형</t>
  </si>
  <si>
    <t>계획연장</t>
  </si>
  <si>
    <t>개거</t>
  </si>
  <si>
    <t>Distribution</t>
  </si>
  <si>
    <t>Manhole</t>
  </si>
  <si>
    <t>Planned length</t>
  </si>
  <si>
    <t>Constructed length</t>
  </si>
  <si>
    <t>rate</t>
  </si>
  <si>
    <t>quadra-ngle</t>
  </si>
  <si>
    <t>circle</t>
  </si>
  <si>
    <t>Open ditch</t>
  </si>
  <si>
    <t>Gutter</t>
  </si>
  <si>
    <t>(Numb-ers)</t>
  </si>
  <si>
    <t>(Numbers)</t>
  </si>
  <si>
    <t>d=d1+d2+d3</t>
    <phoneticPr fontId="10" type="noConversion"/>
  </si>
  <si>
    <t>for treatment</t>
    <phoneticPr fontId="10" type="noConversion"/>
  </si>
  <si>
    <t>(A)</t>
    <phoneticPr fontId="10" type="noConversion"/>
  </si>
  <si>
    <t>처리대상인구</t>
    <phoneticPr fontId="10" type="noConversion"/>
  </si>
  <si>
    <t>암거  Culvert</t>
    <phoneticPr fontId="5" type="noConversion"/>
  </si>
  <si>
    <t>시설연장</t>
    <phoneticPr fontId="5" type="noConversion"/>
  </si>
  <si>
    <t>Water Consumption by Use</t>
    <phoneticPr fontId="6" type="noConversion"/>
  </si>
  <si>
    <t>-</t>
    <phoneticPr fontId="5" type="noConversion"/>
  </si>
  <si>
    <t>-</t>
    <phoneticPr fontId="5" type="noConversion"/>
  </si>
  <si>
    <t>Number of selling stores</t>
    <phoneticPr fontId="5" type="noConversion"/>
  </si>
  <si>
    <t>3. 상 수 도</t>
    <phoneticPr fontId="6" type="noConversion"/>
  </si>
  <si>
    <t>PUBLIC WATER SERVICES</t>
    <phoneticPr fontId="5" type="noConversion"/>
  </si>
  <si>
    <t>단위 : 명, M/T, ℓ</t>
    <phoneticPr fontId="5" type="noConversion"/>
  </si>
  <si>
    <t>Unit:  person , M/T, ℓ</t>
    <phoneticPr fontId="6" type="noConversion"/>
  </si>
  <si>
    <t>연   별</t>
    <phoneticPr fontId="5" type="noConversion"/>
  </si>
  <si>
    <t>총인구</t>
    <phoneticPr fontId="5" type="noConversion"/>
  </si>
  <si>
    <t>시설용량(㎥/일)</t>
    <phoneticPr fontId="6" type="noConversion"/>
  </si>
  <si>
    <t>급  수  량(㎥/일)</t>
    <phoneticPr fontId="6" type="noConversion"/>
  </si>
  <si>
    <t>1일 1인당급수량(ℓ)</t>
    <phoneticPr fontId="6" type="noConversion"/>
  </si>
  <si>
    <t>급 수 전 수</t>
    <phoneticPr fontId="5" type="noConversion"/>
  </si>
  <si>
    <t>읍면별</t>
    <phoneticPr fontId="5" type="noConversion"/>
  </si>
  <si>
    <t>(명)</t>
    <phoneticPr fontId="6" type="noConversion"/>
  </si>
  <si>
    <t>Year &amp;</t>
    <phoneticPr fontId="5" type="noConversion"/>
  </si>
  <si>
    <t>Water supply amount</t>
    <phoneticPr fontId="5" type="noConversion"/>
  </si>
  <si>
    <t>Population</t>
    <phoneticPr fontId="5" type="noConversion"/>
  </si>
  <si>
    <t>faucets</t>
    <phoneticPr fontId="6" type="noConversion"/>
  </si>
  <si>
    <t>장수읍
Jangsu-eup</t>
    <phoneticPr fontId="5" type="noConversion"/>
  </si>
  <si>
    <t>-</t>
    <phoneticPr fontId="5" type="noConversion"/>
  </si>
  <si>
    <t>산서면
Sanseo-myeon</t>
    <phoneticPr fontId="5" type="noConversion"/>
  </si>
  <si>
    <t>번암면
Beonam-myeon</t>
    <phoneticPr fontId="5" type="noConversion"/>
  </si>
  <si>
    <t>장계면
Janggye-myeon</t>
    <phoneticPr fontId="5" type="noConversion"/>
  </si>
  <si>
    <t>천천면
Cheoncheon-myeon</t>
    <phoneticPr fontId="5" type="noConversion"/>
  </si>
  <si>
    <t>계남면
Gyenam-myeon</t>
    <phoneticPr fontId="5" type="noConversion"/>
  </si>
  <si>
    <t>계북면
Gyebuk-myeon</t>
    <phoneticPr fontId="5" type="noConversion"/>
  </si>
  <si>
    <t>자료 : 시설관리사업소</t>
    <phoneticPr fontId="6" type="noConversion"/>
  </si>
  <si>
    <t>4. 상 수 도 관</t>
    <phoneticPr fontId="5" type="noConversion"/>
  </si>
  <si>
    <t>Water Supply Pipes</t>
    <phoneticPr fontId="6" type="noConversion"/>
  </si>
  <si>
    <t>도수관    Water Pipe</t>
    <phoneticPr fontId="6" type="noConversion"/>
  </si>
  <si>
    <t>송수관    Water Pipe</t>
    <phoneticPr fontId="6" type="noConversion"/>
  </si>
  <si>
    <t>배수관</t>
    <phoneticPr fontId="6" type="noConversion"/>
  </si>
  <si>
    <t>Conduit Pipe</t>
    <phoneticPr fontId="6" type="noConversion"/>
  </si>
  <si>
    <t>급      수     관     Water Service Pipe</t>
    <phoneticPr fontId="6" type="noConversion"/>
  </si>
  <si>
    <t>Sub</t>
    <phoneticPr fontId="5" type="noConversion"/>
  </si>
  <si>
    <t>Steel</t>
    <phoneticPr fontId="5" type="noConversion"/>
  </si>
  <si>
    <t>Cast iron</t>
    <phoneticPr fontId="6" type="noConversion"/>
  </si>
  <si>
    <t>Galvanized</t>
    <phoneticPr fontId="6" type="noConversion"/>
  </si>
  <si>
    <t>Total</t>
    <phoneticPr fontId="5" type="noConversion"/>
  </si>
  <si>
    <t>pipe</t>
    <phoneticPr fontId="5" type="noConversion"/>
  </si>
  <si>
    <t>Pipe</t>
    <phoneticPr fontId="6" type="noConversion"/>
  </si>
  <si>
    <t>Others</t>
    <phoneticPr fontId="6" type="noConversion"/>
  </si>
  <si>
    <t>steel  pipe</t>
    <phoneticPr fontId="6" type="noConversion"/>
  </si>
  <si>
    <t>Plastic</t>
    <phoneticPr fontId="6" type="noConversion"/>
  </si>
  <si>
    <t>산서면
Sanseo-myeon</t>
    <phoneticPr fontId="5" type="noConversion"/>
  </si>
  <si>
    <t>번암면
Beonam-myeon</t>
    <phoneticPr fontId="5" type="noConversion"/>
  </si>
  <si>
    <t>계남면
Gyenam-myeon</t>
    <phoneticPr fontId="5" type="noConversion"/>
  </si>
  <si>
    <t>계북면
Gyebuk-myeon</t>
    <phoneticPr fontId="5" type="noConversion"/>
  </si>
  <si>
    <t>자료 : 시설관리사업소</t>
    <phoneticPr fontId="6" type="noConversion"/>
  </si>
  <si>
    <t>단위 :  ㎥</t>
    <phoneticPr fontId="6" type="noConversion"/>
  </si>
  <si>
    <t>공  공  용</t>
    <phoneticPr fontId="5" type="noConversion"/>
  </si>
  <si>
    <t>일  반  용</t>
    <phoneticPr fontId="5" type="noConversion"/>
  </si>
  <si>
    <t>기  타</t>
    <phoneticPr fontId="6" type="noConversion"/>
  </si>
  <si>
    <t>Domestic</t>
    <phoneticPr fontId="5" type="noConversion"/>
  </si>
  <si>
    <t>Public</t>
    <phoneticPr fontId="5" type="noConversion"/>
  </si>
  <si>
    <t>General</t>
    <phoneticPr fontId="5" type="noConversion"/>
  </si>
  <si>
    <t xml:space="preserve"> Others</t>
    <phoneticPr fontId="6" type="noConversion"/>
  </si>
  <si>
    <t>-</t>
    <phoneticPr fontId="49" type="noConversion"/>
  </si>
  <si>
    <t>번암면
Beonam-myeon</t>
    <phoneticPr fontId="5" type="noConversion"/>
  </si>
  <si>
    <t>천천면
Cheoncheon-myeon</t>
    <phoneticPr fontId="5" type="noConversion"/>
  </si>
  <si>
    <t>6. 급수사용료 부과</t>
    <phoneticPr fontId="6" type="noConversion"/>
  </si>
  <si>
    <t>CHARGES FOR WATER CONSUMPTION</t>
    <phoneticPr fontId="5" type="noConversion"/>
  </si>
  <si>
    <t>Unit : 1,000  won</t>
    <phoneticPr fontId="6" type="noConversion"/>
  </si>
  <si>
    <t>공 공 용</t>
    <phoneticPr fontId="5" type="noConversion"/>
  </si>
  <si>
    <t>일  반  용</t>
    <phoneticPr fontId="5" type="noConversion"/>
  </si>
  <si>
    <t>욕  탕  용</t>
    <phoneticPr fontId="5" type="noConversion"/>
  </si>
  <si>
    <t>7. 하수도 인구 및 보급률</t>
    <phoneticPr fontId="6" type="noConversion"/>
  </si>
  <si>
    <t>SEWAGE SYSTEM</t>
    <phoneticPr fontId="10" type="noConversion"/>
  </si>
  <si>
    <t>총인구(명)</t>
    <phoneticPr fontId="10" type="noConversion"/>
  </si>
  <si>
    <t>비처리인구</t>
    <phoneticPr fontId="10" type="noConversion"/>
  </si>
  <si>
    <t>하수 종말처리인구(명)</t>
    <phoneticPr fontId="10" type="noConversion"/>
  </si>
  <si>
    <t>하수도</t>
    <phoneticPr fontId="10" type="noConversion"/>
  </si>
  <si>
    <t>(B)</t>
    <phoneticPr fontId="10" type="noConversion"/>
  </si>
  <si>
    <t>(C=A+B)</t>
    <phoneticPr fontId="10" type="noConversion"/>
  </si>
  <si>
    <t>보급률(%)</t>
    <phoneticPr fontId="10" type="noConversion"/>
  </si>
  <si>
    <t>Population of Benefiting from Sewage</t>
    <phoneticPr fontId="10" type="noConversion"/>
  </si>
  <si>
    <t>Object</t>
    <phoneticPr fontId="10" type="noConversion"/>
  </si>
  <si>
    <t>물리적(1차)</t>
    <phoneticPr fontId="10" type="noConversion"/>
  </si>
  <si>
    <t>생물학적(2차)</t>
    <phoneticPr fontId="10" type="noConversion"/>
  </si>
  <si>
    <t>고도(3차)</t>
    <phoneticPr fontId="10" type="noConversion"/>
  </si>
  <si>
    <t>Distribution</t>
    <phoneticPr fontId="10" type="noConversion"/>
  </si>
  <si>
    <t>Total</t>
    <phoneticPr fontId="10" type="noConversion"/>
  </si>
  <si>
    <t>Non-serviced</t>
    <phoneticPr fontId="10" type="noConversion"/>
  </si>
  <si>
    <t xml:space="preserve"> population</t>
    <phoneticPr fontId="10" type="noConversion"/>
  </si>
  <si>
    <t>Mechanic</t>
    <phoneticPr fontId="10" type="noConversion"/>
  </si>
  <si>
    <t>Biological</t>
    <phoneticPr fontId="10" type="noConversion"/>
  </si>
  <si>
    <t>Advanced</t>
    <phoneticPr fontId="10" type="noConversion"/>
  </si>
  <si>
    <t>rate of</t>
    <phoneticPr fontId="10" type="noConversion"/>
  </si>
  <si>
    <t>Population</t>
    <phoneticPr fontId="10" type="noConversion"/>
  </si>
  <si>
    <t>(d1)</t>
    <phoneticPr fontId="10" type="noConversion"/>
  </si>
  <si>
    <t>(d2)</t>
    <phoneticPr fontId="10" type="noConversion"/>
  </si>
  <si>
    <t>(d3)</t>
    <phoneticPr fontId="10" type="noConversion"/>
  </si>
  <si>
    <t>Sewage</t>
    <phoneticPr fontId="10" type="noConversion"/>
  </si>
  <si>
    <t>-</t>
    <phoneticPr fontId="10" type="noConversion"/>
  </si>
  <si>
    <t>산서면
Sanseo-myeon</t>
    <phoneticPr fontId="5" type="noConversion"/>
  </si>
  <si>
    <t>장계면
Janggye-myeon</t>
    <phoneticPr fontId="5" type="noConversion"/>
  </si>
  <si>
    <t>8. 하수사용료 부과</t>
    <phoneticPr fontId="84" type="noConversion"/>
  </si>
  <si>
    <t>Sewage Usage Charges</t>
    <phoneticPr fontId="84" type="noConversion"/>
  </si>
  <si>
    <t>단위 : 백만원</t>
    <phoneticPr fontId="84" type="noConversion"/>
  </si>
  <si>
    <t>Unit : million won</t>
    <phoneticPr fontId="84" type="noConversion"/>
  </si>
  <si>
    <t>업종별 하수사용료       Charges for Use of Sewage Facilities</t>
    <phoneticPr fontId="84" type="noConversion"/>
  </si>
  <si>
    <t>하수도 처리 비용분석          Cost of Sewage Disposal</t>
    <phoneticPr fontId="84" type="noConversion"/>
  </si>
  <si>
    <t>일반용</t>
    <phoneticPr fontId="84" type="noConversion"/>
  </si>
  <si>
    <t>욕탕용</t>
    <phoneticPr fontId="84" type="noConversion"/>
  </si>
  <si>
    <t>산업용</t>
    <phoneticPr fontId="84" type="noConversion"/>
  </si>
  <si>
    <t xml:space="preserve">연간부과량 </t>
    <phoneticPr fontId="84" type="noConversion"/>
  </si>
  <si>
    <t>부과액</t>
    <phoneticPr fontId="84" type="noConversion"/>
  </si>
  <si>
    <t>평균단가(원/톤)</t>
    <phoneticPr fontId="84" type="noConversion"/>
  </si>
  <si>
    <t>처리비용</t>
    <phoneticPr fontId="84" type="noConversion"/>
  </si>
  <si>
    <t>처리원가(원/톤)</t>
    <phoneticPr fontId="84" type="noConversion"/>
  </si>
  <si>
    <t>연별</t>
    <phoneticPr fontId="84" type="noConversion"/>
  </si>
  <si>
    <t>(천톤) (A)</t>
    <phoneticPr fontId="84" type="noConversion"/>
  </si>
  <si>
    <t>(백만원) (B)</t>
    <phoneticPr fontId="84" type="noConversion"/>
  </si>
  <si>
    <t>(백만원) (D)</t>
    <phoneticPr fontId="84" type="noConversion"/>
  </si>
  <si>
    <t>Total Volume charged</t>
    <phoneticPr fontId="84" type="noConversion"/>
  </si>
  <si>
    <t>Amount</t>
    <phoneticPr fontId="84" type="noConversion"/>
  </si>
  <si>
    <t>Expense of</t>
    <phoneticPr fontId="84" type="noConversion"/>
  </si>
  <si>
    <t>Year</t>
    <phoneticPr fontId="84" type="noConversion"/>
  </si>
  <si>
    <t>for the Usage of</t>
    <phoneticPr fontId="84" type="noConversion"/>
  </si>
  <si>
    <t>charged</t>
    <phoneticPr fontId="84" type="noConversion"/>
  </si>
  <si>
    <t>Average of</t>
    <phoneticPr fontId="84" type="noConversion"/>
  </si>
  <si>
    <t>Sewage</t>
    <phoneticPr fontId="84" type="noConversion"/>
  </si>
  <si>
    <t>Cost of Sewage</t>
    <phoneticPr fontId="84" type="noConversion"/>
  </si>
  <si>
    <t>for usage</t>
    <phoneticPr fontId="84" type="noConversion"/>
  </si>
  <si>
    <t>Amounts</t>
    <phoneticPr fontId="84" type="noConversion"/>
  </si>
  <si>
    <t>Treatment</t>
    <phoneticPr fontId="84" type="noConversion"/>
  </si>
  <si>
    <t>Actual rate of</t>
    <phoneticPr fontId="84" type="noConversion"/>
  </si>
  <si>
    <t>General</t>
    <phoneticPr fontId="84" type="noConversion"/>
  </si>
  <si>
    <t xml:space="preserve"> Bath house</t>
    <phoneticPr fontId="84" type="noConversion"/>
  </si>
  <si>
    <t>industrial</t>
    <phoneticPr fontId="84" type="noConversion"/>
  </si>
  <si>
    <t>(1000 tons)</t>
    <phoneticPr fontId="84" type="noConversion"/>
  </si>
  <si>
    <t>(Million won)</t>
    <phoneticPr fontId="84" type="noConversion"/>
  </si>
  <si>
    <t>(won/ton)</t>
    <phoneticPr fontId="84" type="noConversion"/>
  </si>
  <si>
    <t>benefit &amp; cost</t>
    <phoneticPr fontId="84" type="noConversion"/>
  </si>
  <si>
    <t>-</t>
    <phoneticPr fontId="84" type="noConversion"/>
  </si>
  <si>
    <t>9. 하 수 관 거</t>
    <phoneticPr fontId="6" type="noConversion"/>
  </si>
  <si>
    <t>SEWAGE  PIPES</t>
    <phoneticPr fontId="87" type="noConversion"/>
  </si>
  <si>
    <t>하 수 관 거(속)</t>
    <phoneticPr fontId="6" type="noConversion"/>
  </si>
  <si>
    <t>SEWAGE  PIPE(Cont'd)</t>
    <phoneticPr fontId="87" type="noConversion"/>
  </si>
  <si>
    <t>단위 : ㎢, m, 개</t>
    <phoneticPr fontId="6" type="noConversion"/>
  </si>
  <si>
    <t>Unite : ㎢, m, each</t>
    <phoneticPr fontId="6" type="noConversion"/>
  </si>
  <si>
    <t>연별
읍면별
Year &amp;
Eup Myeon</t>
    <phoneticPr fontId="10" type="noConversion"/>
  </si>
  <si>
    <t>계획연장</t>
    <phoneticPr fontId="5" type="noConversion"/>
  </si>
  <si>
    <t>시설연장</t>
    <phoneticPr fontId="5" type="noConversion"/>
  </si>
  <si>
    <t>보급률</t>
    <phoneticPr fontId="5" type="noConversion"/>
  </si>
  <si>
    <t>합류식(m)</t>
    <phoneticPr fontId="5" type="noConversion"/>
  </si>
  <si>
    <t>합류식(m)   Unclassified pipe</t>
    <phoneticPr fontId="5" type="noConversion"/>
  </si>
  <si>
    <t>분류식(m)   Classified pipe</t>
    <phoneticPr fontId="5" type="noConversion"/>
  </si>
  <si>
    <t>맨홀</t>
    <phoneticPr fontId="5" type="noConversion"/>
  </si>
  <si>
    <t>토실·토구</t>
    <phoneticPr fontId="5" type="noConversion"/>
  </si>
  <si>
    <t>(m)</t>
    <phoneticPr fontId="5" type="noConversion"/>
  </si>
  <si>
    <t>계획면적</t>
    <phoneticPr fontId="5" type="noConversion"/>
  </si>
  <si>
    <t>개거</t>
    <phoneticPr fontId="5" type="noConversion"/>
  </si>
  <si>
    <t>오수관거   Sewage Pipe Line</t>
    <phoneticPr fontId="5" type="noConversion"/>
  </si>
  <si>
    <t>우수관거</t>
    <phoneticPr fontId="5" type="noConversion"/>
  </si>
  <si>
    <t>Rain Water Pipe Line</t>
    <phoneticPr fontId="5" type="noConversion"/>
  </si>
  <si>
    <t>(㎢)</t>
    <phoneticPr fontId="5" type="noConversion"/>
  </si>
  <si>
    <t>Constr</t>
    <phoneticPr fontId="5" type="noConversion"/>
  </si>
  <si>
    <t>암거  Culvert</t>
    <phoneticPr fontId="5" type="noConversion"/>
  </si>
  <si>
    <t xml:space="preserve">Storm &amp; </t>
    <phoneticPr fontId="5" type="noConversion"/>
  </si>
  <si>
    <t>Sewer</t>
    <phoneticPr fontId="5" type="noConversion"/>
  </si>
  <si>
    <t>Plann-ed</t>
    <phoneticPr fontId="5" type="noConversion"/>
  </si>
  <si>
    <t>Planned</t>
    <phoneticPr fontId="5" type="noConversion"/>
  </si>
  <si>
    <t>ucted</t>
    <phoneticPr fontId="5" type="noConversion"/>
  </si>
  <si>
    <t>Constr ucted</t>
    <phoneticPr fontId="5" type="noConversion"/>
  </si>
  <si>
    <t>사각형</t>
    <phoneticPr fontId="5" type="noConversion"/>
  </si>
  <si>
    <t>House inlet</t>
    <phoneticPr fontId="5" type="noConversion"/>
  </si>
  <si>
    <t>outlet</t>
    <phoneticPr fontId="5" type="noConversion"/>
  </si>
  <si>
    <t xml:space="preserve"> area</t>
    <phoneticPr fontId="5" type="noConversion"/>
  </si>
  <si>
    <t>length</t>
    <phoneticPr fontId="5" type="noConversion"/>
  </si>
  <si>
    <t>ucted length</t>
    <phoneticPr fontId="5" type="noConversion"/>
  </si>
  <si>
    <t>quadra-ngle</t>
    <phoneticPr fontId="5" type="noConversion"/>
  </si>
  <si>
    <t>(Nu-mbers)</t>
    <phoneticPr fontId="5" type="noConversion"/>
  </si>
  <si>
    <t>-</t>
    <phoneticPr fontId="5" type="noConversion"/>
  </si>
  <si>
    <t>장수읍
Jangsu-eup</t>
    <phoneticPr fontId="5" type="noConversion"/>
  </si>
  <si>
    <t>.</t>
    <phoneticPr fontId="5" type="noConversion"/>
  </si>
  <si>
    <t>자료 : 한국전력공사 장수지사</t>
    <phoneticPr fontId="6" type="noConversion"/>
  </si>
  <si>
    <t>12월</t>
  </si>
  <si>
    <t>11월</t>
  </si>
  <si>
    <t>10월</t>
  </si>
  <si>
    <t>9월</t>
  </si>
  <si>
    <t>8월</t>
  </si>
  <si>
    <t>7월</t>
  </si>
  <si>
    <t>6월</t>
  </si>
  <si>
    <t>5월</t>
  </si>
  <si>
    <t>4월</t>
  </si>
  <si>
    <t>3월</t>
  </si>
  <si>
    <t>2월</t>
  </si>
  <si>
    <t>1월</t>
    <phoneticPr fontId="93" type="noConversion"/>
  </si>
  <si>
    <t>Percentage</t>
    <phoneticPr fontId="5" type="noConversion"/>
  </si>
  <si>
    <t>turing</t>
  </si>
  <si>
    <t>Mining</t>
  </si>
  <si>
    <t>fishing</t>
    <phoneticPr fontId="5" type="noConversion"/>
  </si>
  <si>
    <t>Sub-Total</t>
    <phoneticPr fontId="5" type="noConversion"/>
  </si>
  <si>
    <t>Percentage</t>
    <phoneticPr fontId="5" type="noConversion"/>
  </si>
  <si>
    <t>Service</t>
  </si>
  <si>
    <t>Public</t>
  </si>
  <si>
    <t>Residential</t>
  </si>
  <si>
    <t>Month</t>
    <phoneticPr fontId="10" type="noConversion"/>
  </si>
  <si>
    <t>점유율(%)</t>
    <phoneticPr fontId="5" type="noConversion"/>
  </si>
  <si>
    <t>Manufac</t>
    <phoneticPr fontId="5" type="noConversion"/>
  </si>
  <si>
    <t>forestry and</t>
    <phoneticPr fontId="5" type="noConversion"/>
  </si>
  <si>
    <t>(%)</t>
    <phoneticPr fontId="5" type="noConversion"/>
  </si>
  <si>
    <t>Year &amp;</t>
    <phoneticPr fontId="10" type="noConversion"/>
  </si>
  <si>
    <t>제조업</t>
  </si>
  <si>
    <t>광   업</t>
    <phoneticPr fontId="5" type="noConversion"/>
  </si>
  <si>
    <t>Agriculture,</t>
    <phoneticPr fontId="5" type="noConversion"/>
  </si>
  <si>
    <t>농림수산업</t>
  </si>
  <si>
    <t>소   계</t>
    <phoneticPr fontId="6" type="noConversion"/>
  </si>
  <si>
    <t>점유율</t>
    <phoneticPr fontId="5" type="noConversion"/>
  </si>
  <si>
    <t>월   별</t>
    <phoneticPr fontId="6" type="noConversion"/>
  </si>
  <si>
    <t>산    업    용      Industry</t>
    <phoneticPr fontId="6" type="noConversion"/>
  </si>
  <si>
    <t>서비스업</t>
  </si>
  <si>
    <t>공공용</t>
  </si>
  <si>
    <t>가정용</t>
    <phoneticPr fontId="6" type="noConversion"/>
  </si>
  <si>
    <t>합  계</t>
  </si>
  <si>
    <t>Unit : MWh</t>
    <phoneticPr fontId="6" type="noConversion"/>
  </si>
  <si>
    <t>단위 : MWh</t>
    <phoneticPr fontId="6" type="noConversion"/>
  </si>
  <si>
    <t>ELECTRIC POWER CONSUMPTION BY USE</t>
    <phoneticPr fontId="6" type="noConversion"/>
  </si>
  <si>
    <t>1. 용도별 전력사용량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</si>
</sst>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.0"/>
    <numFmt numFmtId="177" formatCode="_ * #,##0_ ;_ * \-#,##0_ ;_ * &quot;-&quot;_ ;_ @_ "/>
    <numFmt numFmtId="178" formatCode="#,##0_ "/>
    <numFmt numFmtId="179" formatCode="0.0_ "/>
    <numFmt numFmtId="180" formatCode="#,##0;&quot;₩&quot;&quot;₩&quot;&quot;₩&quot;&quot;₩&quot;\(#,##0&quot;₩&quot;&quot;₩&quot;&quot;₩&quot;&quot;₩&quot;\)"/>
    <numFmt numFmtId="181" formatCode="_ * #,##0.00_ ;_ * \-#,##0.00_ ;_ * &quot;-&quot;??_ ;_ @_ "/>
    <numFmt numFmtId="182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3" formatCode="_-* #,##0\ _D_M_-;\-* #,##0\ _D_M_-;_-* &quot;-&quot;\ _D_M_-;_-@_-"/>
    <numFmt numFmtId="184" formatCode="_-* #,##0.00\ _D_M_-;\-* #,##0.00\ _D_M_-;_-* &quot;-&quot;??\ _D_M_-;_-@_-"/>
    <numFmt numFmtId="185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6" formatCode="#,##0.000_);&quot;₩&quot;&quot;₩&quot;&quot;₩&quot;&quot;₩&quot;\(#,##0.000&quot;₩&quot;&quot;₩&quot;&quot;₩&quot;&quot;₩&quot;\)"/>
    <numFmt numFmtId="187" formatCode="_-* #,##0\ &quot;DM&quot;_-;\-* #,##0\ &quot;DM&quot;_-;_-* &quot;-&quot;\ &quot;DM&quot;_-;_-@_-"/>
    <numFmt numFmtId="188" formatCode="_-* #,##0.00\ &quot;DM&quot;_-;\-* #,##0.00\ &quot;DM&quot;_-;_-* &quot;-&quot;??\ &quot;DM&quot;_-;_-@_-"/>
    <numFmt numFmtId="189" formatCode="&quot;₩&quot;#,##0.00;[Red]&quot;₩&quot;\-#,##0.00"/>
    <numFmt numFmtId="190" formatCode="_ &quot;₩&quot;* #,##0_ ;_ &quot;₩&quot;* \-#,##0_ ;_ &quot;₩&quot;* &quot;-&quot;_ ;_ @_ "/>
    <numFmt numFmtId="191" formatCode="&quot;$&quot;#,##0_);[Red]\(&quot;$&quot;#,##0\)"/>
    <numFmt numFmtId="192" formatCode="&quot;₩&quot;#,##0;[Red]&quot;₩&quot;\-#,##0"/>
    <numFmt numFmtId="193" formatCode="_ &quot;₩&quot;* #,##0.00_ ;_ &quot;₩&quot;* \-#,##0.00_ ;_ &quot;₩&quot;* &quot;-&quot;??_ ;_ @_ "/>
    <numFmt numFmtId="194" formatCode="&quot;$&quot;#,##0.00_);[Red]\(&quot;$&quot;#,##0.00\)"/>
    <numFmt numFmtId="195" formatCode="#,##0;[Red]&quot;-&quot;#,##0"/>
    <numFmt numFmtId="196" formatCode="#,##0.00;[Red]&quot;-&quot;#,##0.00"/>
    <numFmt numFmtId="197" formatCode="&quot;₩&quot;#,##0;&quot;₩&quot;&quot;₩&quot;\-#,##0"/>
    <numFmt numFmtId="198" formatCode="_ * #,##0.00_ ;_ * \-#,##0.00_ ;_ * &quot;-&quot;_ ;_ @_ "/>
    <numFmt numFmtId="199" formatCode="&quot;₩&quot;#,##0.00;&quot;₩&quot;\-#,##0.00"/>
    <numFmt numFmtId="200" formatCode="_-[$€-2]* #,##0.00_-;\-[$€-2]* #,##0.00_-;_-[$€-2]* &quot;-&quot;??_-"/>
    <numFmt numFmtId="201" formatCode="&quot;R$&quot;#,##0.00;&quot;R$&quot;\-#,##0.00"/>
    <numFmt numFmtId="202" formatCode="_(* #,##0_);_(* \(#,##0\);_(* &quot;-&quot;_);_(@_)"/>
    <numFmt numFmtId="203" formatCode="#,###\-\ "/>
    <numFmt numFmtId="204" formatCode="_(&quot;₩&quot;* #,##0_);_(&quot;₩&quot;* \(#,##0\);_(&quot;₩&quot;* &quot;-&quot;_);_(@_)"/>
    <numFmt numFmtId="205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6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7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08" formatCode="#,##0_);[Red]\(#,##0\)"/>
    <numFmt numFmtId="209" formatCode="#,##0.0_);[Red]\(#,##0.0\)"/>
    <numFmt numFmtId="210" formatCode="0_);[Red]\(0\)"/>
    <numFmt numFmtId="211" formatCode="0_ "/>
    <numFmt numFmtId="212" formatCode="\-"/>
    <numFmt numFmtId="213" formatCode="#,##0.00_);[Red]\(#,##0.00\)"/>
    <numFmt numFmtId="214" formatCode="#,##0.0;[Red]#,##0.0"/>
    <numFmt numFmtId="215" formatCode="#,##0;[Red]#,##0"/>
    <numFmt numFmtId="216" formatCode="0.0;[Red]0.0"/>
    <numFmt numFmtId="217" formatCode="#,##0.00;[Red]#,##0.00"/>
    <numFmt numFmtId="218" formatCode="0.0"/>
    <numFmt numFmtId="219" formatCode="#,##0.00_ "/>
    <numFmt numFmtId="220" formatCode="0.00_);[Red]\(0.00\)"/>
    <numFmt numFmtId="221" formatCode="0.00_ "/>
    <numFmt numFmtId="222" formatCode="#,##0.0_ "/>
  </numFmts>
  <fonts count="9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sz val="12"/>
      <name val="바탕체"/>
      <family val="1"/>
      <charset val="129"/>
    </font>
    <font>
      <b/>
      <sz val="14"/>
      <name val="바탕체"/>
      <family val="1"/>
      <charset val="129"/>
    </font>
    <font>
      <b/>
      <sz val="9"/>
      <name val="새굴림"/>
      <family val="1"/>
      <charset val="129"/>
    </font>
    <font>
      <sz val="11"/>
      <name val="새굴림"/>
      <family val="1"/>
      <charset val="129"/>
    </font>
    <font>
      <b/>
      <sz val="10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1"/>
      <color indexed="8"/>
      <name val="맑은 고딕"/>
      <family val="3"/>
      <charset val="129"/>
    </font>
    <font>
      <sz val="10"/>
      <name val="바탕체"/>
      <family val="1"/>
      <charset val="129"/>
    </font>
    <font>
      <sz val="10"/>
      <name val="굴림체"/>
      <family val="3"/>
      <charset val="129"/>
    </font>
    <font>
      <sz val="9"/>
      <name val="돋움"/>
      <family val="3"/>
      <charset val="129"/>
    </font>
    <font>
      <sz val="12"/>
      <color rgb="FF000000"/>
      <name val="바탕체"/>
      <family val="1"/>
      <charset val="129"/>
    </font>
    <font>
      <sz val="12"/>
      <color rgb="FF000000"/>
      <name val="한컴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한컴바탕"/>
      <family val="1"/>
      <charset val="129"/>
    </font>
    <font>
      <sz val="10"/>
      <name val="MS Serif"/>
      <family val="1"/>
    </font>
    <font>
      <sz val="10"/>
      <color rgb="FF800000"/>
      <name val="한컴바탕"/>
      <family val="1"/>
      <charset val="129"/>
    </font>
    <font>
      <sz val="10"/>
      <color indexed="16"/>
      <name val="MS Serif"/>
      <family val="1"/>
    </font>
    <font>
      <b/>
      <sz val="12"/>
      <name val="Helv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rgb="FF000000"/>
      <name val="한컴바탕"/>
      <family val="1"/>
      <charset val="129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rgb="FF000000"/>
      <name val="한컴바탕"/>
      <family val="1"/>
      <charset val="129"/>
    </font>
    <font>
      <sz val="1"/>
      <color indexed="8"/>
      <name val="Courier"/>
      <family val="3"/>
    </font>
    <font>
      <sz val="10"/>
      <color rgb="FF000000"/>
      <name val="Arial"/>
      <family val="2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11"/>
      <color rgb="FF000000"/>
      <name val="한컴바탕"/>
      <family val="1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b/>
      <sz val="16"/>
      <name val="바탕"/>
      <family val="1"/>
      <charset val="129"/>
    </font>
    <font>
      <sz val="10"/>
      <color indexed="8"/>
      <name val="굴림"/>
      <family val="3"/>
      <charset val="129"/>
    </font>
    <font>
      <sz val="9"/>
      <color indexed="10"/>
      <name val="새굴림"/>
      <family val="1"/>
      <charset val="129"/>
    </font>
    <font>
      <b/>
      <sz val="9"/>
      <color indexed="10"/>
      <name val="새굴림"/>
      <family val="1"/>
      <charset val="129"/>
    </font>
    <font>
      <sz val="10"/>
      <name val="돋움체"/>
      <family val="3"/>
      <charset val="129"/>
    </font>
    <font>
      <sz val="9"/>
      <color indexed="8"/>
      <name val="새굴림"/>
      <family val="1"/>
      <charset val="129"/>
    </font>
    <font>
      <b/>
      <sz val="11"/>
      <name val="새굴림"/>
      <family val="1"/>
      <charset val="129"/>
    </font>
    <font>
      <b/>
      <sz val="9"/>
      <color indexed="8"/>
      <name val="새굴림"/>
      <family val="1"/>
      <charset val="129"/>
    </font>
    <font>
      <b/>
      <sz val="20"/>
      <name val="바탕체"/>
      <family val="1"/>
      <charset val="129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sz val="8"/>
      <name val="Arial Narrow"/>
      <family val="2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9"/>
      <color rgb="FF000000"/>
      <name val="새굴림"/>
      <family val="1"/>
      <charset val="129"/>
    </font>
    <font>
      <sz val="9"/>
      <color rgb="FF000000"/>
      <name val="새굴림"/>
      <family val="1"/>
      <charset val="129"/>
    </font>
    <font>
      <sz val="9"/>
      <color theme="1"/>
      <name val="새굴림"/>
      <family val="1"/>
      <charset val="129"/>
    </font>
    <font>
      <sz val="8"/>
      <name val="맑은 고딕"/>
      <family val="3"/>
      <charset val="129"/>
    </font>
    <font>
      <b/>
      <sz val="9"/>
      <color theme="1"/>
      <name val="새굴림"/>
      <family val="1"/>
      <charset val="129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0">
    <xf numFmtId="0" fontId="0" fillId="0" borderId="0"/>
    <xf numFmtId="177" fontId="9" fillId="0" borderId="0" applyProtection="0"/>
    <xf numFmtId="41" fontId="3" fillId="0" borderId="0" applyFont="0" applyFill="0" applyBorder="0" applyAlignment="0" applyProtection="0"/>
    <xf numFmtId="0" fontId="3" fillId="0" borderId="0"/>
    <xf numFmtId="0" fontId="13" fillId="0" borderId="0"/>
    <xf numFmtId="180" fontId="14" fillId="0" borderId="0"/>
    <xf numFmtId="182" fontId="14" fillId="0" borderId="0"/>
    <xf numFmtId="183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5" fontId="14" fillId="0" borderId="0"/>
    <xf numFmtId="38" fontId="17" fillId="33" borderId="0" applyNumberFormat="0" applyBorder="0" applyAlignment="0" applyProtection="0"/>
    <xf numFmtId="10" fontId="17" fillId="34" borderId="26" applyNumberFormat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6" fontId="3" fillId="0" borderId="0"/>
    <xf numFmtId="186" fontId="3" fillId="0" borderId="0"/>
    <xf numFmtId="186" fontId="3" fillId="0" borderId="0"/>
    <xf numFmtId="10" fontId="15" fillId="0" borderId="0" applyFont="0" applyFill="0" applyBorder="0" applyAlignment="0" applyProtection="0"/>
    <xf numFmtId="0" fontId="15" fillId="0" borderId="0"/>
    <xf numFmtId="187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3" fillId="0" borderId="0"/>
    <xf numFmtId="0" fontId="22" fillId="0" borderId="0"/>
    <xf numFmtId="0" fontId="9" fillId="0" borderId="0"/>
    <xf numFmtId="0" fontId="23" fillId="0" borderId="0"/>
    <xf numFmtId="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28" fillId="0" borderId="0" applyFont="0" applyFill="0" applyBorder="0" applyAlignment="0" applyProtection="0"/>
    <xf numFmtId="189" fontId="29" fillId="0" borderId="0" applyFont="0" applyFill="0" applyBorder="0" applyAlignment="0" applyProtection="0"/>
    <xf numFmtId="190" fontId="30" fillId="0" borderId="0" applyFont="0" applyFill="0" applyBorder="0" applyAlignment="0" applyProtection="0"/>
    <xf numFmtId="189" fontId="29" fillId="0" borderId="0" applyFont="0" applyFill="0" applyBorder="0" applyAlignment="0" applyProtection="0"/>
    <xf numFmtId="190" fontId="30" fillId="0" borderId="0" applyFont="0" applyFill="0" applyBorder="0" applyAlignment="0" applyProtection="0"/>
    <xf numFmtId="189" fontId="31" fillId="0" borderId="0" applyFont="0" applyFill="0" applyBorder="0" applyAlignment="0" applyProtection="0"/>
    <xf numFmtId="189" fontId="32" fillId="0" borderId="0" applyFont="0" applyFill="0" applyBorder="0" applyAlignment="0" applyProtection="0"/>
    <xf numFmtId="189" fontId="31" fillId="0" borderId="0" applyFont="0" applyFill="0" applyBorder="0" applyAlignment="0" applyProtection="0"/>
    <xf numFmtId="189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89" fontId="31" fillId="0" borderId="0" applyFont="0" applyFill="0" applyBorder="0" applyAlignment="0" applyProtection="0"/>
    <xf numFmtId="189" fontId="32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0" fontId="31" fillId="0" borderId="0" applyFont="0" applyFill="0" applyBorder="0" applyAlignment="0" applyProtection="0"/>
    <xf numFmtId="190" fontId="32" fillId="0" borderId="0" applyFont="0" applyFill="0" applyBorder="0" applyAlignment="0" applyProtection="0"/>
    <xf numFmtId="190" fontId="31" fillId="0" borderId="0" applyFont="0" applyFill="0" applyBorder="0" applyAlignment="0" applyProtection="0"/>
    <xf numFmtId="19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90" fontId="31" fillId="0" borderId="0" applyFont="0" applyFill="0" applyBorder="0" applyAlignment="0" applyProtection="0"/>
    <xf numFmtId="190" fontId="32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9" fillId="0" borderId="0" applyFont="0" applyFill="0" applyBorder="0" applyAlignment="0" applyProtection="0"/>
    <xf numFmtId="193" fontId="30" fillId="0" borderId="0" applyFont="0" applyFill="0" applyBorder="0" applyAlignment="0" applyProtection="0"/>
    <xf numFmtId="192" fontId="29" fillId="0" borderId="0" applyFont="0" applyFill="0" applyBorder="0" applyAlignment="0" applyProtection="0"/>
    <xf numFmtId="193" fontId="30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32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32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3" fontId="31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1" fillId="0" borderId="0" applyFont="0" applyFill="0" applyBorder="0" applyAlignment="0" applyProtection="0"/>
    <xf numFmtId="193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93" fontId="31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1" fillId="0" borderId="0" applyFont="0" applyFill="0" applyBorder="0" applyAlignment="0" applyProtection="0"/>
    <xf numFmtId="193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93" fontId="31" fillId="0" borderId="0" applyFont="0" applyFill="0" applyBorder="0" applyAlignment="0" applyProtection="0"/>
    <xf numFmtId="193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93" fontId="31" fillId="0" borderId="0" applyFont="0" applyFill="0" applyBorder="0" applyAlignment="0" applyProtection="0"/>
    <xf numFmtId="193" fontId="3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6" fillId="0" borderId="0"/>
    <xf numFmtId="195" fontId="28" fillId="0" borderId="0" applyFont="0" applyFill="0" applyBorder="0" applyAlignment="0" applyProtection="0"/>
    <xf numFmtId="195" fontId="29" fillId="0" borderId="0" applyFont="0" applyFill="0" applyBorder="0" applyAlignment="0" applyProtection="0"/>
    <xf numFmtId="177" fontId="30" fillId="0" borderId="0" applyFont="0" applyFill="0" applyBorder="0" applyAlignment="0" applyProtection="0"/>
    <xf numFmtId="195" fontId="29" fillId="0" borderId="0" applyFont="0" applyFill="0" applyBorder="0" applyAlignment="0" applyProtection="0"/>
    <xf numFmtId="177" fontId="30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2" fillId="0" borderId="0" applyFont="0" applyFill="0" applyBorder="0" applyAlignment="0" applyProtection="0"/>
    <xf numFmtId="196" fontId="28" fillId="0" borderId="0" applyFont="0" applyFill="0" applyBorder="0" applyAlignment="0" applyProtection="0"/>
    <xf numFmtId="196" fontId="29" fillId="0" borderId="0" applyFont="0" applyFill="0" applyBorder="0" applyAlignment="0" applyProtection="0"/>
    <xf numFmtId="181" fontId="30" fillId="0" borderId="0" applyFont="0" applyFill="0" applyBorder="0" applyAlignment="0" applyProtection="0"/>
    <xf numFmtId="196" fontId="29" fillId="0" borderId="0" applyFont="0" applyFill="0" applyBorder="0" applyAlignment="0" applyProtection="0"/>
    <xf numFmtId="181" fontId="30" fillId="0" borderId="0" applyFont="0" applyFill="0" applyBorder="0" applyAlignment="0" applyProtection="0"/>
    <xf numFmtId="40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4" fillId="0" borderId="0"/>
    <xf numFmtId="0" fontId="31" fillId="0" borderId="0"/>
    <xf numFmtId="0" fontId="28" fillId="0" borderId="0"/>
    <xf numFmtId="0" fontId="29" fillId="0" borderId="0"/>
    <xf numFmtId="0" fontId="30" fillId="0" borderId="0"/>
    <xf numFmtId="0" fontId="29" fillId="0" borderId="0"/>
    <xf numFmtId="0" fontId="32" fillId="0" borderId="0"/>
    <xf numFmtId="0" fontId="35" fillId="0" borderId="0"/>
    <xf numFmtId="0" fontId="30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5" fillId="0" borderId="0"/>
    <xf numFmtId="0" fontId="30" fillId="0" borderId="0"/>
    <xf numFmtId="0" fontId="36" fillId="0" borderId="0"/>
    <xf numFmtId="0" fontId="37" fillId="0" borderId="0"/>
    <xf numFmtId="0" fontId="33" fillId="0" borderId="0"/>
    <xf numFmtId="0" fontId="33" fillId="0" borderId="0"/>
    <xf numFmtId="0" fontId="36" fillId="0" borderId="0"/>
    <xf numFmtId="0" fontId="37" fillId="0" borderId="0"/>
    <xf numFmtId="0" fontId="31" fillId="0" borderId="0"/>
    <xf numFmtId="0" fontId="32" fillId="0" borderId="0"/>
    <xf numFmtId="0" fontId="38" fillId="0" borderId="0"/>
    <xf numFmtId="0" fontId="3" fillId="0" borderId="0" applyFill="0" applyBorder="0" applyAlignment="0"/>
    <xf numFmtId="0" fontId="13" fillId="0" borderId="0"/>
    <xf numFmtId="177" fontId="15" fillId="0" borderId="0" applyFont="0" applyFill="0" applyBorder="0" applyAlignment="0" applyProtection="0"/>
    <xf numFmtId="180" fontId="14" fillId="0" borderId="0"/>
    <xf numFmtId="181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39" fillId="0" borderId="0">
      <alignment horizontal="left"/>
    </xf>
    <xf numFmtId="0" fontId="40" fillId="0" borderId="0" applyNumberFormat="0" applyAlignment="0">
      <alignment horizontal="left"/>
    </xf>
    <xf numFmtId="0" fontId="20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82" fontId="14" fillId="0" borderId="0"/>
    <xf numFmtId="0" fontId="15" fillId="0" borderId="0" applyFont="0" applyFill="0" applyBorder="0" applyAlignment="0" applyProtection="0"/>
    <xf numFmtId="185" fontId="14" fillId="0" borderId="0"/>
    <xf numFmtId="0" fontId="41" fillId="0" borderId="0">
      <alignment horizontal="left"/>
    </xf>
    <xf numFmtId="0" fontId="42" fillId="0" borderId="0" applyNumberFormat="0" applyAlignment="0">
      <alignment horizontal="left"/>
    </xf>
    <xf numFmtId="200" fontId="9" fillId="0" borderId="0" applyFont="0" applyFill="0" applyBorder="0" applyAlignment="0" applyProtection="0"/>
    <xf numFmtId="2" fontId="15" fillId="0" borderId="0" applyFont="0" applyFill="0" applyBorder="0" applyAlignment="0" applyProtection="0"/>
    <xf numFmtId="38" fontId="17" fillId="33" borderId="0" applyNumberFormat="0" applyBorder="0" applyAlignment="0" applyProtection="0"/>
    <xf numFmtId="0" fontId="43" fillId="0" borderId="0">
      <alignment horizontal="left"/>
    </xf>
    <xf numFmtId="0" fontId="44" fillId="0" borderId="31">
      <alignment horizontal="left" vertical="center"/>
    </xf>
    <xf numFmtId="0" fontId="45" fillId="0" borderId="31" applyNumberFormat="0" applyAlignment="0" applyProtection="0">
      <alignment horizontal="left" vertical="center"/>
    </xf>
    <xf numFmtId="0" fontId="44" fillId="0" borderId="18">
      <alignment horizontal="left" vertical="center"/>
    </xf>
    <xf numFmtId="0" fontId="45" fillId="0" borderId="18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0" fontId="17" fillId="34" borderId="26" applyNumberFormat="0" applyBorder="0" applyAlignment="0" applyProtection="0"/>
    <xf numFmtId="0" fontId="48" fillId="0" borderId="32"/>
    <xf numFmtId="186" fontId="3" fillId="0" borderId="0"/>
    <xf numFmtId="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0" fontId="48" fillId="0" borderId="0"/>
    <xf numFmtId="0" fontId="15" fillId="0" borderId="30" applyNumberFormat="0" applyFont="0" applyFill="0" applyAlignment="0" applyProtection="0"/>
    <xf numFmtId="0" fontId="49" fillId="0" borderId="33">
      <alignment horizontal="left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6" borderId="4" applyNumberFormat="0" applyAlignment="0" applyProtection="0">
      <alignment vertical="center"/>
    </xf>
    <xf numFmtId="0" fontId="51" fillId="6" borderId="4" applyNumberFormat="0" applyAlignment="0" applyProtection="0">
      <alignment vertical="center"/>
    </xf>
    <xf numFmtId="0" fontId="38" fillId="0" borderId="0">
      <protection locked="0"/>
    </xf>
    <xf numFmtId="0" fontId="3" fillId="0" borderId="0">
      <protection locked="0"/>
    </xf>
    <xf numFmtId="0" fontId="52" fillId="0" borderId="0">
      <protection locked="0"/>
    </xf>
    <xf numFmtId="0" fontId="53" fillId="0" borderId="0">
      <protection locked="0"/>
    </xf>
    <xf numFmtId="0" fontId="52" fillId="0" borderId="0">
      <protection locked="0"/>
    </xf>
    <xf numFmtId="0" fontId="53" fillId="0" borderId="0">
      <protection locked="0"/>
    </xf>
    <xf numFmtId="0" fontId="54" fillId="0" borderId="0" applyFill="0" applyBorder="0" applyProtection="0">
      <alignment horizontal="left" shrinkToFit="1"/>
    </xf>
    <xf numFmtId="201" fontId="9" fillId="0" borderId="0"/>
    <xf numFmtId="201" fontId="9" fillId="0" borderId="0"/>
    <xf numFmtId="201" fontId="9" fillId="0" borderId="0"/>
    <xf numFmtId="201" fontId="9" fillId="0" borderId="0"/>
    <xf numFmtId="201" fontId="9" fillId="0" borderId="0"/>
    <xf numFmtId="201" fontId="9" fillId="0" borderId="0"/>
    <xf numFmtId="201" fontId="9" fillId="0" borderId="0"/>
    <xf numFmtId="201" fontId="9" fillId="0" borderId="0"/>
    <xf numFmtId="201" fontId="9" fillId="0" borderId="0"/>
    <xf numFmtId="201" fontId="9" fillId="0" borderId="0"/>
    <xf numFmtId="201" fontId="9" fillId="0" borderId="0"/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6" fillId="0" borderId="0">
      <protection locked="0"/>
    </xf>
    <xf numFmtId="0" fontId="57" fillId="0" borderId="0">
      <protection locked="0"/>
    </xf>
    <xf numFmtId="0" fontId="56" fillId="0" borderId="0">
      <protection locked="0"/>
    </xf>
    <xf numFmtId="0" fontId="57" fillId="0" borderId="0">
      <protection locked="0"/>
    </xf>
    <xf numFmtId="0" fontId="58" fillId="0" borderId="0"/>
    <xf numFmtId="0" fontId="58" fillId="0" borderId="0"/>
    <xf numFmtId="0" fontId="24" fillId="8" borderId="8" applyNumberFormat="0" applyFont="0" applyAlignment="0" applyProtection="0">
      <alignment vertical="center"/>
    </xf>
    <xf numFmtId="0" fontId="18" fillId="8" borderId="8" applyNumberFormat="0" applyFont="0" applyAlignment="0" applyProtection="0">
      <alignment vertical="center"/>
    </xf>
    <xf numFmtId="0" fontId="18" fillId="8" borderId="8" applyNumberFormat="0" applyFont="0" applyAlignment="0" applyProtection="0">
      <alignment vertical="center"/>
    </xf>
    <xf numFmtId="0" fontId="58" fillId="0" borderId="0"/>
    <xf numFmtId="0" fontId="58" fillId="0" borderId="0"/>
    <xf numFmtId="0" fontId="59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1" fillId="0" borderId="0">
      <alignment horizontal="center" vertical="center"/>
    </xf>
    <xf numFmtId="0" fontId="61" fillId="0" borderId="0"/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7" borderId="7" applyNumberFormat="0" applyAlignment="0" applyProtection="0">
      <alignment vertical="center"/>
    </xf>
    <xf numFmtId="0" fontId="63" fillId="7" borderId="7" applyNumberFormat="0" applyAlignment="0" applyProtection="0">
      <alignment vertical="center"/>
    </xf>
    <xf numFmtId="0" fontId="38" fillId="0" borderId="0">
      <alignment vertical="center"/>
    </xf>
    <xf numFmtId="0" fontId="3" fillId="0" borderId="0">
      <alignment vertical="center"/>
    </xf>
    <xf numFmtId="202" fontId="3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/>
    <xf numFmtId="202" fontId="2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2" fillId="0" borderId="0" applyFont="0" applyFill="0" applyBorder="0" applyAlignment="0" applyProtection="0">
      <alignment vertical="center"/>
    </xf>
    <xf numFmtId="202" fontId="2" fillId="0" borderId="0" applyFont="0" applyFill="0" applyBorder="0" applyAlignment="0" applyProtection="0">
      <alignment vertical="center"/>
    </xf>
    <xf numFmtId="202" fontId="2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/>
    <xf numFmtId="202" fontId="2" fillId="0" borderId="0" applyFont="0" applyFill="0" applyBorder="0" applyAlignment="0" applyProtection="0">
      <alignment vertical="center"/>
    </xf>
    <xf numFmtId="41" fontId="64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202" fontId="64" fillId="0" borderId="0">
      <alignment vertical="center"/>
    </xf>
    <xf numFmtId="202" fontId="38" fillId="0" borderId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18" fillId="0" borderId="0" applyFont="0" applyFill="0" applyBorder="0" applyAlignment="0" applyProtection="0">
      <alignment vertical="center"/>
    </xf>
    <xf numFmtId="202" fontId="18" fillId="0" borderId="0" applyFont="0" applyFill="0" applyBorder="0" applyAlignment="0" applyProtection="0">
      <alignment vertical="center"/>
    </xf>
    <xf numFmtId="202" fontId="18" fillId="0" borderId="0" applyFont="0" applyFill="0" applyBorder="0" applyAlignment="0" applyProtection="0">
      <alignment vertical="center"/>
    </xf>
    <xf numFmtId="202" fontId="18" fillId="0" borderId="0" applyFont="0" applyFill="0" applyBorder="0" applyAlignment="0" applyProtection="0">
      <alignment vertical="center"/>
    </xf>
    <xf numFmtId="202" fontId="18" fillId="0" borderId="0" applyFont="0" applyFill="0" applyBorder="0" applyAlignment="0" applyProtection="0">
      <alignment vertical="center"/>
    </xf>
    <xf numFmtId="202" fontId="18" fillId="0" borderId="0" applyFont="0" applyFill="0" applyBorder="0" applyAlignment="0" applyProtection="0">
      <alignment vertical="center"/>
    </xf>
    <xf numFmtId="202" fontId="18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202" fontId="64" fillId="0" borderId="0">
      <alignment vertical="center"/>
    </xf>
    <xf numFmtId="202" fontId="18" fillId="0" borderId="0" applyFont="0" applyFill="0" applyBorder="0" applyAlignment="0" applyProtection="0">
      <alignment vertical="center"/>
    </xf>
    <xf numFmtId="202" fontId="18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>
      <alignment vertical="center"/>
    </xf>
    <xf numFmtId="202" fontId="24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/>
    <xf numFmtId="202" fontId="18" fillId="0" borderId="0" applyFont="0" applyFill="0" applyBorder="0" applyAlignment="0" applyProtection="0">
      <alignment vertical="center"/>
    </xf>
    <xf numFmtId="202" fontId="18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>
      <alignment vertical="center"/>
    </xf>
    <xf numFmtId="202" fontId="2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/>
    <xf numFmtId="202" fontId="2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2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65" fillId="0" borderId="6" applyNumberFormat="0" applyFill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67" fillId="5" borderId="4" applyNumberFormat="0" applyAlignment="0" applyProtection="0">
      <alignment vertical="center"/>
    </xf>
    <xf numFmtId="0" fontId="67" fillId="5" borderId="4" applyNumberFormat="0" applyAlignment="0" applyProtection="0">
      <alignment vertical="center"/>
    </xf>
    <xf numFmtId="4" fontId="56" fillId="0" borderId="0">
      <protection locked="0"/>
    </xf>
    <xf numFmtId="4" fontId="57" fillId="0" borderId="0">
      <protection locked="0"/>
    </xf>
    <xf numFmtId="0" fontId="38" fillId="0" borderId="0">
      <protection locked="0"/>
    </xf>
    <xf numFmtId="0" fontId="3" fillId="0" borderId="0">
      <protection locked="0"/>
    </xf>
    <xf numFmtId="0" fontId="68" fillId="0" borderId="0">
      <alignment vertical="center"/>
    </xf>
    <xf numFmtId="0" fontId="69" fillId="0" borderId="1" applyNumberFormat="0" applyFill="0" applyAlignment="0" applyProtection="0">
      <alignment vertical="center"/>
    </xf>
    <xf numFmtId="0" fontId="69" fillId="0" borderId="1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2" borderId="0" applyNumberFormat="0" applyBorder="0" applyAlignment="0" applyProtection="0">
      <alignment vertical="center"/>
    </xf>
    <xf numFmtId="0" fontId="73" fillId="2" borderId="0" applyNumberFormat="0" applyBorder="0" applyAlignment="0" applyProtection="0">
      <alignment vertical="center"/>
    </xf>
    <xf numFmtId="0" fontId="9" fillId="0" borderId="0"/>
    <xf numFmtId="0" fontId="74" fillId="0" borderId="0" applyNumberFormat="0" applyFill="0" applyBorder="0" applyProtection="0">
      <alignment horizontal="left" wrapText="1" readingOrder="1"/>
    </xf>
    <xf numFmtId="0" fontId="75" fillId="6" borderId="5" applyNumberFormat="0" applyAlignment="0" applyProtection="0">
      <alignment vertical="center"/>
    </xf>
    <xf numFmtId="0" fontId="75" fillId="6" borderId="5" applyNumberFormat="0" applyAlignment="0" applyProtection="0">
      <alignment vertical="center"/>
    </xf>
    <xf numFmtId="202" fontId="3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76" fillId="0" borderId="0">
      <alignment vertical="center"/>
    </xf>
    <xf numFmtId="42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204" fontId="18" fillId="0" borderId="0" applyFont="0" applyFill="0" applyBorder="0" applyAlignment="0" applyProtection="0">
      <alignment vertical="center"/>
    </xf>
    <xf numFmtId="205" fontId="9" fillId="0" borderId="0">
      <protection locked="0"/>
    </xf>
    <xf numFmtId="0" fontId="3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8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4" fillId="0" borderId="0">
      <alignment vertical="center"/>
    </xf>
    <xf numFmtId="0" fontId="3" fillId="0" borderId="0"/>
    <xf numFmtId="0" fontId="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/>
    <xf numFmtId="0" fontId="2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77" fillId="0" borderId="0"/>
    <xf numFmtId="0" fontId="3" fillId="0" borderId="0"/>
    <xf numFmtId="0" fontId="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38" fillId="0" borderId="0"/>
    <xf numFmtId="0" fontId="38" fillId="0" borderId="0"/>
    <xf numFmtId="0" fontId="64" fillId="0" borderId="0">
      <alignment vertical="center"/>
    </xf>
    <xf numFmtId="0" fontId="2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6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>
      <alignment vertical="center"/>
    </xf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77" fillId="0" borderId="0"/>
    <xf numFmtId="0" fontId="2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4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/>
    <xf numFmtId="0" fontId="24" fillId="0" borderId="0">
      <alignment vertical="center"/>
    </xf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7" fillId="0" borderId="30">
      <protection locked="0"/>
    </xf>
    <xf numFmtId="206" fontId="9" fillId="0" borderId="0">
      <protection locked="0"/>
    </xf>
    <xf numFmtId="207" fontId="9" fillId="0" borderId="0">
      <protection locked="0"/>
    </xf>
    <xf numFmtId="4" fontId="80" fillId="0" borderId="0" applyNumberFormat="0" applyProtection="0"/>
    <xf numFmtId="41" fontId="3" fillId="0" borderId="0" applyFont="0" applyFill="0" applyBorder="0" applyAlignment="0" applyProtection="0">
      <alignment vertical="center"/>
    </xf>
    <xf numFmtId="177" fontId="9" fillId="0" borderId="0" applyProtection="0"/>
    <xf numFmtId="0" fontId="19" fillId="0" borderId="0"/>
    <xf numFmtId="177" fontId="19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81">
    <xf numFmtId="0" fontId="0" fillId="0" borderId="0" xfId="0"/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0" xfId="0" applyFont="1" applyBorder="1"/>
    <xf numFmtId="0" fontId="8" fillId="0" borderId="10" xfId="0" applyFont="1" applyBorder="1" applyAlignment="1">
      <alignment horizontal="right"/>
    </xf>
    <xf numFmtId="0" fontId="8" fillId="0" borderId="0" xfId="0" applyFont="1" applyBorder="1"/>
    <xf numFmtId="177" fontId="8" fillId="0" borderId="11" xfId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177" fontId="8" fillId="0" borderId="15" xfId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/>
    </xf>
    <xf numFmtId="177" fontId="8" fillId="0" borderId="13" xfId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/>
    </xf>
    <xf numFmtId="178" fontId="8" fillId="0" borderId="0" xfId="2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7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left"/>
    </xf>
    <xf numFmtId="0" fontId="12" fillId="0" borderId="10" xfId="0" applyFont="1" applyBorder="1" applyAlignment="1">
      <alignment horizontal="centerContinuous"/>
    </xf>
    <xf numFmtId="0" fontId="8" fillId="0" borderId="10" xfId="0" applyFont="1" applyBorder="1" applyAlignment="1">
      <alignment horizontal="centerContinuous"/>
    </xf>
    <xf numFmtId="0" fontId="8" fillId="0" borderId="10" xfId="0" applyFont="1" applyBorder="1"/>
    <xf numFmtId="0" fontId="8" fillId="0" borderId="0" xfId="0" applyFont="1" applyBorder="1" applyAlignment="1">
      <alignment horizontal="left"/>
    </xf>
    <xf numFmtId="3" fontId="8" fillId="0" borderId="23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8" fillId="0" borderId="24" xfId="0" applyNumberFormat="1" applyFont="1" applyBorder="1" applyAlignment="1">
      <alignment horizontal="center" vertical="center"/>
    </xf>
    <xf numFmtId="3" fontId="8" fillId="0" borderId="22" xfId="0" applyNumberFormat="1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41" fontId="8" fillId="0" borderId="0" xfId="2" applyFont="1" applyBorder="1"/>
    <xf numFmtId="178" fontId="8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11" fillId="0" borderId="15" xfId="0" quotePrefix="1" applyFont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/>
    <xf numFmtId="41" fontId="11" fillId="0" borderId="0" xfId="2" applyFont="1" applyBorder="1"/>
    <xf numFmtId="177" fontId="8" fillId="0" borderId="15" xfId="26" quotePrefix="1" applyFont="1" applyBorder="1" applyAlignment="1">
      <alignment horizontal="center" vertical="center" wrapText="1"/>
    </xf>
    <xf numFmtId="177" fontId="8" fillId="0" borderId="15" xfId="26" applyFont="1" applyBorder="1" applyAlignment="1">
      <alignment horizontal="center" vertical="center"/>
    </xf>
    <xf numFmtId="178" fontId="8" fillId="0" borderId="0" xfId="0" applyNumberFormat="1" applyFont="1" applyFill="1" applyBorder="1" applyAlignment="1" applyProtection="1">
      <alignment horizontal="center" vertical="center"/>
      <protection locked="0"/>
    </xf>
    <xf numFmtId="177" fontId="8" fillId="0" borderId="15" xfId="26" quotePrefix="1" applyFont="1" applyBorder="1" applyAlignment="1">
      <alignment horizontal="center" vertical="center"/>
    </xf>
    <xf numFmtId="177" fontId="8" fillId="0" borderId="25" xfId="26" quotePrefix="1" applyFont="1" applyBorder="1" applyAlignment="1">
      <alignment horizontal="center" vertical="center"/>
    </xf>
    <xf numFmtId="178" fontId="8" fillId="0" borderId="29" xfId="0" applyNumberFormat="1" applyFont="1" applyFill="1" applyBorder="1" applyAlignment="1">
      <alignment horizontal="center" vertical="center"/>
    </xf>
    <xf numFmtId="178" fontId="8" fillId="0" borderId="10" xfId="0" applyNumberFormat="1" applyFont="1" applyFill="1" applyBorder="1" applyAlignment="1">
      <alignment horizontal="center" vertical="center"/>
    </xf>
    <xf numFmtId="178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vertical="center"/>
    </xf>
    <xf numFmtId="3" fontId="8" fillId="0" borderId="0" xfId="0" applyNumberFormat="1" applyFont="1" applyFill="1" applyAlignment="1">
      <alignment horizontal="right"/>
    </xf>
    <xf numFmtId="0" fontId="8" fillId="0" borderId="0" xfId="0" applyFont="1"/>
    <xf numFmtId="0" fontId="12" fillId="0" borderId="0" xfId="0" applyFont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10" xfId="0" applyFont="1" applyFill="1" applyBorder="1"/>
    <xf numFmtId="3" fontId="8" fillId="0" borderId="10" xfId="0" applyNumberFormat="1" applyFont="1" applyFill="1" applyBorder="1"/>
    <xf numFmtId="176" fontId="8" fillId="0" borderId="10" xfId="0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right"/>
    </xf>
    <xf numFmtId="3" fontId="8" fillId="0" borderId="24" xfId="0" applyNumberFormat="1" applyFont="1" applyFill="1" applyBorder="1" applyAlignment="1">
      <alignment horizontal="center" vertical="center"/>
    </xf>
    <xf numFmtId="176" fontId="8" fillId="0" borderId="24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3" fontId="8" fillId="0" borderId="34" xfId="0" applyNumberFormat="1" applyFont="1" applyFill="1" applyBorder="1" applyAlignment="1">
      <alignment horizontal="center" vertical="center"/>
    </xf>
    <xf numFmtId="3" fontId="8" fillId="0" borderId="35" xfId="0" applyNumberFormat="1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/>
    </xf>
    <xf numFmtId="0" fontId="8" fillId="0" borderId="23" xfId="0" quotePrefix="1" applyFont="1" applyFill="1" applyBorder="1" applyAlignment="1">
      <alignment horizontal="center" vertical="center"/>
    </xf>
    <xf numFmtId="3" fontId="8" fillId="0" borderId="22" xfId="0" applyNumberFormat="1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3" fontId="8" fillId="0" borderId="13" xfId="0" applyNumberFormat="1" applyFont="1" applyFill="1" applyBorder="1" applyAlignment="1">
      <alignment horizontal="center" vertical="center"/>
    </xf>
    <xf numFmtId="3" fontId="8" fillId="0" borderId="21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208" fontId="8" fillId="0" borderId="24" xfId="0" quotePrefix="1" applyNumberFormat="1" applyFont="1" applyFill="1" applyBorder="1" applyAlignment="1">
      <alignment horizontal="center" vertical="center"/>
    </xf>
    <xf numFmtId="208" fontId="8" fillId="0" borderId="0" xfId="0" quotePrefix="1" applyNumberFormat="1" applyFont="1" applyFill="1" applyBorder="1" applyAlignment="1">
      <alignment horizontal="center" vertical="center"/>
    </xf>
    <xf numFmtId="179" fontId="8" fillId="0" borderId="0" xfId="0" quotePrefix="1" applyNumberFormat="1" applyFont="1" applyFill="1" applyBorder="1" applyAlignment="1">
      <alignment horizontal="center" vertical="center"/>
    </xf>
    <xf numFmtId="208" fontId="8" fillId="0" borderId="0" xfId="0" applyNumberFormat="1" applyFont="1" applyFill="1" applyBorder="1" applyAlignment="1">
      <alignment horizontal="center" vertical="center"/>
    </xf>
    <xf numFmtId="0" fontId="8" fillId="0" borderId="0" xfId="0" quotePrefix="1" applyNumberFormat="1" applyFont="1" applyFill="1" applyBorder="1" applyAlignment="1">
      <alignment horizontal="center" vertical="center"/>
    </xf>
    <xf numFmtId="209" fontId="8" fillId="0" borderId="0" xfId="0" quotePrefix="1" applyNumberFormat="1" applyFont="1" applyFill="1" applyBorder="1" applyAlignment="1">
      <alignment horizontal="center" vertical="center"/>
    </xf>
    <xf numFmtId="208" fontId="8" fillId="35" borderId="0" xfId="0" applyNumberFormat="1" applyFont="1" applyFill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208" fontId="8" fillId="0" borderId="0" xfId="3" quotePrefix="1" applyNumberFormat="1" applyFont="1" applyFill="1" applyBorder="1" applyAlignment="1">
      <alignment horizontal="center" vertical="center"/>
    </xf>
    <xf numFmtId="209" fontId="8" fillId="0" borderId="0" xfId="3" quotePrefix="1" applyNumberFormat="1" applyFont="1" applyFill="1" applyBorder="1" applyAlignment="1">
      <alignment horizontal="center" vertical="center"/>
    </xf>
    <xf numFmtId="208" fontId="8" fillId="35" borderId="0" xfId="3" applyNumberFormat="1" applyFont="1" applyFill="1" applyBorder="1" applyAlignment="1">
      <alignment horizontal="center" vertical="center"/>
    </xf>
    <xf numFmtId="0" fontId="11" fillId="0" borderId="15" xfId="3" applyFont="1" applyBorder="1" applyAlignment="1">
      <alignment horizontal="center" vertical="center"/>
    </xf>
    <xf numFmtId="208" fontId="11" fillId="0" borderId="0" xfId="3" quotePrefix="1" applyNumberFormat="1" applyFont="1" applyFill="1" applyBorder="1" applyAlignment="1">
      <alignment horizontal="center" vertical="center"/>
    </xf>
    <xf numFmtId="209" fontId="11" fillId="0" borderId="0" xfId="3" quotePrefix="1" applyNumberFormat="1" applyFont="1" applyFill="1" applyBorder="1" applyAlignment="1">
      <alignment horizontal="center" vertical="center"/>
    </xf>
    <xf numFmtId="0" fontId="8" fillId="0" borderId="15" xfId="3" applyFont="1" applyBorder="1" applyAlignment="1">
      <alignment horizontal="center" vertical="center" wrapText="1" shrinkToFit="1"/>
    </xf>
    <xf numFmtId="3" fontId="8" fillId="0" borderId="0" xfId="3" applyNumberFormat="1" applyFont="1" applyBorder="1" applyAlignment="1">
      <alignment horizontal="center" vertical="center"/>
    </xf>
    <xf numFmtId="176" fontId="8" fillId="0" borderId="0" xfId="3" applyNumberFormat="1" applyFont="1" applyBorder="1" applyAlignment="1">
      <alignment horizontal="center" vertical="center"/>
    </xf>
    <xf numFmtId="178" fontId="8" fillId="0" borderId="0" xfId="23" quotePrefix="1" applyNumberFormat="1" applyFont="1" applyFill="1" applyBorder="1" applyAlignment="1">
      <alignment horizontal="center" vertical="center"/>
    </xf>
    <xf numFmtId="178" fontId="8" fillId="0" borderId="0" xfId="23" applyNumberFormat="1" applyFont="1" applyFill="1" applyBorder="1" applyAlignment="1">
      <alignment horizontal="center" vertical="center"/>
    </xf>
    <xf numFmtId="178" fontId="8" fillId="0" borderId="0" xfId="23" applyNumberFormat="1" applyFont="1" applyFill="1" applyBorder="1" applyAlignment="1" applyProtection="1">
      <alignment horizontal="center" vertical="center"/>
      <protection locked="0"/>
    </xf>
    <xf numFmtId="178" fontId="8" fillId="0" borderId="0" xfId="0" applyNumberFormat="1" applyFont="1" applyBorder="1"/>
    <xf numFmtId="0" fontId="8" fillId="0" borderId="25" xfId="3" applyFont="1" applyBorder="1" applyAlignment="1">
      <alignment horizontal="center" vertical="center" wrapText="1" shrinkToFit="1"/>
    </xf>
    <xf numFmtId="3" fontId="8" fillId="0" borderId="10" xfId="3" applyNumberFormat="1" applyFont="1" applyBorder="1" applyAlignment="1">
      <alignment horizontal="center" vertical="center"/>
    </xf>
    <xf numFmtId="176" fontId="8" fillId="0" borderId="10" xfId="3" applyNumberFormat="1" applyFont="1" applyBorder="1" applyAlignment="1">
      <alignment horizontal="center" vertical="center"/>
    </xf>
    <xf numFmtId="178" fontId="8" fillId="0" borderId="10" xfId="23" applyNumberFormat="1" applyFont="1" applyFill="1" applyBorder="1" applyAlignment="1">
      <alignment horizontal="center" vertical="center"/>
    </xf>
    <xf numFmtId="3" fontId="12" fillId="0" borderId="0" xfId="0" applyNumberFormat="1" applyFont="1"/>
    <xf numFmtId="176" fontId="12" fillId="0" borderId="0" xfId="0" applyNumberFormat="1" applyFont="1"/>
    <xf numFmtId="3" fontId="12" fillId="0" borderId="0" xfId="0" applyNumberFormat="1" applyFont="1" applyBorder="1" applyAlignment="1">
      <alignment horizontal="left"/>
    </xf>
    <xf numFmtId="3" fontId="12" fillId="0" borderId="0" xfId="0" applyNumberFormat="1" applyFont="1" applyFill="1"/>
    <xf numFmtId="3" fontId="8" fillId="0" borderId="10" xfId="0" applyNumberFormat="1" applyFont="1" applyBorder="1"/>
    <xf numFmtId="3" fontId="8" fillId="0" borderId="0" xfId="0" applyNumberFormat="1" applyFont="1" applyBorder="1" applyAlignment="1">
      <alignment horizontal="left"/>
    </xf>
    <xf numFmtId="0" fontId="12" fillId="0" borderId="10" xfId="0" applyFont="1" applyBorder="1"/>
    <xf numFmtId="210" fontId="8" fillId="0" borderId="0" xfId="0" applyNumberFormat="1" applyFont="1" applyBorder="1" applyAlignment="1">
      <alignment horizontal="center" vertical="center"/>
    </xf>
    <xf numFmtId="210" fontId="8" fillId="0" borderId="16" xfId="0" applyNumberFormat="1" applyFont="1" applyBorder="1" applyAlignment="1">
      <alignment horizontal="center" vertical="center"/>
    </xf>
    <xf numFmtId="210" fontId="8" fillId="0" borderId="19" xfId="0" applyNumberFormat="1" applyFont="1" applyBorder="1" applyAlignment="1">
      <alignment horizontal="center" vertical="center"/>
    </xf>
    <xf numFmtId="210" fontId="8" fillId="0" borderId="28" xfId="0" applyNumberFormat="1" applyFont="1" applyBorder="1" applyAlignment="1">
      <alignment horizontal="center" vertical="center"/>
    </xf>
    <xf numFmtId="210" fontId="8" fillId="0" borderId="20" xfId="0" applyNumberFormat="1" applyFont="1" applyBorder="1" applyAlignment="1">
      <alignment horizontal="center" vertical="center"/>
    </xf>
    <xf numFmtId="210" fontId="8" fillId="0" borderId="28" xfId="0" applyNumberFormat="1" applyFont="1" applyBorder="1" applyAlignment="1">
      <alignment horizontal="center" vertical="center" shrinkToFit="1"/>
    </xf>
    <xf numFmtId="210" fontId="8" fillId="0" borderId="15" xfId="0" applyNumberFormat="1" applyFont="1" applyBorder="1" applyAlignment="1">
      <alignment horizontal="center" vertical="center" shrinkToFit="1"/>
    </xf>
    <xf numFmtId="210" fontId="8" fillId="0" borderId="19" xfId="0" applyNumberFormat="1" applyFont="1" applyBorder="1" applyAlignment="1">
      <alignment horizontal="center" vertical="center" shrinkToFit="1"/>
    </xf>
    <xf numFmtId="210" fontId="8" fillId="0" borderId="0" xfId="0" applyNumberFormat="1" applyFont="1" applyBorder="1" applyAlignment="1">
      <alignment horizontal="center" vertical="center" shrinkToFit="1"/>
    </xf>
    <xf numFmtId="210" fontId="8" fillId="0" borderId="16" xfId="0" applyNumberFormat="1" applyFont="1" applyBorder="1" applyAlignment="1">
      <alignment horizontal="center" vertical="center" shrinkToFit="1"/>
    </xf>
    <xf numFmtId="210" fontId="8" fillId="0" borderId="24" xfId="0" applyNumberFormat="1" applyFont="1" applyBorder="1" applyAlignment="1">
      <alignment horizontal="center" vertical="center" shrinkToFit="1"/>
    </xf>
    <xf numFmtId="210" fontId="8" fillId="0" borderId="23" xfId="0" quotePrefix="1" applyNumberFormat="1" applyFont="1" applyBorder="1" applyAlignment="1">
      <alignment horizontal="center" vertical="center"/>
    </xf>
    <xf numFmtId="210" fontId="8" fillId="0" borderId="21" xfId="0" applyNumberFormat="1" applyFont="1" applyBorder="1" applyAlignment="1">
      <alignment horizontal="center" vertical="center" shrinkToFit="1"/>
    </xf>
    <xf numFmtId="210" fontId="8" fillId="0" borderId="13" xfId="0" applyNumberFormat="1" applyFont="1" applyBorder="1" applyAlignment="1">
      <alignment horizontal="center" vertical="center" shrinkToFit="1"/>
    </xf>
    <xf numFmtId="210" fontId="8" fillId="0" borderId="23" xfId="0" applyNumberFormat="1" applyFont="1" applyBorder="1" applyAlignment="1">
      <alignment horizontal="center" vertical="center" shrinkToFit="1"/>
    </xf>
    <xf numFmtId="210" fontId="8" fillId="0" borderId="22" xfId="0" applyNumberFormat="1" applyFont="1" applyBorder="1" applyAlignment="1">
      <alignment horizontal="center" vertical="center" shrinkToFit="1"/>
    </xf>
    <xf numFmtId="178" fontId="8" fillId="0" borderId="0" xfId="23" applyNumberFormat="1" applyFont="1" applyBorder="1" applyAlignment="1">
      <alignment horizontal="center" vertical="center"/>
    </xf>
    <xf numFmtId="178" fontId="8" fillId="0" borderId="0" xfId="23" quotePrefix="1" applyNumberFormat="1" applyFont="1" applyBorder="1" applyAlignment="1">
      <alignment horizontal="center" vertical="center"/>
    </xf>
    <xf numFmtId="0" fontId="78" fillId="0" borderId="0" xfId="0" applyFont="1" applyBorder="1"/>
    <xf numFmtId="178" fontId="11" fillId="0" borderId="0" xfId="23" applyNumberFormat="1" applyFont="1" applyFill="1" applyBorder="1" applyAlignment="1">
      <alignment horizontal="center" vertical="center"/>
    </xf>
    <xf numFmtId="178" fontId="11" fillId="0" borderId="0" xfId="23" quotePrefix="1" applyNumberFormat="1" applyFont="1" applyFill="1" applyBorder="1" applyAlignment="1">
      <alignment horizontal="center" vertical="center"/>
    </xf>
    <xf numFmtId="178" fontId="11" fillId="0" borderId="0" xfId="0" applyNumberFormat="1" applyFont="1" applyBorder="1"/>
    <xf numFmtId="0" fontId="79" fillId="0" borderId="0" xfId="0" applyFont="1" applyBorder="1"/>
    <xf numFmtId="211" fontId="8" fillId="0" borderId="0" xfId="23" applyNumberFormat="1" applyFont="1" applyFill="1" applyBorder="1" applyAlignment="1">
      <alignment horizontal="center" vertical="center"/>
    </xf>
    <xf numFmtId="178" fontId="8" fillId="0" borderId="0" xfId="23" applyNumberFormat="1" applyFont="1" applyFill="1" applyBorder="1"/>
    <xf numFmtId="0" fontId="8" fillId="0" borderId="0" xfId="0" applyFont="1" applyFill="1" applyBorder="1"/>
    <xf numFmtId="0" fontId="8" fillId="0" borderId="15" xfId="3" applyFont="1" applyFill="1" applyBorder="1" applyAlignment="1">
      <alignment horizontal="center" vertical="center" wrapText="1" shrinkToFit="1"/>
    </xf>
    <xf numFmtId="41" fontId="8" fillId="0" borderId="0" xfId="23" applyFont="1" applyFill="1" applyBorder="1"/>
    <xf numFmtId="0" fontId="8" fillId="0" borderId="25" xfId="3" applyFont="1" applyFill="1" applyBorder="1" applyAlignment="1">
      <alignment horizontal="center" vertical="center" wrapText="1" shrinkToFit="1"/>
    </xf>
    <xf numFmtId="178" fontId="8" fillId="0" borderId="29" xfId="23" applyNumberFormat="1" applyFont="1" applyFill="1" applyBorder="1" applyAlignment="1">
      <alignment horizontal="center" vertical="center"/>
    </xf>
    <xf numFmtId="211" fontId="8" fillId="0" borderId="10" xfId="23" applyNumberFormat="1" applyFont="1" applyFill="1" applyBorder="1" applyAlignment="1">
      <alignment horizontal="center" vertical="center"/>
    </xf>
    <xf numFmtId="178" fontId="8" fillId="0" borderId="10" xfId="23" quotePrefix="1" applyNumberFormat="1" applyFont="1" applyFill="1" applyBorder="1" applyAlignment="1">
      <alignment horizontal="center" vertical="center"/>
    </xf>
    <xf numFmtId="212" fontId="12" fillId="0" borderId="0" xfId="0" applyNumberFormat="1" applyFont="1" applyBorder="1"/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8" fillId="0" borderId="0" xfId="0" applyNumberFormat="1" applyFont="1" applyBorder="1"/>
    <xf numFmtId="3" fontId="8" fillId="0" borderId="34" xfId="0" applyNumberFormat="1" applyFont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0" fontId="8" fillId="0" borderId="23" xfId="0" quotePrefix="1" applyFont="1" applyBorder="1" applyAlignment="1">
      <alignment horizontal="center" vertical="center"/>
    </xf>
    <xf numFmtId="3" fontId="8" fillId="0" borderId="23" xfId="0" applyNumberFormat="1" applyFont="1" applyFill="1" applyBorder="1" applyAlignment="1">
      <alignment horizontal="center" vertical="center"/>
    </xf>
    <xf numFmtId="208" fontId="8" fillId="0" borderId="24" xfId="702" quotePrefix="1" applyNumberFormat="1" applyFont="1" applyFill="1" applyBorder="1" applyAlignment="1">
      <alignment horizontal="center" vertical="center"/>
    </xf>
    <xf numFmtId="208" fontId="8" fillId="0" borderId="0" xfId="702" applyNumberFormat="1" applyFont="1" applyFill="1" applyBorder="1" applyAlignment="1">
      <alignment horizontal="center" vertical="center"/>
    </xf>
    <xf numFmtId="208" fontId="8" fillId="0" borderId="0" xfId="702" quotePrefix="1" applyNumberFormat="1" applyFont="1" applyFill="1" applyBorder="1" applyAlignment="1">
      <alignment horizontal="center" vertical="center"/>
    </xf>
    <xf numFmtId="178" fontId="8" fillId="0" borderId="0" xfId="23" applyNumberFormat="1" applyFont="1" applyBorder="1"/>
    <xf numFmtId="208" fontId="11" fillId="0" borderId="24" xfId="702" quotePrefix="1" applyNumberFormat="1" applyFont="1" applyFill="1" applyBorder="1" applyAlignment="1">
      <alignment horizontal="center" vertical="center"/>
    </xf>
    <xf numFmtId="208" fontId="11" fillId="0" borderId="0" xfId="702" quotePrefix="1" applyNumberFormat="1" applyFont="1" applyFill="1" applyBorder="1" applyAlignment="1">
      <alignment horizontal="center" vertical="center"/>
    </xf>
    <xf numFmtId="208" fontId="8" fillId="0" borderId="0" xfId="3" applyNumberFormat="1" applyFont="1" applyFill="1" applyBorder="1" applyAlignment="1" applyProtection="1">
      <alignment horizontal="center" vertical="center"/>
      <protection locked="0"/>
    </xf>
    <xf numFmtId="208" fontId="8" fillId="0" borderId="29" xfId="702" quotePrefix="1" applyNumberFormat="1" applyFont="1" applyFill="1" applyBorder="1" applyAlignment="1">
      <alignment horizontal="center" vertical="center"/>
    </xf>
    <xf numFmtId="208" fontId="8" fillId="0" borderId="10" xfId="702" quotePrefix="1" applyNumberFormat="1" applyFont="1" applyFill="1" applyBorder="1" applyAlignment="1" applyProtection="1">
      <alignment horizontal="center" vertical="center"/>
      <protection locked="0"/>
    </xf>
    <xf numFmtId="208" fontId="8" fillId="0" borderId="10" xfId="702" applyNumberFormat="1" applyFont="1" applyFill="1" applyBorder="1" applyAlignment="1">
      <alignment horizontal="center" vertical="center"/>
    </xf>
    <xf numFmtId="211" fontId="12" fillId="0" borderId="0" xfId="0" applyNumberFormat="1" applyFont="1" applyBorder="1"/>
    <xf numFmtId="211" fontId="12" fillId="0" borderId="0" xfId="0" applyNumberFormat="1" applyFont="1"/>
    <xf numFmtId="0" fontId="4" fillId="0" borderId="0" xfId="0" applyFont="1" applyFill="1" applyAlignment="1">
      <alignment vertical="center"/>
    </xf>
    <xf numFmtId="0" fontId="7" fillId="0" borderId="0" xfId="0" applyFont="1" applyFill="1" applyBorder="1"/>
    <xf numFmtId="3" fontId="8" fillId="0" borderId="0" xfId="0" applyNumberFormat="1" applyFont="1" applyFill="1" applyBorder="1"/>
    <xf numFmtId="3" fontId="8" fillId="0" borderId="30" xfId="0" applyNumberFormat="1" applyFont="1" applyFill="1" applyBorder="1" applyAlignment="1">
      <alignment horizontal="center" vertical="center"/>
    </xf>
    <xf numFmtId="212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/>
    <xf numFmtId="0" fontId="8" fillId="0" borderId="15" xfId="3" applyFont="1" applyFill="1" applyBorder="1" applyAlignment="1">
      <alignment horizontal="center" vertical="center"/>
    </xf>
    <xf numFmtId="212" fontId="8" fillId="0" borderId="0" xfId="3" applyNumberFormat="1" applyFont="1" applyFill="1" applyBorder="1" applyAlignment="1" applyProtection="1">
      <alignment horizontal="center" vertical="center"/>
      <protection locked="0"/>
    </xf>
    <xf numFmtId="0" fontId="11" fillId="0" borderId="15" xfId="3" applyFont="1" applyFill="1" applyBorder="1" applyAlignment="1">
      <alignment horizontal="center" vertical="center"/>
    </xf>
    <xf numFmtId="0" fontId="12" fillId="0" borderId="0" xfId="0" applyFont="1" applyFill="1" applyBorder="1"/>
    <xf numFmtId="208" fontId="8" fillId="0" borderId="10" xfId="3" applyNumberFormat="1" applyFont="1" applyFill="1" applyBorder="1" applyAlignment="1" applyProtection="1">
      <alignment horizontal="center" vertical="center"/>
      <protection locked="0"/>
    </xf>
    <xf numFmtId="212" fontId="8" fillId="0" borderId="10" xfId="3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/>
    <xf numFmtId="3" fontId="12" fillId="0" borderId="0" xfId="0" applyNumberFormat="1" applyFont="1" applyFill="1" applyBorder="1" applyAlignment="1">
      <alignment horizontal="left"/>
    </xf>
    <xf numFmtId="0" fontId="12" fillId="0" borderId="0" xfId="0" applyFont="1" applyFill="1"/>
    <xf numFmtId="0" fontId="4" fillId="0" borderId="0" xfId="0" applyFont="1" applyBorder="1"/>
    <xf numFmtId="3" fontId="8" fillId="0" borderId="10" xfId="0" applyNumberFormat="1" applyFont="1" applyBorder="1" applyAlignment="1">
      <alignment horizontal="centerContinuous"/>
    </xf>
    <xf numFmtId="3" fontId="8" fillId="0" borderId="0" xfId="0" applyNumberFormat="1" applyFont="1" applyBorder="1" applyAlignment="1">
      <alignment horizontal="centerContinuous"/>
    </xf>
    <xf numFmtId="3" fontId="8" fillId="0" borderId="10" xfId="0" applyNumberFormat="1" applyFont="1" applyBorder="1" applyAlignment="1">
      <alignment horizontal="left"/>
    </xf>
    <xf numFmtId="0" fontId="81" fillId="0" borderId="11" xfId="0" applyFont="1" applyBorder="1" applyAlignment="1">
      <alignment horizontal="center" vertical="center" wrapText="1"/>
    </xf>
    <xf numFmtId="0" fontId="8" fillId="36" borderId="37" xfId="0" applyFont="1" applyFill="1" applyBorder="1" applyAlignment="1">
      <alignment horizontal="center" vertical="center" wrapText="1"/>
    </xf>
    <xf numFmtId="0" fontId="8" fillId="36" borderId="38" xfId="0" applyFont="1" applyFill="1" applyBorder="1" applyAlignment="1">
      <alignment horizontal="center" vertical="center" wrapText="1"/>
    </xf>
    <xf numFmtId="0" fontId="8" fillId="36" borderId="0" xfId="0" applyFont="1" applyFill="1" applyBorder="1" applyAlignment="1">
      <alignment horizontal="center" vertical="center"/>
    </xf>
    <xf numFmtId="0" fontId="8" fillId="36" borderId="39" xfId="0" applyFont="1" applyFill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shrinkToFit="1"/>
    </xf>
    <xf numFmtId="0" fontId="8" fillId="0" borderId="15" xfId="0" applyFont="1" applyBorder="1"/>
    <xf numFmtId="0" fontId="8" fillId="36" borderId="42" xfId="0" applyFont="1" applyFill="1" applyBorder="1"/>
    <xf numFmtId="0" fontId="8" fillId="36" borderId="39" xfId="0" applyFont="1" applyFill="1" applyBorder="1" applyAlignment="1">
      <alignment horizontal="center" vertical="center"/>
    </xf>
    <xf numFmtId="0" fontId="81" fillId="0" borderId="37" xfId="0" applyFont="1" applyBorder="1" applyAlignment="1">
      <alignment horizontal="center" vertical="center" wrapText="1"/>
    </xf>
    <xf numFmtId="0" fontId="81" fillId="0" borderId="43" xfId="0" applyFont="1" applyBorder="1" applyAlignment="1">
      <alignment horizontal="center" vertical="center" wrapText="1"/>
    </xf>
    <xf numFmtId="0" fontId="81" fillId="0" borderId="44" xfId="0" applyFont="1" applyBorder="1" applyAlignment="1">
      <alignment horizontal="center" vertical="center" wrapText="1"/>
    </xf>
    <xf numFmtId="0" fontId="8" fillId="0" borderId="15" xfId="0" quotePrefix="1" applyFont="1" applyFill="1" applyBorder="1" applyAlignment="1">
      <alignment horizontal="center" vertical="center"/>
    </xf>
    <xf numFmtId="0" fontId="8" fillId="36" borderId="42" xfId="0" applyFont="1" applyFill="1" applyBorder="1" applyAlignment="1">
      <alignment horizontal="center" vertical="center" wrapText="1"/>
    </xf>
    <xf numFmtId="0" fontId="81" fillId="0" borderId="45" xfId="0" applyFont="1" applyBorder="1" applyAlignment="1">
      <alignment horizontal="center" vertical="center" wrapText="1" shrinkToFit="1"/>
    </xf>
    <xf numFmtId="0" fontId="81" fillId="0" borderId="46" xfId="0" applyFont="1" applyBorder="1" applyAlignment="1">
      <alignment horizontal="center" vertical="center" wrapText="1" shrinkToFit="1"/>
    </xf>
    <xf numFmtId="0" fontId="81" fillId="0" borderId="15" xfId="0" applyFont="1" applyBorder="1" applyAlignment="1">
      <alignment horizontal="center" vertical="center" wrapText="1" shrinkToFit="1"/>
    </xf>
    <xf numFmtId="0" fontId="81" fillId="0" borderId="13" xfId="0" applyFont="1" applyBorder="1" applyAlignment="1">
      <alignment horizontal="center" vertical="center" wrapText="1"/>
    </xf>
    <xf numFmtId="0" fontId="8" fillId="36" borderId="48" xfId="0" applyFont="1" applyFill="1" applyBorder="1" applyAlignment="1">
      <alignment horizontal="center" vertical="center" wrapText="1"/>
    </xf>
    <xf numFmtId="0" fontId="8" fillId="36" borderId="49" xfId="0" applyFont="1" applyFill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 shrinkToFit="1"/>
    </xf>
    <xf numFmtId="0" fontId="81" fillId="0" borderId="13" xfId="0" applyFont="1" applyBorder="1" applyAlignment="1">
      <alignment horizontal="center" vertical="center" wrapText="1" shrinkToFit="1"/>
    </xf>
    <xf numFmtId="0" fontId="8" fillId="0" borderId="23" xfId="0" applyFont="1" applyBorder="1" applyAlignment="1">
      <alignment horizontal="center" vertical="center" wrapText="1"/>
    </xf>
    <xf numFmtId="0" fontId="8" fillId="0" borderId="15" xfId="704" applyNumberFormat="1" applyFont="1" applyBorder="1" applyAlignment="1">
      <alignment horizontal="center" vertical="center"/>
    </xf>
    <xf numFmtId="208" fontId="8" fillId="0" borderId="0" xfId="704" applyNumberFormat="1" applyFont="1" applyBorder="1" applyAlignment="1" applyProtection="1">
      <alignment horizontal="center" vertical="center"/>
      <protection locked="0"/>
    </xf>
    <xf numFmtId="0" fontId="82" fillId="0" borderId="0" xfId="0" applyFont="1" applyBorder="1" applyAlignment="1">
      <alignment horizontal="center" vertical="center"/>
    </xf>
    <xf numFmtId="213" fontId="8" fillId="0" borderId="0" xfId="704" applyNumberFormat="1" applyFont="1" applyBorder="1" applyAlignment="1" applyProtection="1">
      <alignment horizontal="center" vertical="center"/>
      <protection locked="0"/>
    </xf>
    <xf numFmtId="208" fontId="8" fillId="0" borderId="0" xfId="0" quotePrefix="1" applyNumberFormat="1" applyFont="1" applyBorder="1" applyAlignment="1" applyProtection="1">
      <alignment horizontal="center" vertical="center"/>
      <protection locked="0"/>
    </xf>
    <xf numFmtId="213" fontId="8" fillId="0" borderId="0" xfId="0" quotePrefix="1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208" fontId="81" fillId="35" borderId="0" xfId="23" applyNumberFormat="1" applyFont="1" applyFill="1" applyBorder="1" applyAlignment="1">
      <alignment horizontal="center" vertical="center" wrapText="1"/>
    </xf>
    <xf numFmtId="208" fontId="81" fillId="35" borderId="0" xfId="0" applyNumberFormat="1" applyFont="1" applyFill="1" applyBorder="1" applyAlignment="1">
      <alignment horizontal="center" vertical="center" wrapText="1"/>
    </xf>
    <xf numFmtId="0" fontId="11" fillId="0" borderId="15" xfId="704" applyNumberFormat="1" applyFont="1" applyBorder="1" applyAlignment="1">
      <alignment horizontal="center" vertical="center"/>
    </xf>
    <xf numFmtId="208" fontId="11" fillId="0" borderId="0" xfId="704" applyNumberFormat="1" applyFont="1" applyBorder="1" applyAlignment="1" applyProtection="1">
      <alignment horizontal="center" vertical="center"/>
      <protection locked="0"/>
    </xf>
    <xf numFmtId="0" fontId="12" fillId="0" borderId="0" xfId="3" applyFont="1" applyBorder="1" applyAlignment="1">
      <alignment horizontal="center" vertical="center"/>
    </xf>
    <xf numFmtId="213" fontId="11" fillId="0" borderId="0" xfId="704" applyNumberFormat="1" applyFont="1" applyBorder="1" applyAlignment="1" applyProtection="1">
      <alignment horizontal="center" vertical="center"/>
      <protection locked="0"/>
    </xf>
    <xf numFmtId="208" fontId="11" fillId="0" borderId="0" xfId="704" applyNumberFormat="1" applyFont="1" applyBorder="1" applyAlignment="1" applyProtection="1">
      <alignment horizontal="center" vertical="center"/>
    </xf>
    <xf numFmtId="178" fontId="83" fillId="35" borderId="0" xfId="703" applyNumberFormat="1" applyFont="1" applyFill="1" applyBorder="1" applyAlignment="1">
      <alignment horizontal="center" vertical="center" wrapText="1"/>
    </xf>
    <xf numFmtId="214" fontId="11" fillId="0" borderId="0" xfId="3" quotePrefix="1" applyNumberFormat="1" applyFont="1" applyBorder="1" applyAlignment="1" applyProtection="1">
      <alignment horizontal="center" vertical="center"/>
      <protection locked="0"/>
    </xf>
    <xf numFmtId="0" fontId="82" fillId="0" borderId="0" xfId="0" applyFont="1" applyBorder="1"/>
    <xf numFmtId="208" fontId="8" fillId="0" borderId="0" xfId="704" applyNumberFormat="1" applyFont="1" applyBorder="1" applyAlignment="1" applyProtection="1">
      <alignment horizontal="center" vertical="center"/>
    </xf>
    <xf numFmtId="214" fontId="8" fillId="0" borderId="0" xfId="3" quotePrefix="1" applyNumberFormat="1" applyFont="1" applyBorder="1" applyAlignment="1" applyProtection="1">
      <alignment horizontal="center" vertical="center"/>
      <protection locked="0"/>
    </xf>
    <xf numFmtId="3" fontId="12" fillId="0" borderId="0" xfId="3" applyNumberFormat="1" applyFont="1" applyBorder="1" applyAlignment="1">
      <alignment horizontal="left"/>
    </xf>
    <xf numFmtId="3" fontId="12" fillId="0" borderId="0" xfId="3" applyNumberFormat="1" applyFont="1" applyBorder="1"/>
    <xf numFmtId="208" fontId="8" fillId="0" borderId="0" xfId="704" applyNumberFormat="1" applyFont="1" applyFill="1" applyBorder="1" applyAlignment="1" applyProtection="1">
      <alignment horizontal="center" vertical="center"/>
    </xf>
    <xf numFmtId="208" fontId="8" fillId="0" borderId="10" xfId="704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Border="1"/>
    <xf numFmtId="0" fontId="85" fillId="0" borderId="0" xfId="705" applyFont="1" applyFill="1" applyAlignment="1">
      <alignment horizontal="center" vertical="center"/>
    </xf>
    <xf numFmtId="0" fontId="85" fillId="0" borderId="0" xfId="705" applyFont="1" applyFill="1"/>
    <xf numFmtId="0" fontId="8" fillId="0" borderId="10" xfId="705" applyFont="1" applyFill="1" applyBorder="1"/>
    <xf numFmtId="0" fontId="8" fillId="0" borderId="0" xfId="705" applyFont="1" applyFill="1" applyBorder="1"/>
    <xf numFmtId="0" fontId="8" fillId="0" borderId="10" xfId="705" applyFont="1" applyFill="1" applyBorder="1" applyAlignment="1">
      <alignment horizontal="right"/>
    </xf>
    <xf numFmtId="0" fontId="8" fillId="0" borderId="0" xfId="705" applyFont="1" applyFill="1"/>
    <xf numFmtId="0" fontId="8" fillId="0" borderId="11" xfId="705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705" applyFont="1" applyFill="1" applyAlignment="1">
      <alignment vertical="center"/>
    </xf>
    <xf numFmtId="0" fontId="8" fillId="0" borderId="15" xfId="0" applyFont="1" applyBorder="1" applyAlignment="1">
      <alignment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11" fillId="0" borderId="15" xfId="705" applyFont="1" applyFill="1" applyBorder="1"/>
    <xf numFmtId="0" fontId="11" fillId="0" borderId="16" xfId="705" applyFont="1" applyFill="1" applyBorder="1"/>
    <xf numFmtId="0" fontId="11" fillId="0" borderId="24" xfId="705" applyFont="1" applyFill="1" applyBorder="1" applyAlignment="1">
      <alignment horizontal="center"/>
    </xf>
    <xf numFmtId="0" fontId="11" fillId="0" borderId="24" xfId="705" applyFont="1" applyFill="1" applyBorder="1"/>
    <xf numFmtId="0" fontId="8" fillId="0" borderId="45" xfId="705" applyFont="1" applyFill="1" applyBorder="1" applyAlignment="1">
      <alignment horizontal="center" vertical="center"/>
    </xf>
    <xf numFmtId="0" fontId="11" fillId="0" borderId="0" xfId="705" applyFont="1" applyFill="1"/>
    <xf numFmtId="0" fontId="11" fillId="0" borderId="45" xfId="705" applyFont="1" applyFill="1" applyBorder="1"/>
    <xf numFmtId="0" fontId="8" fillId="0" borderId="1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211" fontId="8" fillId="0" borderId="15" xfId="704" applyNumberFormat="1" applyFont="1" applyBorder="1" applyAlignment="1">
      <alignment horizontal="center" vertical="center"/>
    </xf>
    <xf numFmtId="178" fontId="8" fillId="0" borderId="0" xfId="706" applyNumberFormat="1" applyFont="1" applyFill="1" applyBorder="1" applyAlignment="1" applyProtection="1">
      <alignment horizontal="center" vertical="center"/>
    </xf>
    <xf numFmtId="178" fontId="8" fillId="0" borderId="0" xfId="706" applyNumberFormat="1" applyFont="1" applyFill="1" applyBorder="1" applyAlignment="1" applyProtection="1">
      <alignment horizontal="center" vertical="center"/>
      <protection locked="0"/>
    </xf>
    <xf numFmtId="0" fontId="8" fillId="0" borderId="0" xfId="706" applyNumberFormat="1" applyFont="1" applyFill="1" applyBorder="1" applyAlignment="1" applyProtection="1">
      <alignment horizontal="center" vertical="center"/>
      <protection locked="0"/>
    </xf>
    <xf numFmtId="0" fontId="8" fillId="0" borderId="0" xfId="704" applyNumberFormat="1" applyFont="1" applyBorder="1" applyAlignment="1">
      <alignment horizontal="center" vertical="center"/>
    </xf>
    <xf numFmtId="211" fontId="8" fillId="0" borderId="0" xfId="705" applyNumberFormat="1" applyFont="1" applyFill="1" applyBorder="1" applyAlignment="1">
      <alignment horizontal="center" vertical="center"/>
    </xf>
    <xf numFmtId="0" fontId="8" fillId="0" borderId="0" xfId="705" applyNumberFormat="1" applyFont="1" applyFill="1" applyBorder="1" applyAlignment="1">
      <alignment horizontal="center" vertical="center"/>
    </xf>
    <xf numFmtId="0" fontId="85" fillId="0" borderId="0" xfId="705" applyFont="1" applyFill="1" applyBorder="1" applyAlignment="1">
      <alignment horizontal="center" vertical="center"/>
    </xf>
    <xf numFmtId="178" fontId="8" fillId="0" borderId="0" xfId="705" applyNumberFormat="1" applyFont="1" applyFill="1" applyBorder="1" applyAlignment="1">
      <alignment horizontal="center" vertical="center"/>
    </xf>
    <xf numFmtId="178" fontId="85" fillId="0" borderId="0" xfId="705" applyNumberFormat="1" applyFont="1" applyFill="1" applyBorder="1" applyAlignment="1">
      <alignment horizontal="center" vertical="center"/>
    </xf>
    <xf numFmtId="215" fontId="8" fillId="0" borderId="0" xfId="706" applyNumberFormat="1" applyFont="1" applyFill="1" applyBorder="1" applyAlignment="1" applyProtection="1">
      <alignment horizontal="center" vertical="center"/>
    </xf>
    <xf numFmtId="215" fontId="8" fillId="0" borderId="0" xfId="706" applyNumberFormat="1" applyFont="1" applyFill="1" applyBorder="1" applyAlignment="1" applyProtection="1">
      <alignment horizontal="center" vertical="center"/>
      <protection locked="0"/>
    </xf>
    <xf numFmtId="215" fontId="85" fillId="0" borderId="0" xfId="705" applyNumberFormat="1" applyFont="1" applyFill="1" applyBorder="1" applyAlignment="1">
      <alignment horizontal="center" vertical="center"/>
    </xf>
    <xf numFmtId="211" fontId="11" fillId="0" borderId="25" xfId="704" applyNumberFormat="1" applyFont="1" applyBorder="1" applyAlignment="1">
      <alignment horizontal="center" vertical="center"/>
    </xf>
    <xf numFmtId="0" fontId="85" fillId="0" borderId="0" xfId="705" applyFont="1" applyFill="1" applyBorder="1" applyAlignment="1" applyProtection="1">
      <alignment horizontal="left"/>
    </xf>
    <xf numFmtId="0" fontId="85" fillId="0" borderId="0" xfId="705" applyFont="1" applyFill="1" applyProtection="1"/>
    <xf numFmtId="0" fontId="85" fillId="0" borderId="0" xfId="705" applyFont="1" applyFill="1" applyAlignment="1" applyProtection="1">
      <alignment horizontal="right"/>
    </xf>
    <xf numFmtId="3" fontId="7" fillId="0" borderId="0" xfId="0" applyNumberFormat="1" applyFont="1" applyAlignment="1">
      <alignment horizontal="center" vertical="center"/>
    </xf>
    <xf numFmtId="0" fontId="8" fillId="0" borderId="10" xfId="0" applyNumberFormat="1" applyFont="1" applyBorder="1" applyAlignment="1" applyProtection="1">
      <alignment horizontal="centerContinuous"/>
      <protection locked="0"/>
    </xf>
    <xf numFmtId="0" fontId="81" fillId="0" borderId="54" xfId="0" applyFont="1" applyBorder="1" applyAlignment="1">
      <alignment horizontal="center" vertical="center" wrapText="1"/>
    </xf>
    <xf numFmtId="0" fontId="81" fillId="0" borderId="38" xfId="0" applyFont="1" applyBorder="1" applyAlignment="1">
      <alignment horizontal="center" vertical="center" wrapText="1"/>
    </xf>
    <xf numFmtId="0" fontId="81" fillId="0" borderId="45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1" fillId="0" borderId="3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1" fillId="0" borderId="48" xfId="0" applyFont="1" applyBorder="1" applyAlignment="1">
      <alignment horizontal="center" vertical="center" wrapText="1"/>
    </xf>
    <xf numFmtId="0" fontId="81" fillId="0" borderId="49" xfId="0" applyFont="1" applyBorder="1" applyAlignment="1">
      <alignment horizontal="center" vertical="center" wrapText="1"/>
    </xf>
    <xf numFmtId="178" fontId="8" fillId="0" borderId="0" xfId="2" quotePrefix="1" applyNumberFormat="1" applyFont="1" applyBorder="1" applyAlignment="1">
      <alignment horizontal="center" vertical="center"/>
    </xf>
    <xf numFmtId="211" fontId="8" fillId="0" borderId="0" xfId="0" quotePrefix="1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212" fontId="8" fillId="0" borderId="0" xfId="0" applyNumberFormat="1" applyFont="1" applyBorder="1" applyAlignment="1">
      <alignment horizontal="center" vertical="center"/>
    </xf>
    <xf numFmtId="211" fontId="8" fillId="0" borderId="0" xfId="704" applyNumberFormat="1" applyFont="1" applyBorder="1" applyAlignment="1">
      <alignment horizontal="center" vertical="center"/>
    </xf>
    <xf numFmtId="178" fontId="8" fillId="0" borderId="0" xfId="2" quotePrefix="1" applyNumberFormat="1" applyFont="1" applyFill="1" applyBorder="1" applyAlignment="1">
      <alignment horizontal="center" vertical="center"/>
    </xf>
    <xf numFmtId="208" fontId="8" fillId="0" borderId="0" xfId="23" quotePrefix="1" applyNumberFormat="1" applyFont="1" applyBorder="1" applyAlignment="1">
      <alignment horizontal="center" vertical="center"/>
    </xf>
    <xf numFmtId="208" fontId="8" fillId="0" borderId="0" xfId="0" applyNumberFormat="1" applyFont="1" applyBorder="1" applyAlignment="1">
      <alignment horizontal="center" vertical="center"/>
    </xf>
    <xf numFmtId="208" fontId="8" fillId="0" borderId="0" xfId="703" quotePrefix="1" applyNumberFormat="1" applyFont="1" applyBorder="1" applyAlignment="1">
      <alignment horizontal="center" vertical="center"/>
    </xf>
    <xf numFmtId="41" fontId="8" fillId="0" borderId="0" xfId="703" applyFont="1" applyBorder="1" applyAlignment="1">
      <alignment horizontal="center" vertical="center"/>
    </xf>
    <xf numFmtId="208" fontId="8" fillId="0" borderId="0" xfId="703" applyNumberFormat="1" applyFont="1" applyBorder="1" applyAlignment="1">
      <alignment horizontal="center" vertical="center"/>
    </xf>
    <xf numFmtId="208" fontId="8" fillId="0" borderId="0" xfId="703" quotePrefix="1" applyNumberFormat="1" applyFont="1" applyFill="1" applyBorder="1" applyAlignment="1">
      <alignment horizontal="center" vertical="center"/>
    </xf>
    <xf numFmtId="211" fontId="11" fillId="0" borderId="15" xfId="704" applyNumberFormat="1" applyFont="1" applyBorder="1" applyAlignment="1">
      <alignment horizontal="center" vertical="center"/>
    </xf>
    <xf numFmtId="178" fontId="11" fillId="0" borderId="0" xfId="23" quotePrefix="1" applyNumberFormat="1" applyFont="1" applyBorder="1" applyAlignment="1">
      <alignment horizontal="center" vertical="center"/>
    </xf>
    <xf numFmtId="216" fontId="11" fillId="0" borderId="0" xfId="3" quotePrefix="1" applyNumberFormat="1" applyFont="1" applyBorder="1" applyAlignment="1">
      <alignment horizontal="center" vertical="center"/>
    </xf>
    <xf numFmtId="212" fontId="8" fillId="0" borderId="0" xfId="3" applyNumberFormat="1" applyFont="1" applyBorder="1" applyAlignment="1">
      <alignment horizontal="center" vertical="center"/>
    </xf>
    <xf numFmtId="211" fontId="11" fillId="0" borderId="0" xfId="3" quotePrefix="1" applyNumberFormat="1" applyFont="1" applyBorder="1" applyAlignment="1">
      <alignment horizontal="center" vertical="center"/>
    </xf>
    <xf numFmtId="217" fontId="11" fillId="0" borderId="0" xfId="23" quotePrefix="1" applyNumberFormat="1" applyFont="1" applyFill="1" applyBorder="1" applyAlignment="1">
      <alignment horizontal="center" vertical="center"/>
    </xf>
    <xf numFmtId="215" fontId="11" fillId="0" borderId="0" xfId="23" quotePrefix="1" applyNumberFormat="1" applyFont="1" applyFill="1" applyBorder="1" applyAlignment="1">
      <alignment horizontal="center" vertical="center"/>
    </xf>
    <xf numFmtId="208" fontId="11" fillId="0" borderId="0" xfId="24" quotePrefix="1" applyNumberFormat="1" applyFont="1" applyFill="1" applyBorder="1" applyAlignment="1">
      <alignment horizontal="center" vertical="center"/>
    </xf>
    <xf numFmtId="41" fontId="11" fillId="0" borderId="0" xfId="24" applyFont="1" applyFill="1" applyBorder="1" applyAlignment="1">
      <alignment horizontal="center" vertical="center"/>
    </xf>
    <xf numFmtId="208" fontId="11" fillId="0" borderId="0" xfId="23" quotePrefix="1" applyNumberFormat="1" applyFont="1" applyFill="1" applyBorder="1" applyAlignment="1">
      <alignment horizontal="center" vertical="center"/>
    </xf>
    <xf numFmtId="208" fontId="11" fillId="0" borderId="0" xfId="24" applyNumberFormat="1" applyFont="1" applyFill="1" applyBorder="1" applyAlignment="1">
      <alignment horizontal="center" vertical="center"/>
    </xf>
    <xf numFmtId="208" fontId="11" fillId="0" borderId="0" xfId="24" quotePrefix="1" applyNumberFormat="1" applyFont="1" applyBorder="1" applyAlignment="1">
      <alignment horizontal="center" vertical="center"/>
    </xf>
    <xf numFmtId="211" fontId="82" fillId="0" borderId="0" xfId="0" applyNumberFormat="1" applyFont="1" applyBorder="1"/>
    <xf numFmtId="214" fontId="8" fillId="0" borderId="0" xfId="3" quotePrefix="1" applyNumberFormat="1" applyFont="1" applyFill="1" applyBorder="1" applyAlignment="1">
      <alignment horizontal="center" vertical="center"/>
    </xf>
    <xf numFmtId="208" fontId="8" fillId="0" borderId="0" xfId="3" applyNumberFormat="1" applyFont="1" applyFill="1" applyBorder="1" applyAlignment="1">
      <alignment horizontal="center" vertical="center"/>
    </xf>
    <xf numFmtId="217" fontId="8" fillId="0" borderId="0" xfId="3" applyNumberFormat="1" applyFont="1" applyFill="1" applyAlignment="1">
      <alignment horizontal="center" vertical="center"/>
    </xf>
    <xf numFmtId="208" fontId="81" fillId="0" borderId="0" xfId="24" applyNumberFormat="1" applyFont="1" applyFill="1" applyBorder="1" applyAlignment="1">
      <alignment horizontal="center" vertical="center"/>
    </xf>
    <xf numFmtId="41" fontId="8" fillId="0" borderId="0" xfId="24" applyFont="1" applyFill="1" applyBorder="1" applyAlignment="1">
      <alignment horizontal="center" vertical="center"/>
    </xf>
    <xf numFmtId="208" fontId="8" fillId="0" borderId="0" xfId="24" applyNumberFormat="1" applyFont="1" applyFill="1" applyBorder="1" applyAlignment="1">
      <alignment horizontal="center" vertical="center"/>
    </xf>
    <xf numFmtId="212" fontId="8" fillId="0" borderId="0" xfId="3" applyNumberFormat="1" applyFont="1" applyFill="1" applyBorder="1" applyAlignment="1">
      <alignment horizontal="center" vertical="center"/>
    </xf>
    <xf numFmtId="208" fontId="8" fillId="0" borderId="0" xfId="24" applyNumberFormat="1" applyFont="1" applyBorder="1" applyAlignment="1">
      <alignment horizontal="center" vertical="center"/>
    </xf>
    <xf numFmtId="208" fontId="8" fillId="0" borderId="0" xfId="704" applyNumberFormat="1" applyFont="1" applyBorder="1" applyAlignment="1">
      <alignment horizontal="center" vertical="center"/>
    </xf>
    <xf numFmtId="208" fontId="8" fillId="0" borderId="0" xfId="704" applyNumberFormat="1" applyFont="1" applyFill="1" applyBorder="1" applyAlignment="1">
      <alignment horizontal="center" vertical="center"/>
    </xf>
    <xf numFmtId="211" fontId="8" fillId="0" borderId="0" xfId="704" applyNumberFormat="1" applyFont="1" applyFill="1" applyBorder="1" applyAlignment="1">
      <alignment horizontal="center" vertical="center"/>
    </xf>
    <xf numFmtId="217" fontId="8" fillId="0" borderId="0" xfId="704" applyNumberFormat="1" applyFont="1" applyBorder="1" applyAlignment="1">
      <alignment horizontal="center" vertical="center"/>
    </xf>
    <xf numFmtId="211" fontId="8" fillId="0" borderId="10" xfId="704" applyNumberFormat="1" applyFont="1" applyFill="1" applyBorder="1" applyAlignment="1">
      <alignment horizontal="center" vertical="center"/>
    </xf>
    <xf numFmtId="212" fontId="8" fillId="0" borderId="10" xfId="3" applyNumberFormat="1" applyFont="1" applyBorder="1" applyAlignment="1">
      <alignment horizontal="center" vertical="center"/>
    </xf>
    <xf numFmtId="217" fontId="8" fillId="0" borderId="29" xfId="704" applyNumberFormat="1" applyFont="1" applyBorder="1" applyAlignment="1">
      <alignment horizontal="center" vertical="center"/>
    </xf>
    <xf numFmtId="208" fontId="8" fillId="0" borderId="10" xfId="704" applyNumberFormat="1" applyFont="1" applyBorder="1" applyAlignment="1">
      <alignment horizontal="center" vertical="center"/>
    </xf>
    <xf numFmtId="208" fontId="8" fillId="0" borderId="10" xfId="0" applyNumberFormat="1" applyFont="1" applyBorder="1" applyAlignment="1">
      <alignment horizontal="center" vertical="center"/>
    </xf>
    <xf numFmtId="217" fontId="12" fillId="0" borderId="0" xfId="0" applyNumberFormat="1" applyFont="1"/>
    <xf numFmtId="178" fontId="81" fillId="35" borderId="0" xfId="703" applyNumberFormat="1" applyFont="1" applyFill="1" applyBorder="1" applyAlignment="1">
      <alignment horizontal="center" vertical="center" wrapText="1"/>
    </xf>
    <xf numFmtId="216" fontId="8" fillId="0" borderId="0" xfId="3" quotePrefix="1" applyNumberFormat="1" applyFont="1" applyBorder="1" applyAlignment="1">
      <alignment horizontal="center" vertical="center"/>
    </xf>
    <xf numFmtId="211" fontId="8" fillId="0" borderId="0" xfId="3" quotePrefix="1" applyNumberFormat="1" applyFont="1" applyBorder="1" applyAlignment="1">
      <alignment horizontal="center" vertical="center"/>
    </xf>
    <xf numFmtId="217" fontId="8" fillId="0" borderId="0" xfId="23" quotePrefix="1" applyNumberFormat="1" applyFont="1" applyFill="1" applyBorder="1" applyAlignment="1">
      <alignment horizontal="center" vertical="center"/>
    </xf>
    <xf numFmtId="215" fontId="8" fillId="0" borderId="0" xfId="23" quotePrefix="1" applyNumberFormat="1" applyFont="1" applyFill="1" applyBorder="1" applyAlignment="1">
      <alignment horizontal="center" vertical="center"/>
    </xf>
    <xf numFmtId="208" fontId="8" fillId="0" borderId="0" xfId="24" quotePrefix="1" applyNumberFormat="1" applyFont="1" applyFill="1" applyBorder="1" applyAlignment="1">
      <alignment horizontal="center" vertical="center"/>
    </xf>
    <xf numFmtId="208" fontId="8" fillId="0" borderId="0" xfId="23" quotePrefix="1" applyNumberFormat="1" applyFont="1" applyFill="1" applyBorder="1" applyAlignment="1">
      <alignment horizontal="center" vertical="center"/>
    </xf>
    <xf numFmtId="208" fontId="8" fillId="0" borderId="0" xfId="24" quotePrefix="1" applyNumberFormat="1" applyFont="1" applyBorder="1" applyAlignment="1">
      <alignment horizontal="center" vertical="center"/>
    </xf>
    <xf numFmtId="208" fontId="11" fillId="0" borderId="0" xfId="3" applyNumberFormat="1" applyFont="1" applyBorder="1" applyAlignment="1">
      <alignment horizontal="center" vertical="center"/>
    </xf>
    <xf numFmtId="0" fontId="82" fillId="0" borderId="0" xfId="3" applyFont="1" applyBorder="1" applyAlignment="1">
      <alignment horizontal="center" vertical="center"/>
    </xf>
    <xf numFmtId="212" fontId="11" fillId="0" borderId="0" xfId="3" applyNumberFormat="1" applyFont="1" applyFill="1" applyBorder="1" applyAlignment="1" applyProtection="1">
      <alignment horizontal="center" vertical="center"/>
      <protection locked="0"/>
    </xf>
    <xf numFmtId="208" fontId="8" fillId="0" borderId="29" xfId="3" quotePrefix="1" applyNumberFormat="1" applyFont="1" applyFill="1" applyBorder="1" applyAlignment="1">
      <alignment horizontal="center" vertical="center"/>
    </xf>
    <xf numFmtId="208" fontId="8" fillId="0" borderId="10" xfId="704" applyNumberFormat="1" applyFont="1" applyBorder="1" applyAlignment="1" applyProtection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0" fontId="81" fillId="0" borderId="30" xfId="0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1" fillId="0" borderId="15" xfId="0" applyFont="1" applyBorder="1" applyAlignment="1">
      <alignment horizontal="center" vertical="center" wrapText="1"/>
    </xf>
    <xf numFmtId="0" fontId="81" fillId="0" borderId="42" xfId="0" applyFont="1" applyBorder="1" applyAlignment="1">
      <alignment horizontal="center" vertical="center" wrapText="1"/>
    </xf>
    <xf numFmtId="0" fontId="81" fillId="0" borderId="47" xfId="0" applyFont="1" applyBorder="1" applyAlignment="1">
      <alignment horizontal="center" vertical="center" wrapText="1"/>
    </xf>
    <xf numFmtId="0" fontId="81" fillId="0" borderId="52" xfId="0" applyFont="1" applyBorder="1" applyAlignment="1">
      <alignment horizontal="center" vertical="center" wrapText="1"/>
    </xf>
    <xf numFmtId="0" fontId="81" fillId="0" borderId="36" xfId="0" applyFont="1" applyBorder="1" applyAlignment="1">
      <alignment horizontal="center" vertical="center" wrapText="1"/>
    </xf>
    <xf numFmtId="208" fontId="8" fillId="0" borderId="0" xfId="3" applyNumberFormat="1" applyFont="1" applyBorder="1" applyAlignment="1">
      <alignment horizontal="center" vertical="center"/>
    </xf>
    <xf numFmtId="212" fontId="11" fillId="0" borderId="0" xfId="3" applyNumberFormat="1" applyFont="1" applyBorder="1" applyAlignment="1">
      <alignment horizontal="center" vertical="center"/>
    </xf>
    <xf numFmtId="208" fontId="11" fillId="0" borderId="0" xfId="0" applyNumberFormat="1" applyFont="1" applyBorder="1" applyAlignment="1">
      <alignment horizontal="center" vertical="center"/>
    </xf>
    <xf numFmtId="179" fontId="8" fillId="0" borderId="0" xfId="704" applyNumberFormat="1" applyFont="1" applyBorder="1" applyAlignment="1">
      <alignment horizontal="center" vertical="center"/>
    </xf>
    <xf numFmtId="0" fontId="88" fillId="0" borderId="0" xfId="548" applyFont="1" applyAlignment="1">
      <alignment horizontal="center" vertical="center"/>
    </xf>
    <xf numFmtId="179" fontId="8" fillId="0" borderId="10" xfId="704" applyNumberFormat="1" applyFont="1" applyBorder="1" applyAlignment="1">
      <alignment horizontal="center" vertical="center"/>
    </xf>
    <xf numFmtId="0" fontId="89" fillId="0" borderId="10" xfId="709" applyFont="1" applyBorder="1" applyAlignment="1">
      <alignment horizontal="center" vertical="center"/>
    </xf>
    <xf numFmtId="208" fontId="11" fillId="0" borderId="10" xfId="706" applyNumberFormat="1" applyFont="1" applyFill="1" applyBorder="1" applyAlignment="1" applyProtection="1">
      <alignment horizontal="center" vertical="center"/>
    </xf>
    <xf numFmtId="208" fontId="11" fillId="0" borderId="10" xfId="706" applyNumberFormat="1" applyFont="1" applyFill="1" applyBorder="1" applyAlignment="1" applyProtection="1">
      <alignment horizontal="center" vertical="center"/>
      <protection locked="0"/>
    </xf>
    <xf numFmtId="208" fontId="11" fillId="0" borderId="10" xfId="703" applyNumberFormat="1" applyFont="1" applyFill="1" applyBorder="1" applyAlignment="1" applyProtection="1">
      <alignment horizontal="center" vertical="center"/>
      <protection locked="0"/>
    </xf>
    <xf numFmtId="208" fontId="8" fillId="0" borderId="10" xfId="706" applyNumberFormat="1" applyFont="1" applyFill="1" applyBorder="1" applyAlignment="1" applyProtection="1">
      <alignment horizontal="center" vertical="center"/>
      <protection locked="0"/>
    </xf>
    <xf numFmtId="208" fontId="11" fillId="0" borderId="0" xfId="706" applyNumberFormat="1" applyFont="1" applyFill="1" applyBorder="1" applyAlignment="1" applyProtection="1">
      <alignment horizontal="center" vertical="center"/>
      <protection locked="0"/>
    </xf>
    <xf numFmtId="208" fontId="11" fillId="0" borderId="10" xfId="704" applyNumberFormat="1" applyFont="1" applyBorder="1" applyAlignment="1">
      <alignment horizontal="center" vertical="center"/>
    </xf>
    <xf numFmtId="208" fontId="11" fillId="0" borderId="10" xfId="705" applyNumberFormat="1" applyFont="1" applyFill="1" applyBorder="1" applyAlignment="1">
      <alignment horizontal="center" vertical="center"/>
    </xf>
    <xf numFmtId="208" fontId="86" fillId="0" borderId="10" xfId="705" applyNumberFormat="1" applyFont="1" applyFill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210" fontId="8" fillId="0" borderId="27" xfId="0" applyNumberFormat="1" applyFont="1" applyBorder="1" applyAlignment="1">
      <alignment horizontal="center" vertical="center"/>
    </xf>
    <xf numFmtId="210" fontId="8" fillId="0" borderId="14" xfId="0" applyNumberFormat="1" applyFont="1" applyBorder="1" applyAlignment="1">
      <alignment horizontal="center" vertical="center"/>
    </xf>
    <xf numFmtId="210" fontId="8" fillId="0" borderId="12" xfId="0" applyNumberFormat="1" applyFont="1" applyBorder="1" applyAlignment="1">
      <alignment horizontal="center" vertical="center"/>
    </xf>
    <xf numFmtId="0" fontId="81" fillId="0" borderId="3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1" fillId="0" borderId="15" xfId="0" applyFont="1" applyBorder="1" applyAlignment="1">
      <alignment horizontal="center" vertical="center" wrapText="1"/>
    </xf>
    <xf numFmtId="0" fontId="81" fillId="0" borderId="40" xfId="0" applyFont="1" applyBorder="1" applyAlignment="1">
      <alignment horizontal="center" vertical="center" wrapText="1"/>
    </xf>
    <xf numFmtId="0" fontId="81" fillId="0" borderId="41" xfId="0" applyFont="1" applyBorder="1" applyAlignment="1">
      <alignment horizontal="center" vertical="center" wrapText="1"/>
    </xf>
    <xf numFmtId="0" fontId="4" fillId="0" borderId="0" xfId="705" applyFont="1" applyFill="1" applyAlignment="1">
      <alignment horizontal="center" vertical="center"/>
    </xf>
    <xf numFmtId="0" fontId="8" fillId="0" borderId="5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2" fillId="0" borderId="0" xfId="0" applyFont="1" applyAlignment="1">
      <alignment horizontal="center" vertical="center"/>
    </xf>
    <xf numFmtId="0" fontId="81" fillId="0" borderId="53" xfId="0" applyFont="1" applyBorder="1" applyAlignment="1">
      <alignment horizontal="center" vertical="center" wrapText="1"/>
    </xf>
    <xf numFmtId="0" fontId="81" fillId="0" borderId="42" xfId="0" applyFont="1" applyBorder="1" applyAlignment="1">
      <alignment horizontal="center" vertical="center" wrapText="1"/>
    </xf>
    <xf numFmtId="0" fontId="81" fillId="0" borderId="47" xfId="0" applyFont="1" applyBorder="1" applyAlignment="1">
      <alignment horizontal="center" vertical="center" wrapText="1"/>
    </xf>
    <xf numFmtId="0" fontId="81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1" fillId="0" borderId="52" xfId="0" applyFont="1" applyBorder="1" applyAlignment="1">
      <alignment horizontal="center" vertical="center" wrapText="1"/>
    </xf>
    <xf numFmtId="0" fontId="81" fillId="0" borderId="36" xfId="0" applyFont="1" applyBorder="1" applyAlignment="1">
      <alignment horizontal="center" vertical="center" wrapText="1"/>
    </xf>
    <xf numFmtId="0" fontId="81" fillId="0" borderId="57" xfId="0" applyFont="1" applyBorder="1" applyAlignment="1">
      <alignment horizontal="center" vertical="center" wrapText="1"/>
    </xf>
    <xf numFmtId="0" fontId="81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1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12" fillId="0" borderId="0" xfId="0" applyFont="1" applyBorder="1" applyAlignment="1"/>
    <xf numFmtId="3" fontId="12" fillId="0" borderId="0" xfId="0" applyNumberFormat="1" applyFont="1" applyAlignment="1">
      <alignment horizontal="center"/>
    </xf>
    <xf numFmtId="3" fontId="12" fillId="0" borderId="0" xfId="0" applyNumberFormat="1" applyFont="1" applyAlignment="1"/>
    <xf numFmtId="3" fontId="12" fillId="0" borderId="0" xfId="0" applyNumberFormat="1" applyFont="1" applyAlignment="1">
      <alignment horizontal="right"/>
    </xf>
    <xf numFmtId="3" fontId="12" fillId="0" borderId="0" xfId="0" applyNumberFormat="1" applyFont="1" applyBorder="1" applyAlignment="1"/>
    <xf numFmtId="176" fontId="12" fillId="0" borderId="0" xfId="0" applyNumberFormat="1" applyFont="1" applyAlignment="1"/>
    <xf numFmtId="0" fontId="12" fillId="0" borderId="0" xfId="0" applyFont="1" applyAlignment="1"/>
    <xf numFmtId="3" fontId="12" fillId="0" borderId="0" xfId="0" applyNumberFormat="1" applyFont="1" applyBorder="1" applyAlignment="1">
      <alignment horizontal="center"/>
    </xf>
    <xf numFmtId="218" fontId="12" fillId="0" borderId="0" xfId="0" applyNumberFormat="1" applyFont="1" applyAlignment="1">
      <alignment horizontal="center"/>
    </xf>
    <xf numFmtId="218" fontId="12" fillId="0" borderId="0" xfId="0" applyNumberFormat="1" applyFont="1" applyBorder="1" applyAlignment="1">
      <alignment horizontal="center"/>
    </xf>
    <xf numFmtId="218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 applyAlignment="1">
      <alignment horizontal="right"/>
    </xf>
    <xf numFmtId="218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/>
    <xf numFmtId="176" fontId="12" fillId="0" borderId="0" xfId="0" applyNumberFormat="1" applyFont="1" applyFill="1" applyAlignment="1">
      <alignment horizontal="right"/>
    </xf>
    <xf numFmtId="2" fontId="11" fillId="0" borderId="0" xfId="0" applyNumberFormat="1" applyFont="1" applyFill="1" applyBorder="1" applyAlignment="1">
      <alignment horizontal="center" vertical="center"/>
    </xf>
    <xf numFmtId="219" fontId="90" fillId="0" borderId="0" xfId="0" applyNumberFormat="1" applyFont="1" applyFill="1" applyBorder="1" applyAlignment="1">
      <alignment horizontal="center" vertical="center"/>
    </xf>
    <xf numFmtId="220" fontId="90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0" xfId="0" applyNumberFormat="1" applyFont="1" applyBorder="1" applyAlignment="1">
      <alignment horizontal="center" vertical="center"/>
    </xf>
    <xf numFmtId="219" fontId="91" fillId="0" borderId="10" xfId="0" applyNumberFormat="1" applyFont="1" applyFill="1" applyBorder="1" applyAlignment="1">
      <alignment horizontal="center" vertical="center"/>
    </xf>
    <xf numFmtId="178" fontId="91" fillId="0" borderId="10" xfId="3" applyNumberFormat="1" applyFont="1" applyFill="1" applyBorder="1" applyAlignment="1">
      <alignment horizontal="center" vertical="center" wrapText="1"/>
    </xf>
    <xf numFmtId="178" fontId="91" fillId="0" borderId="10" xfId="0" applyNumberFormat="1" applyFont="1" applyFill="1" applyBorder="1" applyAlignment="1">
      <alignment horizontal="center" vertical="center"/>
    </xf>
    <xf numFmtId="0" fontId="91" fillId="0" borderId="10" xfId="0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220" fontId="91" fillId="0" borderId="10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0" fontId="92" fillId="0" borderId="25" xfId="0" applyFont="1" applyFill="1" applyBorder="1" applyAlignment="1">
      <alignment horizontal="center" vertical="center"/>
    </xf>
    <xf numFmtId="219" fontId="91" fillId="0" borderId="0" xfId="0" applyNumberFormat="1" applyFont="1" applyFill="1" applyBorder="1" applyAlignment="1">
      <alignment horizontal="center" vertical="center"/>
    </xf>
    <xf numFmtId="178" fontId="91" fillId="0" borderId="0" xfId="3" applyNumberFormat="1" applyFont="1" applyFill="1" applyBorder="1" applyAlignment="1">
      <alignment horizontal="center" vertical="center" wrapText="1"/>
    </xf>
    <xf numFmtId="178" fontId="91" fillId="0" borderId="0" xfId="0" applyNumberFormat="1" applyFont="1" applyFill="1" applyBorder="1" applyAlignment="1">
      <alignment horizontal="center" vertical="center"/>
    </xf>
    <xf numFmtId="0" fontId="91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20" fontId="91" fillId="0" borderId="0" xfId="0" applyNumberFormat="1" applyFont="1" applyFill="1" applyBorder="1" applyAlignment="1">
      <alignment horizontal="center" vertical="center"/>
    </xf>
    <xf numFmtId="178" fontId="90" fillId="0" borderId="0" xfId="0" applyNumberFormat="1" applyFont="1" applyFill="1" applyBorder="1" applyAlignment="1">
      <alignment horizontal="center" vertical="center"/>
    </xf>
    <xf numFmtId="0" fontId="92" fillId="0" borderId="1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4" fillId="0" borderId="15" xfId="0" applyFont="1" applyFill="1" applyBorder="1" applyAlignment="1">
      <alignment horizontal="center" vertical="center"/>
    </xf>
    <xf numFmtId="221" fontId="92" fillId="0" borderId="0" xfId="0" applyNumberFormat="1" applyFont="1" applyFill="1" applyBorder="1" applyAlignment="1">
      <alignment horizontal="center" vertical="center"/>
    </xf>
    <xf numFmtId="178" fontId="92" fillId="0" borderId="0" xfId="0" applyNumberFormat="1" applyFont="1" applyFill="1" applyBorder="1" applyAlignment="1">
      <alignment horizontal="center" vertical="center"/>
    </xf>
    <xf numFmtId="179" fontId="92" fillId="0" borderId="0" xfId="0" applyNumberFormat="1" applyFont="1" applyFill="1" applyBorder="1" applyAlignment="1">
      <alignment horizontal="center" vertical="center"/>
    </xf>
    <xf numFmtId="178" fontId="92" fillId="0" borderId="24" xfId="0" applyNumberFormat="1" applyFont="1" applyFill="1" applyBorder="1" applyAlignment="1">
      <alignment horizontal="center" vertical="center"/>
    </xf>
    <xf numFmtId="0" fontId="92" fillId="0" borderId="0" xfId="0" applyFont="1" applyFill="1" applyBorder="1" applyAlignment="1">
      <alignment horizontal="center" vertical="center"/>
    </xf>
    <xf numFmtId="221" fontId="92" fillId="0" borderId="0" xfId="0" applyNumberFormat="1" applyFont="1" applyBorder="1" applyAlignment="1">
      <alignment horizontal="center" vertical="center"/>
    </xf>
    <xf numFmtId="178" fontId="92" fillId="0" borderId="0" xfId="0" applyNumberFormat="1" applyFont="1" applyBorder="1" applyAlignment="1">
      <alignment horizontal="center" vertical="center"/>
    </xf>
    <xf numFmtId="0" fontId="92" fillId="0" borderId="0" xfId="0" applyFont="1" applyBorder="1" applyAlignment="1">
      <alignment horizontal="center" vertical="center"/>
    </xf>
    <xf numFmtId="178" fontId="92" fillId="0" borderId="24" xfId="0" applyNumberFormat="1" applyFont="1" applyBorder="1" applyAlignment="1">
      <alignment horizontal="center" vertical="center"/>
    </xf>
    <xf numFmtId="222" fontId="8" fillId="0" borderId="0" xfId="2" applyNumberFormat="1" applyFont="1" applyBorder="1" applyAlignment="1">
      <alignment horizontal="center" vertical="center"/>
    </xf>
    <xf numFmtId="178" fontId="8" fillId="0" borderId="0" xfId="2" applyNumberFormat="1" applyFont="1" applyFill="1" applyBorder="1" applyAlignment="1">
      <alignment horizontal="center" vertical="center"/>
    </xf>
    <xf numFmtId="222" fontId="8" fillId="0" borderId="0" xfId="2" applyNumberFormat="1" applyFont="1" applyFill="1" applyBorder="1" applyAlignment="1">
      <alignment horizontal="center" vertical="center"/>
    </xf>
    <xf numFmtId="178" fontId="8" fillId="0" borderId="24" xfId="2" applyNumberFormat="1" applyFont="1" applyFill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/>
    <xf numFmtId="176" fontId="8" fillId="0" borderId="23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3" fontId="8" fillId="0" borderId="6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/>
    <xf numFmtId="3" fontId="8" fillId="0" borderId="10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right"/>
    </xf>
    <xf numFmtId="3" fontId="8" fillId="0" borderId="0" xfId="0" applyNumberFormat="1" applyFont="1" applyBorder="1" applyAlignment="1"/>
    <xf numFmtId="176" fontId="8" fillId="0" borderId="10" xfId="0" applyNumberFormat="1" applyFont="1" applyBorder="1" applyAlignment="1"/>
    <xf numFmtId="0" fontId="8" fillId="0" borderId="10" xfId="0" applyFont="1" applyBorder="1" applyAlignment="1"/>
    <xf numFmtId="178" fontId="91" fillId="0" borderId="29" xfId="0" applyNumberFormat="1" applyFont="1" applyFill="1" applyBorder="1" applyAlignment="1">
      <alignment horizontal="center" vertical="center"/>
    </xf>
  </cellXfs>
  <cellStyles count="710">
    <cellStyle name="??&amp;O?&amp;H?_x0008_??_x0007__x0001__x0001_" xfId="28"/>
    <cellStyle name="??&amp;O?&amp;H?_x0008_??_x0007__x0001__x0001_ 2" xfId="29"/>
    <cellStyle name="??_?.????" xfId="30"/>
    <cellStyle name="?W?_laroux" xfId="31"/>
    <cellStyle name="’E‰Y [0.00]_laroux" xfId="32"/>
    <cellStyle name="’E‰Y_laroux" xfId="33"/>
    <cellStyle name="20% - 강조색1 2" xfId="34"/>
    <cellStyle name="20% - 강조색1 2 2" xfId="35"/>
    <cellStyle name="20% - 강조색2 2" xfId="36"/>
    <cellStyle name="20% - 강조색2 2 2" xfId="37"/>
    <cellStyle name="20% - 강조색3 2" xfId="38"/>
    <cellStyle name="20% - 강조색3 2 2" xfId="39"/>
    <cellStyle name="20% - 강조색4 2" xfId="40"/>
    <cellStyle name="20% - 강조색4 2 2" xfId="41"/>
    <cellStyle name="20% - 강조색5 2" xfId="42"/>
    <cellStyle name="20% - 강조색5 2 2" xfId="43"/>
    <cellStyle name="20% - 강조색6 2" xfId="44"/>
    <cellStyle name="20% - 강조색6 2 2" xfId="45"/>
    <cellStyle name="40% - 강조색1 2" xfId="46"/>
    <cellStyle name="40% - 강조색1 2 2" xfId="47"/>
    <cellStyle name="40% - 강조색2 2" xfId="48"/>
    <cellStyle name="40% - 강조색2 2 2" xfId="49"/>
    <cellStyle name="40% - 강조색3 2" xfId="50"/>
    <cellStyle name="40% - 강조색3 2 2" xfId="51"/>
    <cellStyle name="40% - 강조색4 2" xfId="52"/>
    <cellStyle name="40% - 강조색4 2 2" xfId="53"/>
    <cellStyle name="40% - 강조색5 2" xfId="54"/>
    <cellStyle name="40% - 강조색5 2 2" xfId="55"/>
    <cellStyle name="40% - 강조색6 2" xfId="56"/>
    <cellStyle name="40% - 강조색6 2 2" xfId="57"/>
    <cellStyle name="60% - 강조색1 2" xfId="58"/>
    <cellStyle name="60% - 강조색1 2 2" xfId="59"/>
    <cellStyle name="60% - 강조색2 2" xfId="60"/>
    <cellStyle name="60% - 강조색2 2 2" xfId="61"/>
    <cellStyle name="60% - 강조색3 2" xfId="62"/>
    <cellStyle name="60% - 강조색3 2 2" xfId="63"/>
    <cellStyle name="60% - 강조색4 2" xfId="64"/>
    <cellStyle name="60% - 강조색4 2 2" xfId="65"/>
    <cellStyle name="60% - 강조색5 2" xfId="66"/>
    <cellStyle name="60% - 강조색5 2 2" xfId="67"/>
    <cellStyle name="60% - 강조색6 2" xfId="68"/>
    <cellStyle name="60% - 강조색6 2 2" xfId="69"/>
    <cellStyle name="A¨­￠￢￠O [0]_INQUIRY ￠?￥i¨u¡AAⓒ￢Aⓒª " xfId="70"/>
    <cellStyle name="A¨­￠￢￠O_INQUIRY ￠?￥i¨u¡AAⓒ￢Aⓒª " xfId="71"/>
    <cellStyle name="ÅëÈ­ [0]_¼ÕÀÍ¿¹»ê" xfId="72"/>
    <cellStyle name="AeE­ [0]_¼OAI¿¹≫e" xfId="73"/>
    <cellStyle name="ÅëÈ­ [0]_ÀÎ°Çºñ,¿ÜÁÖºñ" xfId="74"/>
    <cellStyle name="AeE­ [0]_AI°Cºn,μμ±Þºn" xfId="75"/>
    <cellStyle name="ÅëÈ­ [0]_laroux" xfId="76"/>
    <cellStyle name="AeE­ [0]_laroux_1" xfId="77"/>
    <cellStyle name="ÅëÈ­ [0]_laroux_1" xfId="78"/>
    <cellStyle name="AeE­ [0]_laroux_1_2008. 16)ⅩⅥ. 공공행정 및 사법" xfId="79"/>
    <cellStyle name="ÅëÈ­ [0]_laroux_1_2008. 16)ⅩⅥ. 공공행정 및 사법" xfId="80"/>
    <cellStyle name="AeE­ [0]_laroux_1_2008. 6)Ⅵ. 농림수산업" xfId="81"/>
    <cellStyle name="ÅëÈ­ [0]_laroux_1_2008. 6)Ⅵ. 농림수산업" xfId="82"/>
    <cellStyle name="AeE­ [0]_laroux_1_43-10주택" xfId="83"/>
    <cellStyle name="ÅëÈ­ [0]_laroux_1_43-10주택" xfId="84"/>
    <cellStyle name="AeE­ [0]_laroux_1_나주시_행정전산장비보유" xfId="85"/>
    <cellStyle name="ÅëÈ­ [0]_laroux_1_나주시_행정전산장비보유" xfId="86"/>
    <cellStyle name="AeE­ [0]_laroux_2" xfId="87"/>
    <cellStyle name="ÅëÈ­ [0]_laroux_2" xfId="88"/>
    <cellStyle name="AeE­ [0]_laroux_2_2008. 16)ⅩⅥ. 공공행정 및 사법" xfId="89"/>
    <cellStyle name="ÅëÈ­ [0]_laroux_2_2008. 16)ⅩⅥ. 공공행정 및 사법" xfId="90"/>
    <cellStyle name="AeE­ [0]_laroux_2_2008. 6)Ⅵ. 농림수산업" xfId="91"/>
    <cellStyle name="ÅëÈ­ [0]_laroux_2_2008. 6)Ⅵ. 농림수산업" xfId="92"/>
    <cellStyle name="AeE­ [0]_laroux_2_41-06농림16" xfId="93"/>
    <cellStyle name="ÅëÈ­ [0]_laroux_2_41-06농림16" xfId="94"/>
    <cellStyle name="AeE­ [0]_laroux_2_41-06농림16_2008. 16)ⅩⅥ. 공공행정 및 사법" xfId="95"/>
    <cellStyle name="ÅëÈ­ [0]_laroux_2_41-06농림16_2008. 16)ⅩⅥ. 공공행정 및 사법" xfId="96"/>
    <cellStyle name="AeE­ [0]_laroux_2_41-06농림16_2008. 6)Ⅵ. 농림수산업" xfId="97"/>
    <cellStyle name="ÅëÈ­ [0]_laroux_2_41-06농림16_2008. 6)Ⅵ. 농림수산업" xfId="98"/>
    <cellStyle name="AeE­ [0]_laroux_2_41-06농림16_43-10주택" xfId="99"/>
    <cellStyle name="ÅëÈ­ [0]_laroux_2_41-06농림16_43-10주택" xfId="100"/>
    <cellStyle name="AeE­ [0]_laroux_2_41-06농림16_나주시_행정전산장비보유" xfId="101"/>
    <cellStyle name="ÅëÈ­ [0]_laroux_2_41-06농림16_나주시_행정전산장비보유" xfId="102"/>
    <cellStyle name="AeE­ [0]_laroux_2_41-06농림41" xfId="103"/>
    <cellStyle name="ÅëÈ­ [0]_laroux_2_41-06농림41" xfId="104"/>
    <cellStyle name="AeE­ [0]_laroux_2_43-10주택" xfId="105"/>
    <cellStyle name="ÅëÈ­ [0]_laroux_2_43-10주택" xfId="106"/>
    <cellStyle name="AeE­ [0]_laroux_2_나주시_행정전산장비보유" xfId="107"/>
    <cellStyle name="ÅëÈ­ [0]_laroux_2_나주시_행정전산장비보유" xfId="108"/>
    <cellStyle name="AeE­ [0]_Sheet1" xfId="109"/>
    <cellStyle name="ÅëÈ­ [0]_Sheet1" xfId="110"/>
    <cellStyle name="AeE­ [0]_Sheet1_2008. 16)ⅩⅥ. 공공행정 및 사법" xfId="111"/>
    <cellStyle name="ÅëÈ­ [0]_Sheet1_2008. 16)ⅩⅥ. 공공행정 및 사법" xfId="112"/>
    <cellStyle name="AeE­ [0]_Sheet1_2008. 6)Ⅵ. 농림수산업" xfId="113"/>
    <cellStyle name="ÅëÈ­ [0]_Sheet1_2008. 6)Ⅵ. 농림수산업" xfId="114"/>
    <cellStyle name="AeE­ [0]_Sheet1_43-10주택" xfId="115"/>
    <cellStyle name="ÅëÈ­ [0]_Sheet1_43-10주택" xfId="116"/>
    <cellStyle name="AeE­ [0]_Sheet1_나주시_행정전산장비보유" xfId="117"/>
    <cellStyle name="ÅëÈ­ [0]_Sheet1_나주시_행정전산장비보유" xfId="118"/>
    <cellStyle name="ÅëÈ­_¼ÕÀÍ¿¹»ê" xfId="119"/>
    <cellStyle name="AeE­_¼OAI¿¹≫e" xfId="120"/>
    <cellStyle name="ÅëÈ­_ÀÎ°Çºñ,¿ÜÁÖºñ" xfId="121"/>
    <cellStyle name="AeE­_AI°Cºn,μμ±Þºn" xfId="122"/>
    <cellStyle name="ÅëÈ­_laroux" xfId="123"/>
    <cellStyle name="AeE­_laroux_1" xfId="124"/>
    <cellStyle name="ÅëÈ­_laroux_1" xfId="125"/>
    <cellStyle name="AeE­_laroux_1_2008. 16)ⅩⅥ. 공공행정 및 사법" xfId="126"/>
    <cellStyle name="ÅëÈ­_laroux_1_2008. 16)ⅩⅥ. 공공행정 및 사법" xfId="127"/>
    <cellStyle name="AeE­_laroux_1_2008. 6)Ⅵ. 농림수산업" xfId="128"/>
    <cellStyle name="ÅëÈ­_laroux_1_2008. 6)Ⅵ. 농림수산업" xfId="129"/>
    <cellStyle name="AeE­_laroux_1_43-10주택" xfId="130"/>
    <cellStyle name="ÅëÈ­_laroux_1_43-10주택" xfId="131"/>
    <cellStyle name="AeE­_laroux_1_나주시_행정전산장비보유" xfId="132"/>
    <cellStyle name="ÅëÈ­_laroux_1_나주시_행정전산장비보유" xfId="133"/>
    <cellStyle name="AeE­_laroux_2" xfId="134"/>
    <cellStyle name="ÅëÈ­_laroux_2" xfId="135"/>
    <cellStyle name="AeE­_laroux_2_2008. 16)ⅩⅥ. 공공행정 및 사법" xfId="136"/>
    <cellStyle name="ÅëÈ­_laroux_2_2008. 16)ⅩⅥ. 공공행정 및 사법" xfId="137"/>
    <cellStyle name="AeE­_laroux_2_2008. 6)Ⅵ. 농림수산업" xfId="138"/>
    <cellStyle name="ÅëÈ­_laroux_2_2008. 6)Ⅵ. 농림수산업" xfId="139"/>
    <cellStyle name="AeE­_laroux_2_41-06농림16" xfId="140"/>
    <cellStyle name="ÅëÈ­_laroux_2_41-06농림16" xfId="141"/>
    <cellStyle name="AeE­_laroux_2_41-06농림16_2008. 16)ⅩⅥ. 공공행정 및 사법" xfId="142"/>
    <cellStyle name="ÅëÈ­_laroux_2_41-06농림16_2008. 16)ⅩⅥ. 공공행정 및 사법" xfId="143"/>
    <cellStyle name="AeE­_laroux_2_41-06농림16_2008. 6)Ⅵ. 농림수산업" xfId="144"/>
    <cellStyle name="ÅëÈ­_laroux_2_41-06농림16_2008. 6)Ⅵ. 농림수산업" xfId="145"/>
    <cellStyle name="AeE­_laroux_2_41-06농림16_43-10주택" xfId="146"/>
    <cellStyle name="ÅëÈ­_laroux_2_41-06농림16_43-10주택" xfId="147"/>
    <cellStyle name="AeE­_laroux_2_41-06농림16_나주시_행정전산장비보유" xfId="148"/>
    <cellStyle name="ÅëÈ­_laroux_2_41-06농림16_나주시_행정전산장비보유" xfId="149"/>
    <cellStyle name="AeE­_laroux_2_41-06농림41" xfId="150"/>
    <cellStyle name="ÅëÈ­_laroux_2_41-06농림41" xfId="151"/>
    <cellStyle name="AeE­_laroux_2_43-10주택" xfId="152"/>
    <cellStyle name="ÅëÈ­_laroux_2_43-10주택" xfId="153"/>
    <cellStyle name="AeE­_laroux_2_나주시_행정전산장비보유" xfId="154"/>
    <cellStyle name="ÅëÈ­_laroux_2_나주시_행정전산장비보유" xfId="155"/>
    <cellStyle name="AeE­_Sheet1" xfId="156"/>
    <cellStyle name="ÅëÈ­_Sheet1" xfId="157"/>
    <cellStyle name="AeE­_Sheet1_2008. 16)ⅩⅥ. 공공행정 및 사법" xfId="158"/>
    <cellStyle name="ÅëÈ­_Sheet1_2008. 16)ⅩⅥ. 공공행정 및 사법" xfId="159"/>
    <cellStyle name="AeE­_Sheet1_2008. 6)Ⅵ. 농림수산업" xfId="160"/>
    <cellStyle name="ÅëÈ­_Sheet1_2008. 6)Ⅵ. 농림수산업" xfId="161"/>
    <cellStyle name="AeE­_Sheet1_41-06농림16" xfId="162"/>
    <cellStyle name="ÅëÈ­_Sheet1_41-06농림16" xfId="163"/>
    <cellStyle name="AeE­_Sheet1_41-06농림16_2008. 16)ⅩⅥ. 공공행정 및 사법" xfId="164"/>
    <cellStyle name="ÅëÈ­_Sheet1_41-06농림16_2008. 16)ⅩⅥ. 공공행정 및 사법" xfId="165"/>
    <cellStyle name="AeE­_Sheet1_41-06농림16_2008. 6)Ⅵ. 농림수산업" xfId="166"/>
    <cellStyle name="ÅëÈ­_Sheet1_41-06농림16_2008. 6)Ⅵ. 농림수산업" xfId="167"/>
    <cellStyle name="AeE­_Sheet1_41-06농림16_43-10주택" xfId="168"/>
    <cellStyle name="ÅëÈ­_Sheet1_41-06농림16_43-10주택" xfId="169"/>
    <cellStyle name="AeE­_Sheet1_41-06농림16_나주시_행정전산장비보유" xfId="170"/>
    <cellStyle name="ÅëÈ­_Sheet1_41-06농림16_나주시_행정전산장비보유" xfId="171"/>
    <cellStyle name="AeE­_Sheet1_41-06농림41" xfId="172"/>
    <cellStyle name="ÅëÈ­_Sheet1_41-06농림41" xfId="173"/>
    <cellStyle name="AeE­_Sheet1_43-10주택" xfId="174"/>
    <cellStyle name="ÅëÈ­_Sheet1_43-10주택" xfId="175"/>
    <cellStyle name="AeE­_Sheet1_나주시_행정전산장비보유" xfId="176"/>
    <cellStyle name="ÅëÈ­_Sheet1_나주시_행정전산장비보유" xfId="177"/>
    <cellStyle name="AeE¡ⓒ [0]_INQUIRY ￠?￥i¨u¡AAⓒ￢Aⓒª " xfId="178"/>
    <cellStyle name="AeE¡ⓒ_INQUIRY ￠?￥i¨u¡AAⓒ￢Aⓒª " xfId="179"/>
    <cellStyle name="ALIGNMENT" xfId="180"/>
    <cellStyle name="ÄÞ¸¶ [0]_¼ÕÀÍ¿¹»ê" xfId="181"/>
    <cellStyle name="AÞ¸¶ [0]_¼OAI¿¹≫e" xfId="182"/>
    <cellStyle name="ÄÞ¸¶ [0]_ÀÎ°Çºñ,¿ÜÁÖºñ" xfId="183"/>
    <cellStyle name="AÞ¸¶ [0]_AI°Cºn,μμ±Þºn" xfId="184"/>
    <cellStyle name="ÄÞ¸¶ [0]_laroux" xfId="185"/>
    <cellStyle name="AÞ¸¶ [0]_laroux_1" xfId="186"/>
    <cellStyle name="ÄÞ¸¶ [0]_laroux_1" xfId="187"/>
    <cellStyle name="AÞ¸¶ [0]_Sheet1" xfId="188"/>
    <cellStyle name="ÄÞ¸¶ [0]_Sheet1" xfId="189"/>
    <cellStyle name="AÞ¸¶ [0]_Sheet1_2008. 16)ⅩⅥ. 공공행정 및 사법" xfId="190"/>
    <cellStyle name="ÄÞ¸¶ [0]_Sheet1_2008. 16)ⅩⅥ. 공공행정 및 사법" xfId="191"/>
    <cellStyle name="AÞ¸¶ [0]_Sheet1_2008. 6)Ⅵ. 농림수산업" xfId="192"/>
    <cellStyle name="ÄÞ¸¶ [0]_Sheet1_2008. 6)Ⅵ. 농림수산업" xfId="193"/>
    <cellStyle name="AÞ¸¶ [0]_Sheet1_43-10주택" xfId="194"/>
    <cellStyle name="ÄÞ¸¶ [0]_Sheet1_43-10주택" xfId="195"/>
    <cellStyle name="AÞ¸¶ [0]_Sheet1_나주시_행정전산장비보유" xfId="196"/>
    <cellStyle name="ÄÞ¸¶ [0]_Sheet1_나주시_행정전산장비보유" xfId="197"/>
    <cellStyle name="ÄÞ¸¶_¼ÕÀÍ¿¹»ê" xfId="198"/>
    <cellStyle name="AÞ¸¶_¼OAI¿¹≫e" xfId="199"/>
    <cellStyle name="ÄÞ¸¶_ÀÎ°Çºñ,¿ÜÁÖºñ" xfId="200"/>
    <cellStyle name="AÞ¸¶_AI°Cºn,μμ±Þºn" xfId="201"/>
    <cellStyle name="ÄÞ¸¶_laroux" xfId="202"/>
    <cellStyle name="AÞ¸¶_laroux_1" xfId="203"/>
    <cellStyle name="ÄÞ¸¶_laroux_1" xfId="204"/>
    <cellStyle name="AÞ¸¶_Sheet1" xfId="205"/>
    <cellStyle name="ÄÞ¸¶_Sheet1" xfId="206"/>
    <cellStyle name="AÞ¸¶_Sheet1_2008. 16)ⅩⅥ. 공공행정 및 사법" xfId="207"/>
    <cellStyle name="ÄÞ¸¶_Sheet1_2008. 16)ⅩⅥ. 공공행정 및 사법" xfId="208"/>
    <cellStyle name="AÞ¸¶_Sheet1_2008. 6)Ⅵ. 농림수산업" xfId="209"/>
    <cellStyle name="ÄÞ¸¶_Sheet1_2008. 6)Ⅵ. 농림수산업" xfId="210"/>
    <cellStyle name="AÞ¸¶_Sheet1_41-06농림16" xfId="211"/>
    <cellStyle name="ÄÞ¸¶_Sheet1_41-06농림16" xfId="212"/>
    <cellStyle name="AÞ¸¶_Sheet1_41-06농림16_2008. 16)ⅩⅥ. 공공행정 및 사법" xfId="213"/>
    <cellStyle name="ÄÞ¸¶_Sheet1_41-06농림16_2008. 16)ⅩⅥ. 공공행정 및 사법" xfId="214"/>
    <cellStyle name="AÞ¸¶_Sheet1_41-06농림16_2008. 6)Ⅵ. 농림수산업" xfId="215"/>
    <cellStyle name="ÄÞ¸¶_Sheet1_41-06농림16_2008. 6)Ⅵ. 농림수산업" xfId="216"/>
    <cellStyle name="AÞ¸¶_Sheet1_41-06농림16_43-10주택" xfId="217"/>
    <cellStyle name="ÄÞ¸¶_Sheet1_41-06농림16_43-10주택" xfId="218"/>
    <cellStyle name="AÞ¸¶_Sheet1_41-06농림16_나주시_행정전산장비보유" xfId="219"/>
    <cellStyle name="ÄÞ¸¶_Sheet1_41-06농림16_나주시_행정전산장비보유" xfId="220"/>
    <cellStyle name="AÞ¸¶_Sheet1_41-06농림41" xfId="221"/>
    <cellStyle name="ÄÞ¸¶_Sheet1_41-06농림41" xfId="222"/>
    <cellStyle name="AÞ¸¶_Sheet1_43-10주택" xfId="223"/>
    <cellStyle name="ÄÞ¸¶_Sheet1_43-10주택" xfId="224"/>
    <cellStyle name="AÞ¸¶_Sheet1_나주시_행정전산장비보유" xfId="225"/>
    <cellStyle name="ÄÞ¸¶_Sheet1_나주시_행정전산장비보유" xfId="226"/>
    <cellStyle name="C¡IA¨ª_¡ic¨u¡A¨￢I¨￢¡Æ AN¡Æe " xfId="227"/>
    <cellStyle name="C￥AØ_¿μ¾÷CoE² " xfId="228"/>
    <cellStyle name="Ç¥ÁØ_¼ÕÀÍ¿¹»ê" xfId="229"/>
    <cellStyle name="C￥AØ_¼OAI¿¹≫e" xfId="230"/>
    <cellStyle name="Ç¥ÁØ_ÀÎ°Çºñ,¿ÜÁÖºñ" xfId="231"/>
    <cellStyle name="C￥AØ_AI°Cºn,μμ±Þºn" xfId="232"/>
    <cellStyle name="Ç¥ÁØ_laroux" xfId="233"/>
    <cellStyle name="C￥AØ_laroux_1" xfId="234"/>
    <cellStyle name="Ç¥ÁØ_laroux_1" xfId="235"/>
    <cellStyle name="C￥AØ_laroux_1_Sheet1" xfId="236"/>
    <cellStyle name="Ç¥ÁØ_laroux_1_Sheet1" xfId="237"/>
    <cellStyle name="C￥AØ_laroux_2" xfId="238"/>
    <cellStyle name="Ç¥ÁØ_laroux_2" xfId="239"/>
    <cellStyle name="C￥AØ_laroux_2_Sheet1" xfId="240"/>
    <cellStyle name="Ç¥ÁØ_laroux_2_Sheet1" xfId="241"/>
    <cellStyle name="C￥AØ_laroux_3" xfId="242"/>
    <cellStyle name="Ç¥ÁØ_laroux_3" xfId="243"/>
    <cellStyle name="C￥AØ_laroux_4" xfId="244"/>
    <cellStyle name="Ç¥ÁØ_laroux_4" xfId="245"/>
    <cellStyle name="C￥AØ_laroux_Sheet1" xfId="246"/>
    <cellStyle name="Ç¥ÁØ_laroux_Sheet1" xfId="247"/>
    <cellStyle name="C￥AØ_Sheet1" xfId="248"/>
    <cellStyle name="Ç¥ÁØ_Sheet1" xfId="249"/>
    <cellStyle name="Calc Currency (0)" xfId="250"/>
    <cellStyle name="Calc Currency (0) 2" xfId="251"/>
    <cellStyle name="category" xfId="4"/>
    <cellStyle name="category 2" xfId="252"/>
    <cellStyle name="Comma [0]_ SG&amp;A Bridge " xfId="253"/>
    <cellStyle name="comma zerodec" xfId="5"/>
    <cellStyle name="comma zerodec 2" xfId="254"/>
    <cellStyle name="Comma_ SG&amp;A Bridge " xfId="255"/>
    <cellStyle name="Comma0" xfId="256"/>
    <cellStyle name="Copied" xfId="257"/>
    <cellStyle name="Copied 2" xfId="258"/>
    <cellStyle name="Curren?_x0012_퐀_x0017_?" xfId="259"/>
    <cellStyle name="Currency [0]_ SG&amp;A Bridge " xfId="260"/>
    <cellStyle name="Currency_ SG&amp;A Bridge " xfId="261"/>
    <cellStyle name="Currency0" xfId="262"/>
    <cellStyle name="Currency1" xfId="6"/>
    <cellStyle name="Currency1 2" xfId="263"/>
    <cellStyle name="Date" xfId="264"/>
    <cellStyle name="Dezimal [0]_laroux" xfId="7"/>
    <cellStyle name="Dezimal_laroux" xfId="8"/>
    <cellStyle name="Dollar (zero dec)" xfId="9"/>
    <cellStyle name="Dollar (zero dec) 2" xfId="265"/>
    <cellStyle name="Entered" xfId="266"/>
    <cellStyle name="Entered 2" xfId="267"/>
    <cellStyle name="Euro" xfId="268"/>
    <cellStyle name="Fixed" xfId="269"/>
    <cellStyle name="Grey" xfId="10"/>
    <cellStyle name="Grey 2" xfId="270"/>
    <cellStyle name="HEADER" xfId="271"/>
    <cellStyle name="Header1" xfId="272"/>
    <cellStyle name="Header1 2" xfId="273"/>
    <cellStyle name="Header2" xfId="274"/>
    <cellStyle name="Header2 2" xfId="275"/>
    <cellStyle name="Heading 1" xfId="276"/>
    <cellStyle name="Heading 2" xfId="277"/>
    <cellStyle name="HEADING1" xfId="278"/>
    <cellStyle name="HEADING2" xfId="279"/>
    <cellStyle name="Hyperlink_NEGS" xfId="280"/>
    <cellStyle name="Input [yellow]" xfId="11"/>
    <cellStyle name="Input [yellow] 2" xfId="281"/>
    <cellStyle name="Milliers [0]_Arabian Spec" xfId="12"/>
    <cellStyle name="Milliers_Arabian Spec" xfId="13"/>
    <cellStyle name="Model" xfId="282"/>
    <cellStyle name="Mon?aire [0]_Arabian Spec" xfId="14"/>
    <cellStyle name="Mon?aire_Arabian Spec" xfId="15"/>
    <cellStyle name="Normal - Style1" xfId="16"/>
    <cellStyle name="Normal - Style1 2" xfId="17"/>
    <cellStyle name="Normal - Style1 3" xfId="18"/>
    <cellStyle name="Normal - Style1 4" xfId="283"/>
    <cellStyle name="Normal_ SG&amp;A Bridge " xfId="284"/>
    <cellStyle name="Œ…?æ맖?e [0.00]_laroux" xfId="285"/>
    <cellStyle name="Œ…?æ맖?e_laroux" xfId="286"/>
    <cellStyle name="Percent [2]" xfId="19"/>
    <cellStyle name="Percent [2] 2" xfId="287"/>
    <cellStyle name="Standard_laroux" xfId="20"/>
    <cellStyle name="subhead" xfId="288"/>
    <cellStyle name="Total" xfId="289"/>
    <cellStyle name="UM" xfId="290"/>
    <cellStyle name="W?rung [0]_laroux" xfId="21"/>
    <cellStyle name="W?rung_laroux" xfId="22"/>
    <cellStyle name="강조색1 2" xfId="291"/>
    <cellStyle name="강조색1 2 2" xfId="292"/>
    <cellStyle name="강조색2 2" xfId="293"/>
    <cellStyle name="강조색2 2 2" xfId="294"/>
    <cellStyle name="강조색3 2" xfId="295"/>
    <cellStyle name="강조색3 2 2" xfId="296"/>
    <cellStyle name="강조색4 2" xfId="297"/>
    <cellStyle name="강조색4 2 2" xfId="298"/>
    <cellStyle name="강조색5 2" xfId="299"/>
    <cellStyle name="강조색5 2 2" xfId="300"/>
    <cellStyle name="강조색6 2" xfId="301"/>
    <cellStyle name="강조색6 2 2" xfId="302"/>
    <cellStyle name="경고문 2" xfId="303"/>
    <cellStyle name="경고문 2 2" xfId="304"/>
    <cellStyle name="계산 2" xfId="305"/>
    <cellStyle name="계산 2 2" xfId="306"/>
    <cellStyle name="고정소숫점" xfId="307"/>
    <cellStyle name="고정소숫점 2" xfId="308"/>
    <cellStyle name="고정출력1" xfId="309"/>
    <cellStyle name="고정출력1 2" xfId="310"/>
    <cellStyle name="고정출력2" xfId="311"/>
    <cellStyle name="고정출력2 2" xfId="312"/>
    <cellStyle name="과정별배정" xfId="313"/>
    <cellStyle name="咬訌裝?INCOM1" xfId="314"/>
    <cellStyle name="咬訌裝?INCOM10" xfId="315"/>
    <cellStyle name="咬訌裝?INCOM2" xfId="316"/>
    <cellStyle name="咬訌裝?INCOM3" xfId="317"/>
    <cellStyle name="咬訌裝?INCOM4" xfId="318"/>
    <cellStyle name="咬訌裝?INCOM5" xfId="319"/>
    <cellStyle name="咬訌裝?INCOM6" xfId="320"/>
    <cellStyle name="咬訌裝?INCOM7" xfId="321"/>
    <cellStyle name="咬訌裝?INCOM8" xfId="322"/>
    <cellStyle name="咬訌裝?INCOM9" xfId="323"/>
    <cellStyle name="咬訌裝?PRIB11" xfId="324"/>
    <cellStyle name="나쁨 2" xfId="325"/>
    <cellStyle name="나쁨 2 2" xfId="326"/>
    <cellStyle name="날짜" xfId="327"/>
    <cellStyle name="날짜 2" xfId="328"/>
    <cellStyle name="달러" xfId="329"/>
    <cellStyle name="달러 2" xfId="330"/>
    <cellStyle name="똿뗦먛귟 [0.00]_NT Server " xfId="331"/>
    <cellStyle name="똿뗦먛귟_NT Server " xfId="332"/>
    <cellStyle name="메모 2" xfId="333"/>
    <cellStyle name="메모 2 2" xfId="334"/>
    <cellStyle name="메모 2 2 2" xfId="335"/>
    <cellStyle name="믅됞 [0.00]_NT Server " xfId="336"/>
    <cellStyle name="믅됞_NT Server " xfId="337"/>
    <cellStyle name="바탕글" xfId="338"/>
    <cellStyle name="백분율 2" xfId="339"/>
    <cellStyle name="백분율 2 2" xfId="340"/>
    <cellStyle name="백분율 2 3" xfId="341"/>
    <cellStyle name="백분율 3" xfId="342"/>
    <cellStyle name="백분율 4" xfId="343"/>
    <cellStyle name="보통 2" xfId="344"/>
    <cellStyle name="보통 2 2" xfId="345"/>
    <cellStyle name="본문" xfId="346"/>
    <cellStyle name="뷭?_빟랹둴봃섟 " xfId="347"/>
    <cellStyle name="설명 텍스트 2" xfId="348"/>
    <cellStyle name="설명 텍스트 2 2" xfId="349"/>
    <cellStyle name="셀 확인 2" xfId="350"/>
    <cellStyle name="셀 확인 2 2" xfId="351"/>
    <cellStyle name="숫자(R)" xfId="352"/>
    <cellStyle name="숫자(R) 2" xfId="353"/>
    <cellStyle name="쉼표 [0]" xfId="703" builtinId="6"/>
    <cellStyle name="쉼표 [0] 10" xfId="354"/>
    <cellStyle name="쉼표 [0] 10 2" xfId="355"/>
    <cellStyle name="쉼표 [0] 10 3" xfId="356"/>
    <cellStyle name="쉼표 [0] 11" xfId="357"/>
    <cellStyle name="쉼표 [0] 11 2" xfId="358"/>
    <cellStyle name="쉼표 [0] 12" xfId="359"/>
    <cellStyle name="쉼표 [0] 13" xfId="360"/>
    <cellStyle name="쉼표 [0] 14" xfId="361"/>
    <cellStyle name="쉼표 [0] 15" xfId="362"/>
    <cellStyle name="쉼표 [0] 16" xfId="363"/>
    <cellStyle name="쉼표 [0] 17" xfId="364"/>
    <cellStyle name="쉼표 [0] 18" xfId="365"/>
    <cellStyle name="쉼표 [0] 2" xfId="2"/>
    <cellStyle name="쉼표 [0] 2 10" xfId="366"/>
    <cellStyle name="쉼표 [0] 2 2" xfId="23"/>
    <cellStyle name="쉼표 [0] 2 2 10" xfId="367"/>
    <cellStyle name="쉼표 [0] 2 2 2" xfId="368"/>
    <cellStyle name="쉼표 [0] 2 2 2 2" xfId="369"/>
    <cellStyle name="쉼표 [0] 2 2 2 3" xfId="370"/>
    <cellStyle name="쉼표 [0] 2 2 2 4" xfId="371"/>
    <cellStyle name="쉼표 [0] 2 2 2 5" xfId="372"/>
    <cellStyle name="쉼표 [0] 2 2 3" xfId="373"/>
    <cellStyle name="쉼표 [0] 2 2 4" xfId="374"/>
    <cellStyle name="쉼표 [0] 2 2 5" xfId="375"/>
    <cellStyle name="쉼표 [0] 2 2 6" xfId="376"/>
    <cellStyle name="쉼표 [0] 2 2 7" xfId="377"/>
    <cellStyle name="쉼표 [0] 2 3" xfId="378"/>
    <cellStyle name="쉼표 [0] 2 3 4" xfId="379"/>
    <cellStyle name="쉼표 [0] 2 4" xfId="380"/>
    <cellStyle name="쉼표 [0] 2 5" xfId="381"/>
    <cellStyle name="쉼표 [0] 2 5 2" xfId="382"/>
    <cellStyle name="쉼표 [0] 2 6" xfId="24"/>
    <cellStyle name="쉼표 [0] 2 6 2" xfId="383"/>
    <cellStyle name="쉼표 [0] 2 6 3" xfId="384"/>
    <cellStyle name="쉼표 [0] 3" xfId="385"/>
    <cellStyle name="쉼표 [0] 3 2" xfId="386"/>
    <cellStyle name="쉼표 [0] 3 2 2" xfId="387"/>
    <cellStyle name="쉼표 [0] 3 2 2 2" xfId="388"/>
    <cellStyle name="쉼표 [0] 3 2 3" xfId="389"/>
    <cellStyle name="쉼표 [0] 3 3" xfId="25"/>
    <cellStyle name="쉼표 [0] 3 3 2" xfId="390"/>
    <cellStyle name="쉼표 [0] 3 3 3" xfId="391"/>
    <cellStyle name="쉼표 [0] 3 3 4" xfId="392"/>
    <cellStyle name="쉼표 [0] 3 3 5" xfId="393"/>
    <cellStyle name="쉼표 [0] 3 3 6" xfId="394"/>
    <cellStyle name="쉼표 [0] 3 4" xfId="395"/>
    <cellStyle name="쉼표 [0] 3 4 2" xfId="396"/>
    <cellStyle name="쉼표 [0] 3 4 3" xfId="708"/>
    <cellStyle name="쉼표 [0] 34" xfId="397"/>
    <cellStyle name="쉼표 [0] 34 2" xfId="398"/>
    <cellStyle name="쉼표 [0] 35" xfId="399"/>
    <cellStyle name="쉼표 [0] 35 2" xfId="400"/>
    <cellStyle name="쉼표 [0] 4" xfId="401"/>
    <cellStyle name="쉼표 [0] 4 2" xfId="402"/>
    <cellStyle name="쉼표 [0] 4 2 2" xfId="403"/>
    <cellStyle name="쉼표 [0] 4 2 2 2" xfId="404"/>
    <cellStyle name="쉼표 [0] 4 2 3" xfId="405"/>
    <cellStyle name="쉼표 [0] 4 3" xfId="406"/>
    <cellStyle name="쉼표 [0] 4 4" xfId="407"/>
    <cellStyle name="쉼표 [0] 4 5" xfId="408"/>
    <cellStyle name="쉼표 [0] 4 6" xfId="409"/>
    <cellStyle name="쉼표 [0] 5" xfId="410"/>
    <cellStyle name="쉼표 [0] 5 2" xfId="411"/>
    <cellStyle name="쉼표 [0] 5 3" xfId="412"/>
    <cellStyle name="쉼표 [0] 5 4" xfId="413"/>
    <cellStyle name="쉼표 [0] 6" xfId="414"/>
    <cellStyle name="쉼표 [0] 6 2" xfId="415"/>
    <cellStyle name="쉼표 [0] 6 3" xfId="416"/>
    <cellStyle name="쉼표 [0] 7" xfId="417"/>
    <cellStyle name="쉼표 [0] 7 2" xfId="418"/>
    <cellStyle name="쉼표 [0] 7 3" xfId="419"/>
    <cellStyle name="쉼표 [0] 8" xfId="420"/>
    <cellStyle name="쉼표 [0] 8 17" xfId="421"/>
    <cellStyle name="쉼표 [0] 8 2" xfId="422"/>
    <cellStyle name="쉼표 [0] 8 2 2" xfId="423"/>
    <cellStyle name="쉼표 [0] 9" xfId="424"/>
    <cellStyle name="쉼표 [0] 9 2" xfId="425"/>
    <cellStyle name="쉼표 [0] 9 3" xfId="426"/>
    <cellStyle name="쉼표 [0]_08-전기가스" xfId="706"/>
    <cellStyle name="스타일 1" xfId="427"/>
    <cellStyle name="연결된 셀 2" xfId="428"/>
    <cellStyle name="연결된 셀 2 2" xfId="429"/>
    <cellStyle name="요약 2" xfId="430"/>
    <cellStyle name="요약 2 2" xfId="431"/>
    <cellStyle name="입력 2" xfId="432"/>
    <cellStyle name="입력 2 2" xfId="433"/>
    <cellStyle name="자리수" xfId="434"/>
    <cellStyle name="자리수 2" xfId="435"/>
    <cellStyle name="자리수0" xfId="436"/>
    <cellStyle name="자리수0 2" xfId="437"/>
    <cellStyle name="작은제목" xfId="438"/>
    <cellStyle name="제목 1 2" xfId="439"/>
    <cellStyle name="제목 1 2 2" xfId="440"/>
    <cellStyle name="제목 2 2" xfId="441"/>
    <cellStyle name="제목 2 2 2" xfId="442"/>
    <cellStyle name="제목 3 2" xfId="443"/>
    <cellStyle name="제목 3 2 2" xfId="444"/>
    <cellStyle name="제목 4 2" xfId="445"/>
    <cellStyle name="제목 4 2 2" xfId="446"/>
    <cellStyle name="제목 5" xfId="447"/>
    <cellStyle name="제목 5 2" xfId="448"/>
    <cellStyle name="좋음 2" xfId="449"/>
    <cellStyle name="좋음 2 2" xfId="450"/>
    <cellStyle name="지정되지 않음" xfId="451"/>
    <cellStyle name="쪽번호" xfId="452"/>
    <cellStyle name="출력 2" xfId="453"/>
    <cellStyle name="출력 2 2" xfId="454"/>
    <cellStyle name="콤마 [0]" xfId="455"/>
    <cellStyle name="콤마 [0]_10.수입실적" xfId="26"/>
    <cellStyle name="콤마 [0]_2. 행정구역" xfId="704"/>
    <cellStyle name="콤마 [0]_해안선및도서" xfId="1"/>
    <cellStyle name="콤마_ 견적기준 FLOW " xfId="456"/>
    <cellStyle name="콤마_2. 행정구역" xfId="702"/>
    <cellStyle name="큰제목" xfId="457"/>
    <cellStyle name="통화 [0] 2" xfId="458"/>
    <cellStyle name="통화 [0] 2 2" xfId="459"/>
    <cellStyle name="통화 [0] 2 3" xfId="460"/>
    <cellStyle name="통화 [0] 3" xfId="461"/>
    <cellStyle name="퍼센트" xfId="462"/>
    <cellStyle name="표준" xfId="0" builtinId="0"/>
    <cellStyle name="표준 10" xfId="463"/>
    <cellStyle name="표준 10 2" xfId="464"/>
    <cellStyle name="표준 100" xfId="465"/>
    <cellStyle name="표준 101" xfId="466"/>
    <cellStyle name="표준 102" xfId="467"/>
    <cellStyle name="표준 103" xfId="468"/>
    <cellStyle name="표준 104" xfId="469"/>
    <cellStyle name="표준 105" xfId="470"/>
    <cellStyle name="표준 106" xfId="471"/>
    <cellStyle name="표준 107" xfId="472"/>
    <cellStyle name="표준 108" xfId="473"/>
    <cellStyle name="표준 109" xfId="474"/>
    <cellStyle name="표준 11" xfId="475"/>
    <cellStyle name="표준 11 2" xfId="476"/>
    <cellStyle name="표준 11 2 2" xfId="477"/>
    <cellStyle name="표준 11 3" xfId="478"/>
    <cellStyle name="표준 11 3 2" xfId="479"/>
    <cellStyle name="표준 11 3 3" xfId="480"/>
    <cellStyle name="표준 11 4" xfId="481"/>
    <cellStyle name="표준 110" xfId="482"/>
    <cellStyle name="표준 111" xfId="483"/>
    <cellStyle name="표준 112" xfId="484"/>
    <cellStyle name="표준 113" xfId="485"/>
    <cellStyle name="표준 114" xfId="486"/>
    <cellStyle name="표준 115" xfId="487"/>
    <cellStyle name="표준 116" xfId="488"/>
    <cellStyle name="표준 117" xfId="489"/>
    <cellStyle name="표준 118" xfId="490"/>
    <cellStyle name="표준 119" xfId="491"/>
    <cellStyle name="표준 12" xfId="492"/>
    <cellStyle name="표준 12 2" xfId="493"/>
    <cellStyle name="표준 12 2 2" xfId="494"/>
    <cellStyle name="표준 12 3" xfId="495"/>
    <cellStyle name="표준 120" xfId="496"/>
    <cellStyle name="표준 121" xfId="497"/>
    <cellStyle name="표준 122" xfId="498"/>
    <cellStyle name="표준 123" xfId="499"/>
    <cellStyle name="표준 124" xfId="500"/>
    <cellStyle name="표준 125" xfId="501"/>
    <cellStyle name="표준 126" xfId="502"/>
    <cellStyle name="표준 127" xfId="503"/>
    <cellStyle name="표준 128" xfId="504"/>
    <cellStyle name="표준 129" xfId="505"/>
    <cellStyle name="표준 13" xfId="506"/>
    <cellStyle name="표준 13 2" xfId="507"/>
    <cellStyle name="표준 13 3" xfId="508"/>
    <cellStyle name="표준 130" xfId="509"/>
    <cellStyle name="표준 131" xfId="510"/>
    <cellStyle name="표준 132" xfId="511"/>
    <cellStyle name="표준 133" xfId="512"/>
    <cellStyle name="표준 134" xfId="513"/>
    <cellStyle name="표준 135" xfId="514"/>
    <cellStyle name="표준 136" xfId="515"/>
    <cellStyle name="표준 137" xfId="516"/>
    <cellStyle name="표준 138" xfId="517"/>
    <cellStyle name="표준 139" xfId="518"/>
    <cellStyle name="표준 14" xfId="519"/>
    <cellStyle name="표준 14 2" xfId="520"/>
    <cellStyle name="표준 140" xfId="521"/>
    <cellStyle name="표준 141" xfId="522"/>
    <cellStyle name="표준 142" xfId="523"/>
    <cellStyle name="표준 143" xfId="524"/>
    <cellStyle name="표준 144" xfId="525"/>
    <cellStyle name="표준 145" xfId="526"/>
    <cellStyle name="표준 146" xfId="527"/>
    <cellStyle name="표준 147" xfId="528"/>
    <cellStyle name="표준 148" xfId="529"/>
    <cellStyle name="표준 149" xfId="530"/>
    <cellStyle name="표준 15" xfId="531"/>
    <cellStyle name="표준 150" xfId="532"/>
    <cellStyle name="표준 151" xfId="533"/>
    <cellStyle name="표준 152" xfId="534"/>
    <cellStyle name="표준 153" xfId="535"/>
    <cellStyle name="표준 154" xfId="536"/>
    <cellStyle name="표준 155" xfId="537"/>
    <cellStyle name="표준 156" xfId="538"/>
    <cellStyle name="표준 157" xfId="539"/>
    <cellStyle name="표준 158" xfId="540"/>
    <cellStyle name="표준 159" xfId="541"/>
    <cellStyle name="표준 16" xfId="542"/>
    <cellStyle name="표준 160" xfId="543"/>
    <cellStyle name="표준 161" xfId="544"/>
    <cellStyle name="표준 17" xfId="545"/>
    <cellStyle name="표준 18" xfId="546"/>
    <cellStyle name="표준 19" xfId="547"/>
    <cellStyle name="표준 19 2" xfId="548"/>
    <cellStyle name="표준 19 3" xfId="549"/>
    <cellStyle name="표준 19 4" xfId="550"/>
    <cellStyle name="표준 19 5" xfId="551"/>
    <cellStyle name="표준 19 5 2" xfId="709"/>
    <cellStyle name="표준 2" xfId="3"/>
    <cellStyle name="표준 2 10" xfId="552"/>
    <cellStyle name="표준 2 11" xfId="553"/>
    <cellStyle name="표준 2 12" xfId="554"/>
    <cellStyle name="표준 2 2" xfId="555"/>
    <cellStyle name="표준 2 2 2" xfId="556"/>
    <cellStyle name="표준 2 2 2 2" xfId="557"/>
    <cellStyle name="표준 2 2 2 3" xfId="558"/>
    <cellStyle name="표준 2 2 2 4" xfId="559"/>
    <cellStyle name="표준 2 2 2 5" xfId="560"/>
    <cellStyle name="표준 2 2 2 6" xfId="561"/>
    <cellStyle name="표준 2 2 3" xfId="27"/>
    <cellStyle name="표준 2 2 4" xfId="562"/>
    <cellStyle name="표준 2 3" xfId="563"/>
    <cellStyle name="표준 2 3 2" xfId="564"/>
    <cellStyle name="표준 2 4" xfId="565"/>
    <cellStyle name="표준 2 4 2" xfId="566"/>
    <cellStyle name="표준 2 5" xfId="567"/>
    <cellStyle name="표준 2 5 2" xfId="568"/>
    <cellStyle name="표준 2 5 2 16" xfId="569"/>
    <cellStyle name="표준 2 6" xfId="570"/>
    <cellStyle name="표준 2 6 2" xfId="571"/>
    <cellStyle name="표준 2 7" xfId="572"/>
    <cellStyle name="표준 2 7 2" xfId="573"/>
    <cellStyle name="표준 2 8" xfId="574"/>
    <cellStyle name="표준 2 9" xfId="575"/>
    <cellStyle name="표준 2_006농림-4" xfId="576"/>
    <cellStyle name="표준 20" xfId="577"/>
    <cellStyle name="표준 21" xfId="578"/>
    <cellStyle name="표준 22" xfId="579"/>
    <cellStyle name="표준 23" xfId="580"/>
    <cellStyle name="표준 24" xfId="581"/>
    <cellStyle name="표준 25" xfId="582"/>
    <cellStyle name="표준 26" xfId="583"/>
    <cellStyle name="표준 260" xfId="584"/>
    <cellStyle name="표준 27" xfId="585"/>
    <cellStyle name="표준 28" xfId="586"/>
    <cellStyle name="표준 29" xfId="587"/>
    <cellStyle name="표준 29 2" xfId="588"/>
    <cellStyle name="표준 3" xfId="589"/>
    <cellStyle name="표준 3 2" xfId="590"/>
    <cellStyle name="표준 3 2 2" xfId="591"/>
    <cellStyle name="표준 3 2 3" xfId="707"/>
    <cellStyle name="표준 3 3" xfId="592"/>
    <cellStyle name="표준 3 3 2" xfId="593"/>
    <cellStyle name="표준 3 4" xfId="594"/>
    <cellStyle name="표준 3 5" xfId="595"/>
    <cellStyle name="표준 3 6" xfId="596"/>
    <cellStyle name="표준 3 7" xfId="597"/>
    <cellStyle name="표준 3 8" xfId="598"/>
    <cellStyle name="표준 3_006농림-4" xfId="599"/>
    <cellStyle name="표준 30" xfId="600"/>
    <cellStyle name="표준 31" xfId="601"/>
    <cellStyle name="표준 32" xfId="602"/>
    <cellStyle name="표준 33" xfId="603"/>
    <cellStyle name="표준 34" xfId="604"/>
    <cellStyle name="표준 35" xfId="605"/>
    <cellStyle name="표준 36" xfId="606"/>
    <cellStyle name="표준 37" xfId="607"/>
    <cellStyle name="표준 38" xfId="608"/>
    <cellStyle name="표준 39" xfId="609"/>
    <cellStyle name="표준 4" xfId="610"/>
    <cellStyle name="표준 4 10" xfId="611"/>
    <cellStyle name="표준 4 2" xfId="612"/>
    <cellStyle name="표준 4 3" xfId="613"/>
    <cellStyle name="표준 4 4" xfId="614"/>
    <cellStyle name="표준 4 5" xfId="615"/>
    <cellStyle name="표준 4 6" xfId="616"/>
    <cellStyle name="표준 4 7" xfId="617"/>
    <cellStyle name="표준 4 8" xfId="618"/>
    <cellStyle name="표준 4 9" xfId="619"/>
    <cellStyle name="표준 40" xfId="620"/>
    <cellStyle name="표준 41" xfId="621"/>
    <cellStyle name="표준 42" xfId="622"/>
    <cellStyle name="표준 43" xfId="623"/>
    <cellStyle name="표준 44" xfId="624"/>
    <cellStyle name="표준 44 2" xfId="625"/>
    <cellStyle name="표준 45" xfId="626"/>
    <cellStyle name="표준 46" xfId="627"/>
    <cellStyle name="표준 47" xfId="628"/>
    <cellStyle name="표준 48" xfId="629"/>
    <cellStyle name="표준 48 2" xfId="630"/>
    <cellStyle name="표준 49" xfId="631"/>
    <cellStyle name="표준 5" xfId="632"/>
    <cellStyle name="표준 5 2" xfId="633"/>
    <cellStyle name="표준 5 3" xfId="634"/>
    <cellStyle name="표준 5 4" xfId="635"/>
    <cellStyle name="표준 5 5" xfId="636"/>
    <cellStyle name="표준 50" xfId="637"/>
    <cellStyle name="표준 51" xfId="638"/>
    <cellStyle name="표준 52" xfId="639"/>
    <cellStyle name="표준 53" xfId="640"/>
    <cellStyle name="표준 54" xfId="641"/>
    <cellStyle name="표준 55" xfId="642"/>
    <cellStyle name="표준 56" xfId="643"/>
    <cellStyle name="표준 57" xfId="644"/>
    <cellStyle name="표준 58" xfId="645"/>
    <cellStyle name="표준 59" xfId="646"/>
    <cellStyle name="표준 6" xfId="647"/>
    <cellStyle name="표준 6 2" xfId="648"/>
    <cellStyle name="표준 6 3" xfId="649"/>
    <cellStyle name="표준 60" xfId="650"/>
    <cellStyle name="표준 61" xfId="651"/>
    <cellStyle name="표준 62" xfId="652"/>
    <cellStyle name="표준 63" xfId="653"/>
    <cellStyle name="표준 64" xfId="654"/>
    <cellStyle name="표준 65" xfId="655"/>
    <cellStyle name="표준 66" xfId="656"/>
    <cellStyle name="표준 67" xfId="657"/>
    <cellStyle name="표준 68" xfId="658"/>
    <cellStyle name="표준 69" xfId="659"/>
    <cellStyle name="표준 7" xfId="660"/>
    <cellStyle name="표준 7 2" xfId="661"/>
    <cellStyle name="표준 70" xfId="662"/>
    <cellStyle name="표준 71" xfId="663"/>
    <cellStyle name="표준 72" xfId="664"/>
    <cellStyle name="표준 73" xfId="665"/>
    <cellStyle name="표준 74" xfId="666"/>
    <cellStyle name="표준 75" xfId="667"/>
    <cellStyle name="표준 76" xfId="668"/>
    <cellStyle name="표준 77" xfId="669"/>
    <cellStyle name="표준 78" xfId="670"/>
    <cellStyle name="표준 79" xfId="671"/>
    <cellStyle name="표준 8" xfId="672"/>
    <cellStyle name="표준 8 2" xfId="673"/>
    <cellStyle name="표준 80" xfId="674"/>
    <cellStyle name="표준 81" xfId="675"/>
    <cellStyle name="표준 82" xfId="676"/>
    <cellStyle name="표준 83" xfId="677"/>
    <cellStyle name="표준 84" xfId="678"/>
    <cellStyle name="표준 85" xfId="679"/>
    <cellStyle name="표준 86" xfId="680"/>
    <cellStyle name="표준 87" xfId="681"/>
    <cellStyle name="표준 88" xfId="682"/>
    <cellStyle name="표준 89" xfId="683"/>
    <cellStyle name="표준 9" xfId="684"/>
    <cellStyle name="표준 9 2" xfId="685"/>
    <cellStyle name="표준 9 3" xfId="686"/>
    <cellStyle name="표준 9 4" xfId="687"/>
    <cellStyle name="표준 9 5" xfId="688"/>
    <cellStyle name="표준 90" xfId="689"/>
    <cellStyle name="표준 91" xfId="690"/>
    <cellStyle name="표준 92" xfId="691"/>
    <cellStyle name="표준 93" xfId="692"/>
    <cellStyle name="표준 94" xfId="693"/>
    <cellStyle name="표준 95" xfId="694"/>
    <cellStyle name="표준 96" xfId="695"/>
    <cellStyle name="표준 97" xfId="696"/>
    <cellStyle name="표준 98" xfId="697"/>
    <cellStyle name="표준 99" xfId="698"/>
    <cellStyle name="표준_08-전기가스" xfId="705"/>
    <cellStyle name="합산" xfId="699"/>
    <cellStyle name="화폐기호" xfId="700"/>
    <cellStyle name="화폐기호0" xfId="701"/>
  </cellStyles>
  <dxfs count="8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t/AppData/Local/Microsoft/Windows/INetCache/IE/UEIEL072/&#50857;&#46020;&#48324;&#51204;&#47141;&#49324;&#50857;&#47049;(2019&#45380;&#44592;&#514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  <sheetName val="일위대가"/>
      <sheetName val="Customer Databas"/>
      <sheetName val="공사개요"/>
      <sheetName val="소비자가"/>
      <sheetName val="ins"/>
      <sheetName val="2002년요약"/>
      <sheetName val="관계주식"/>
      <sheetName val="기준자료"/>
      <sheetName val="첨부1"/>
      <sheetName val="97년추정손익계산서"/>
      <sheetName val="일위대가목차"/>
      <sheetName val="설계조건"/>
      <sheetName val="DEC_DHDSR0"/>
      <sheetName val="118.세금과공과"/>
      <sheetName val="LEAD SHEET (K상각후회수율)"/>
      <sheetName val="재공수합"/>
      <sheetName val="DATA(BAC)"/>
      <sheetName val="CAL"/>
      <sheetName val="하수급견적대비"/>
      <sheetName val="경비"/>
      <sheetName val="Bank charge"/>
      <sheetName val="ABUT수량-A1"/>
      <sheetName val="B737"/>
      <sheetName val="ALL"/>
      <sheetName val="?È"/>
      <sheetName val="Table"/>
      <sheetName val="우편번호"/>
      <sheetName val="유통망계획"/>
      <sheetName val="차수"/>
      <sheetName val="01월TTL"/>
      <sheetName val="한계원가"/>
      <sheetName val="변동인원"/>
      <sheetName val="97센_협"/>
      <sheetName val="WACC"/>
      <sheetName val="Notes "/>
      <sheetName val="Proposal"/>
      <sheetName val="Sheet5"/>
      <sheetName val="노임이"/>
      <sheetName val="갑지(추정)"/>
      <sheetName val="전체"/>
      <sheetName val="공사비집계"/>
      <sheetName val="평가데이터"/>
      <sheetName val="AA200"/>
      <sheetName val="本部A3"/>
      <sheetName val="本部A2"/>
      <sheetName val="기계내역"/>
      <sheetName val="매출"/>
      <sheetName val="Total"/>
      <sheetName val="Main"/>
      <sheetName val="FRT_O"/>
      <sheetName val="FAB_I"/>
      <sheetName val="계정code"/>
      <sheetName val="LU"/>
      <sheetName val="#REF"/>
      <sheetName val="내역서"/>
      <sheetName val="_È"/>
      <sheetName val="TEL"/>
      <sheetName val="Input"/>
      <sheetName val="Comps"/>
      <sheetName val="CAUDIT"/>
      <sheetName val="목차"/>
      <sheetName val="Customize Your Purchase Order"/>
      <sheetName val="Purchase Order"/>
      <sheetName val="BS-E"/>
      <sheetName val="BS요약"/>
      <sheetName val="MAR"/>
      <sheetName val="FEB"/>
      <sheetName val="총괄매출계획"/>
      <sheetName val="KY.LEE"/>
      <sheetName val="제조원가"/>
      <sheetName val="통장출금액"/>
      <sheetName val="전기일위대가"/>
      <sheetName val="총원"/>
      <sheetName val="_x0000_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 refreshError="1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5"/>
  <sheetViews>
    <sheetView tabSelected="1" topLeftCell="A10" zoomScale="90" zoomScaleNormal="90" workbookViewId="0">
      <selection activeCell="A14" sqref="A14"/>
    </sheetView>
  </sheetViews>
  <sheetFormatPr defaultRowHeight="13.5"/>
  <cols>
    <col min="1" max="1" width="9.77734375" style="416" customWidth="1"/>
    <col min="2" max="2" width="8.77734375" style="412" customWidth="1"/>
    <col min="3" max="3" width="8.77734375" style="415" customWidth="1"/>
    <col min="4" max="9" width="8.77734375" style="412" customWidth="1"/>
    <col min="10" max="10" width="2.77734375" style="414" customWidth="1"/>
    <col min="11" max="11" width="8.77734375" style="413" customWidth="1"/>
    <col min="12" max="12" width="8.77734375" style="411" customWidth="1"/>
    <col min="13" max="13" width="8.77734375" style="413" customWidth="1"/>
    <col min="14" max="14" width="8.77734375" style="411" customWidth="1"/>
    <col min="15" max="15" width="8.77734375" style="412" customWidth="1"/>
    <col min="16" max="16" width="8.77734375" style="411" customWidth="1"/>
    <col min="17" max="17" width="8.77734375" style="412" customWidth="1"/>
    <col min="18" max="18" width="8.77734375" style="411" customWidth="1"/>
    <col min="19" max="16384" width="8.88671875" style="410"/>
  </cols>
  <sheetData>
    <row r="1" spans="1:256" s="3" customFormat="1" ht="45" customHeight="1">
      <c r="A1" s="375" t="s">
        <v>326</v>
      </c>
      <c r="B1" s="375"/>
      <c r="C1" s="375"/>
      <c r="D1" s="375"/>
      <c r="E1" s="375"/>
      <c r="F1" s="375"/>
      <c r="G1" s="375"/>
      <c r="H1" s="375"/>
      <c r="I1" s="375"/>
      <c r="J1" s="1"/>
      <c r="K1" s="382" t="s">
        <v>325</v>
      </c>
      <c r="L1" s="382"/>
      <c r="M1" s="382"/>
      <c r="N1" s="382"/>
      <c r="O1" s="382"/>
      <c r="P1" s="382"/>
      <c r="Q1" s="382"/>
      <c r="R1" s="38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5" customFormat="1" ht="25.5" customHeight="1" thickBot="1">
      <c r="A2" s="479" t="s">
        <v>324</v>
      </c>
      <c r="B2" s="474"/>
      <c r="C2" s="463"/>
      <c r="D2" s="478"/>
      <c r="E2" s="474"/>
      <c r="F2" s="474"/>
      <c r="G2" s="474"/>
      <c r="H2" s="474"/>
      <c r="I2" s="474"/>
      <c r="J2" s="477"/>
      <c r="K2" s="476"/>
      <c r="L2" s="475"/>
      <c r="M2" s="476"/>
      <c r="N2" s="475"/>
      <c r="O2" s="474"/>
      <c r="P2" s="475"/>
      <c r="Q2" s="474"/>
      <c r="R2" s="4" t="s">
        <v>323</v>
      </c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  <c r="AJ2" s="463"/>
      <c r="AK2" s="463"/>
      <c r="AL2" s="463"/>
      <c r="AM2" s="463"/>
      <c r="AN2" s="463"/>
      <c r="AO2" s="463"/>
      <c r="AP2" s="463"/>
      <c r="AQ2" s="463"/>
      <c r="AR2" s="463"/>
      <c r="AS2" s="463"/>
      <c r="AT2" s="463"/>
      <c r="AU2" s="463"/>
      <c r="AV2" s="463"/>
      <c r="AW2" s="463"/>
      <c r="AX2" s="463"/>
      <c r="AY2" s="463"/>
      <c r="AZ2" s="463"/>
      <c r="BA2" s="463"/>
      <c r="BB2" s="463"/>
      <c r="BC2" s="463"/>
      <c r="BD2" s="463"/>
      <c r="BE2" s="463"/>
      <c r="BF2" s="463"/>
      <c r="BG2" s="463"/>
      <c r="BH2" s="463"/>
      <c r="BI2" s="463"/>
      <c r="BJ2" s="463"/>
      <c r="BK2" s="463"/>
      <c r="BL2" s="463"/>
      <c r="BM2" s="463"/>
      <c r="BN2" s="463"/>
      <c r="BO2" s="463"/>
      <c r="BP2" s="463"/>
      <c r="BQ2" s="463"/>
      <c r="BR2" s="463"/>
      <c r="BS2" s="463"/>
      <c r="BT2" s="463"/>
      <c r="BU2" s="463"/>
      <c r="BV2" s="463"/>
      <c r="BW2" s="463"/>
      <c r="BX2" s="463"/>
      <c r="BY2" s="463"/>
      <c r="BZ2" s="463"/>
      <c r="CA2" s="463"/>
      <c r="CB2" s="463"/>
      <c r="CC2" s="463"/>
      <c r="CD2" s="463"/>
      <c r="CE2" s="463"/>
      <c r="CF2" s="463"/>
      <c r="CG2" s="463"/>
      <c r="CH2" s="463"/>
      <c r="CI2" s="463"/>
      <c r="CJ2" s="463"/>
      <c r="CK2" s="463"/>
      <c r="CL2" s="463"/>
      <c r="CM2" s="463"/>
      <c r="CN2" s="463"/>
      <c r="CO2" s="463"/>
      <c r="CP2" s="463"/>
      <c r="CQ2" s="463"/>
      <c r="CR2" s="463"/>
      <c r="CS2" s="463"/>
      <c r="CT2" s="463"/>
      <c r="CU2" s="463"/>
      <c r="CV2" s="463"/>
      <c r="CW2" s="463"/>
      <c r="CX2" s="463"/>
      <c r="CY2" s="463"/>
      <c r="CZ2" s="463"/>
      <c r="DA2" s="463"/>
      <c r="DB2" s="463"/>
      <c r="DC2" s="463"/>
      <c r="DD2" s="463"/>
      <c r="DE2" s="463"/>
      <c r="DF2" s="463"/>
      <c r="DG2" s="463"/>
      <c r="DH2" s="463"/>
      <c r="DI2" s="463"/>
      <c r="DJ2" s="463"/>
      <c r="DK2" s="463"/>
      <c r="DL2" s="463"/>
      <c r="DM2" s="463"/>
      <c r="DN2" s="463"/>
      <c r="DO2" s="463"/>
      <c r="DP2" s="463"/>
      <c r="DQ2" s="463"/>
      <c r="DR2" s="463"/>
      <c r="DS2" s="463"/>
      <c r="DT2" s="463"/>
      <c r="DU2" s="463"/>
      <c r="DV2" s="463"/>
      <c r="DW2" s="463"/>
      <c r="DX2" s="463"/>
      <c r="DY2" s="463"/>
      <c r="DZ2" s="463"/>
      <c r="EA2" s="463"/>
      <c r="EB2" s="463"/>
      <c r="EC2" s="463"/>
      <c r="ED2" s="463"/>
      <c r="EE2" s="463"/>
      <c r="EF2" s="463"/>
      <c r="EG2" s="463"/>
      <c r="EH2" s="463"/>
      <c r="EI2" s="463"/>
      <c r="EJ2" s="463"/>
      <c r="EK2" s="463"/>
      <c r="EL2" s="463"/>
      <c r="EM2" s="463"/>
      <c r="EN2" s="463"/>
      <c r="EO2" s="463"/>
      <c r="EP2" s="463"/>
      <c r="EQ2" s="463"/>
      <c r="ER2" s="463"/>
      <c r="ES2" s="463"/>
      <c r="ET2" s="463"/>
      <c r="EU2" s="463"/>
      <c r="EV2" s="463"/>
      <c r="EW2" s="463"/>
      <c r="EX2" s="463"/>
      <c r="EY2" s="463"/>
      <c r="EZ2" s="463"/>
      <c r="FA2" s="463"/>
      <c r="FB2" s="463"/>
      <c r="FC2" s="463"/>
      <c r="FD2" s="463"/>
      <c r="FE2" s="463"/>
      <c r="FF2" s="463"/>
      <c r="FG2" s="463"/>
      <c r="FH2" s="463"/>
      <c r="FI2" s="463"/>
      <c r="FJ2" s="463"/>
      <c r="FK2" s="463"/>
      <c r="FL2" s="463"/>
      <c r="FM2" s="463"/>
      <c r="FN2" s="463"/>
      <c r="FO2" s="463"/>
      <c r="FP2" s="463"/>
      <c r="FQ2" s="463"/>
      <c r="FR2" s="463"/>
      <c r="FS2" s="463"/>
      <c r="FT2" s="463"/>
      <c r="FU2" s="463"/>
      <c r="FV2" s="463"/>
      <c r="FW2" s="463"/>
      <c r="FX2" s="463"/>
      <c r="FY2" s="463"/>
      <c r="FZ2" s="463"/>
      <c r="GA2" s="463"/>
      <c r="GB2" s="463"/>
      <c r="GC2" s="463"/>
      <c r="GD2" s="463"/>
      <c r="GE2" s="463"/>
      <c r="GF2" s="463"/>
      <c r="GG2" s="463"/>
      <c r="GH2" s="463"/>
      <c r="GI2" s="463"/>
      <c r="GJ2" s="463"/>
      <c r="GK2" s="463"/>
      <c r="GL2" s="463"/>
      <c r="GM2" s="463"/>
      <c r="GN2" s="463"/>
      <c r="GO2" s="463"/>
      <c r="GP2" s="463"/>
      <c r="GQ2" s="463"/>
      <c r="GR2" s="463"/>
      <c r="GS2" s="463"/>
      <c r="GT2" s="463"/>
      <c r="GU2" s="463"/>
      <c r="GV2" s="463"/>
      <c r="GW2" s="463"/>
      <c r="GX2" s="463"/>
      <c r="GY2" s="463"/>
      <c r="GZ2" s="463"/>
      <c r="HA2" s="463"/>
      <c r="HB2" s="463"/>
      <c r="HC2" s="463"/>
      <c r="HD2" s="463"/>
      <c r="HE2" s="463"/>
      <c r="HF2" s="463"/>
      <c r="HG2" s="463"/>
      <c r="HH2" s="463"/>
      <c r="HI2" s="463"/>
      <c r="HJ2" s="463"/>
      <c r="HK2" s="463"/>
      <c r="HL2" s="463"/>
      <c r="HM2" s="463"/>
      <c r="HN2" s="463"/>
      <c r="HO2" s="463"/>
      <c r="HP2" s="463"/>
      <c r="HQ2" s="463"/>
      <c r="HR2" s="463"/>
      <c r="HS2" s="463"/>
      <c r="HT2" s="463"/>
      <c r="HU2" s="463"/>
      <c r="HV2" s="463"/>
      <c r="HW2" s="463"/>
      <c r="HX2" s="463"/>
      <c r="HY2" s="463"/>
      <c r="HZ2" s="463"/>
      <c r="IA2" s="463"/>
      <c r="IB2" s="463"/>
      <c r="IC2" s="463"/>
      <c r="ID2" s="463"/>
      <c r="IE2" s="463"/>
      <c r="IF2" s="463"/>
      <c r="IG2" s="463"/>
      <c r="IH2" s="463"/>
      <c r="II2" s="463"/>
      <c r="IJ2" s="463"/>
      <c r="IK2" s="463"/>
      <c r="IL2" s="463"/>
      <c r="IM2" s="463"/>
      <c r="IN2" s="463"/>
      <c r="IO2" s="463"/>
      <c r="IP2" s="463"/>
      <c r="IQ2" s="463"/>
      <c r="IR2" s="463"/>
      <c r="IS2" s="463"/>
      <c r="IT2" s="463"/>
      <c r="IU2" s="463"/>
      <c r="IV2" s="463"/>
    </row>
    <row r="3" spans="1:256" s="5" customFormat="1" ht="17.100000000000001" customHeight="1" thickTop="1">
      <c r="A3" s="6" t="s">
        <v>0</v>
      </c>
      <c r="B3" s="7" t="s">
        <v>322</v>
      </c>
      <c r="C3" s="473"/>
      <c r="D3" s="7" t="s">
        <v>321</v>
      </c>
      <c r="E3" s="8"/>
      <c r="F3" s="7" t="s">
        <v>320</v>
      </c>
      <c r="G3" s="373"/>
      <c r="H3" s="7" t="s">
        <v>319</v>
      </c>
      <c r="I3" s="374"/>
      <c r="J3" s="7"/>
      <c r="K3" s="472" t="s">
        <v>318</v>
      </c>
      <c r="L3" s="472"/>
      <c r="M3" s="472"/>
      <c r="N3" s="472"/>
      <c r="O3" s="472"/>
      <c r="P3" s="472"/>
      <c r="Q3" s="472"/>
      <c r="R3" s="472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  <c r="AL3" s="463"/>
      <c r="AM3" s="463"/>
      <c r="AN3" s="463"/>
      <c r="AO3" s="463"/>
      <c r="AP3" s="463"/>
      <c r="AQ3" s="463"/>
      <c r="AR3" s="463"/>
      <c r="AS3" s="463"/>
      <c r="AT3" s="463"/>
      <c r="AU3" s="463"/>
      <c r="AV3" s="463"/>
      <c r="AW3" s="463"/>
      <c r="AX3" s="463"/>
      <c r="AY3" s="463"/>
      <c r="AZ3" s="463"/>
      <c r="BA3" s="463"/>
      <c r="BB3" s="463"/>
      <c r="BC3" s="463"/>
      <c r="BD3" s="463"/>
      <c r="BE3" s="463"/>
      <c r="BF3" s="463"/>
      <c r="BG3" s="463"/>
      <c r="BH3" s="463"/>
      <c r="BI3" s="463"/>
      <c r="BJ3" s="463"/>
      <c r="BK3" s="463"/>
      <c r="BL3" s="463"/>
      <c r="BM3" s="463"/>
      <c r="BN3" s="463"/>
      <c r="BO3" s="463"/>
      <c r="BP3" s="463"/>
      <c r="BQ3" s="463"/>
      <c r="BR3" s="463"/>
      <c r="BS3" s="463"/>
      <c r="BT3" s="463"/>
      <c r="BU3" s="463"/>
      <c r="BV3" s="463"/>
      <c r="BW3" s="463"/>
      <c r="BX3" s="463"/>
      <c r="BY3" s="463"/>
      <c r="BZ3" s="463"/>
      <c r="CA3" s="463"/>
      <c r="CB3" s="463"/>
      <c r="CC3" s="463"/>
      <c r="CD3" s="463"/>
      <c r="CE3" s="463"/>
      <c r="CF3" s="463"/>
      <c r="CG3" s="463"/>
      <c r="CH3" s="463"/>
      <c r="CI3" s="463"/>
      <c r="CJ3" s="463"/>
      <c r="CK3" s="463"/>
      <c r="CL3" s="463"/>
      <c r="CM3" s="463"/>
      <c r="CN3" s="463"/>
      <c r="CO3" s="463"/>
      <c r="CP3" s="463"/>
      <c r="CQ3" s="463"/>
      <c r="CR3" s="463"/>
      <c r="CS3" s="463"/>
      <c r="CT3" s="463"/>
      <c r="CU3" s="463"/>
      <c r="CV3" s="463"/>
      <c r="CW3" s="463"/>
      <c r="CX3" s="463"/>
      <c r="CY3" s="463"/>
      <c r="CZ3" s="463"/>
      <c r="DA3" s="463"/>
      <c r="DB3" s="463"/>
      <c r="DC3" s="463"/>
      <c r="DD3" s="463"/>
      <c r="DE3" s="463"/>
      <c r="DF3" s="463"/>
      <c r="DG3" s="463"/>
      <c r="DH3" s="463"/>
      <c r="DI3" s="463"/>
      <c r="DJ3" s="463"/>
      <c r="DK3" s="463"/>
      <c r="DL3" s="463"/>
      <c r="DM3" s="463"/>
      <c r="DN3" s="463"/>
      <c r="DO3" s="463"/>
      <c r="DP3" s="463"/>
      <c r="DQ3" s="463"/>
      <c r="DR3" s="463"/>
      <c r="DS3" s="463"/>
      <c r="DT3" s="463"/>
      <c r="DU3" s="463"/>
      <c r="DV3" s="463"/>
      <c r="DW3" s="463"/>
      <c r="DX3" s="463"/>
      <c r="DY3" s="463"/>
      <c r="DZ3" s="463"/>
      <c r="EA3" s="463"/>
      <c r="EB3" s="463"/>
      <c r="EC3" s="463"/>
      <c r="ED3" s="463"/>
      <c r="EE3" s="463"/>
      <c r="EF3" s="463"/>
      <c r="EG3" s="463"/>
      <c r="EH3" s="463"/>
      <c r="EI3" s="463"/>
      <c r="EJ3" s="463"/>
      <c r="EK3" s="463"/>
      <c r="EL3" s="463"/>
      <c r="EM3" s="463"/>
      <c r="EN3" s="463"/>
      <c r="EO3" s="463"/>
      <c r="EP3" s="463"/>
      <c r="EQ3" s="463"/>
      <c r="ER3" s="463"/>
      <c r="ES3" s="463"/>
      <c r="ET3" s="463"/>
      <c r="EU3" s="463"/>
      <c r="EV3" s="463"/>
      <c r="EW3" s="463"/>
      <c r="EX3" s="463"/>
      <c r="EY3" s="463"/>
      <c r="EZ3" s="463"/>
      <c r="FA3" s="463"/>
      <c r="FB3" s="463"/>
      <c r="FC3" s="463"/>
      <c r="FD3" s="463"/>
      <c r="FE3" s="463"/>
      <c r="FF3" s="463"/>
      <c r="FG3" s="463"/>
      <c r="FH3" s="463"/>
      <c r="FI3" s="463"/>
      <c r="FJ3" s="463"/>
      <c r="FK3" s="463"/>
      <c r="FL3" s="463"/>
      <c r="FM3" s="463"/>
      <c r="FN3" s="463"/>
      <c r="FO3" s="463"/>
      <c r="FP3" s="463"/>
      <c r="FQ3" s="463"/>
      <c r="FR3" s="463"/>
      <c r="FS3" s="463"/>
      <c r="FT3" s="463"/>
      <c r="FU3" s="463"/>
      <c r="FV3" s="463"/>
      <c r="FW3" s="463"/>
      <c r="FX3" s="463"/>
      <c r="FY3" s="463"/>
      <c r="FZ3" s="463"/>
      <c r="GA3" s="463"/>
      <c r="GB3" s="463"/>
      <c r="GC3" s="463"/>
      <c r="GD3" s="463"/>
      <c r="GE3" s="463"/>
      <c r="GF3" s="463"/>
      <c r="GG3" s="463"/>
      <c r="GH3" s="463"/>
      <c r="GI3" s="463"/>
      <c r="GJ3" s="463"/>
      <c r="GK3" s="463"/>
      <c r="GL3" s="463"/>
      <c r="GM3" s="463"/>
      <c r="GN3" s="463"/>
      <c r="GO3" s="463"/>
      <c r="GP3" s="463"/>
      <c r="GQ3" s="463"/>
      <c r="GR3" s="463"/>
      <c r="GS3" s="463"/>
      <c r="GT3" s="463"/>
      <c r="GU3" s="463"/>
      <c r="GV3" s="463"/>
      <c r="GW3" s="463"/>
      <c r="GX3" s="463"/>
      <c r="GY3" s="463"/>
      <c r="GZ3" s="463"/>
      <c r="HA3" s="463"/>
      <c r="HB3" s="463"/>
      <c r="HC3" s="463"/>
      <c r="HD3" s="463"/>
      <c r="HE3" s="463"/>
      <c r="HF3" s="463"/>
      <c r="HG3" s="463"/>
      <c r="HH3" s="463"/>
      <c r="HI3" s="463"/>
      <c r="HJ3" s="463"/>
      <c r="HK3" s="463"/>
      <c r="HL3" s="463"/>
      <c r="HM3" s="463"/>
      <c r="HN3" s="463"/>
      <c r="HO3" s="463"/>
      <c r="HP3" s="463"/>
      <c r="HQ3" s="463"/>
      <c r="HR3" s="463"/>
      <c r="HS3" s="463"/>
      <c r="HT3" s="463"/>
      <c r="HU3" s="463"/>
      <c r="HV3" s="463"/>
      <c r="HW3" s="463"/>
      <c r="HX3" s="463"/>
      <c r="HY3" s="463"/>
      <c r="HZ3" s="463"/>
      <c r="IA3" s="463"/>
      <c r="IB3" s="463"/>
      <c r="IC3" s="463"/>
      <c r="ID3" s="463"/>
      <c r="IE3" s="463"/>
      <c r="IF3" s="463"/>
      <c r="IG3" s="463"/>
      <c r="IH3" s="463"/>
      <c r="II3" s="463"/>
      <c r="IJ3" s="463"/>
      <c r="IK3" s="463"/>
      <c r="IL3" s="463"/>
      <c r="IM3" s="463"/>
      <c r="IN3" s="463"/>
      <c r="IO3" s="463"/>
      <c r="IP3" s="463"/>
      <c r="IQ3" s="463"/>
      <c r="IR3" s="463"/>
      <c r="IS3" s="463"/>
      <c r="IT3" s="463"/>
      <c r="IU3" s="463"/>
      <c r="IV3" s="463"/>
    </row>
    <row r="4" spans="1:256" s="5" customFormat="1" ht="17.100000000000001" customHeight="1">
      <c r="A4" s="9" t="s">
        <v>317</v>
      </c>
      <c r="B4" s="10"/>
      <c r="C4" s="465" t="s">
        <v>316</v>
      </c>
      <c r="D4" s="11"/>
      <c r="E4" s="465" t="s">
        <v>316</v>
      </c>
      <c r="F4" s="11"/>
      <c r="G4" s="465" t="s">
        <v>316</v>
      </c>
      <c r="H4" s="11"/>
      <c r="I4" s="7" t="s">
        <v>316</v>
      </c>
      <c r="J4" s="7"/>
      <c r="K4" s="469" t="s">
        <v>315</v>
      </c>
      <c r="L4" s="470"/>
      <c r="M4" s="469" t="s">
        <v>314</v>
      </c>
      <c r="N4" s="471" t="s">
        <v>313</v>
      </c>
      <c r="O4" s="469" t="s">
        <v>312</v>
      </c>
      <c r="P4" s="470"/>
      <c r="Q4" s="469" t="s">
        <v>311</v>
      </c>
      <c r="R4" s="468"/>
      <c r="S4" s="463"/>
      <c r="T4" s="463"/>
      <c r="U4" s="463"/>
      <c r="V4" s="463"/>
      <c r="W4" s="463"/>
      <c r="X4" s="463"/>
      <c r="Y4" s="463"/>
      <c r="Z4" s="463"/>
      <c r="AA4" s="463"/>
      <c r="AB4" s="463"/>
      <c r="AC4" s="463"/>
      <c r="AD4" s="463"/>
      <c r="AE4" s="463"/>
      <c r="AF4" s="463"/>
      <c r="AG4" s="463"/>
      <c r="AH4" s="463"/>
      <c r="AI4" s="463"/>
      <c r="AJ4" s="463"/>
      <c r="AK4" s="463"/>
      <c r="AL4" s="463"/>
      <c r="AM4" s="463"/>
      <c r="AN4" s="463"/>
      <c r="AO4" s="463"/>
      <c r="AP4" s="463"/>
      <c r="AQ4" s="463"/>
      <c r="AR4" s="463"/>
      <c r="AS4" s="463"/>
      <c r="AT4" s="463"/>
      <c r="AU4" s="463"/>
      <c r="AV4" s="463"/>
      <c r="AW4" s="463"/>
      <c r="AX4" s="463"/>
      <c r="AY4" s="463"/>
      <c r="AZ4" s="463"/>
      <c r="BA4" s="463"/>
      <c r="BB4" s="463"/>
      <c r="BC4" s="463"/>
      <c r="BD4" s="463"/>
      <c r="BE4" s="463"/>
      <c r="BF4" s="463"/>
      <c r="BG4" s="463"/>
      <c r="BH4" s="463"/>
      <c r="BI4" s="463"/>
      <c r="BJ4" s="463"/>
      <c r="BK4" s="463"/>
      <c r="BL4" s="463"/>
      <c r="BM4" s="463"/>
      <c r="BN4" s="463"/>
      <c r="BO4" s="463"/>
      <c r="BP4" s="463"/>
      <c r="BQ4" s="463"/>
      <c r="BR4" s="463"/>
      <c r="BS4" s="463"/>
      <c r="BT4" s="463"/>
      <c r="BU4" s="463"/>
      <c r="BV4" s="463"/>
      <c r="BW4" s="463"/>
      <c r="BX4" s="463"/>
      <c r="BY4" s="463"/>
      <c r="BZ4" s="463"/>
      <c r="CA4" s="463"/>
      <c r="CB4" s="463"/>
      <c r="CC4" s="463"/>
      <c r="CD4" s="463"/>
      <c r="CE4" s="463"/>
      <c r="CF4" s="463"/>
      <c r="CG4" s="463"/>
      <c r="CH4" s="463"/>
      <c r="CI4" s="463"/>
      <c r="CJ4" s="463"/>
      <c r="CK4" s="463"/>
      <c r="CL4" s="463"/>
      <c r="CM4" s="463"/>
      <c r="CN4" s="463"/>
      <c r="CO4" s="463"/>
      <c r="CP4" s="463"/>
      <c r="CQ4" s="463"/>
      <c r="CR4" s="463"/>
      <c r="CS4" s="463"/>
      <c r="CT4" s="463"/>
      <c r="CU4" s="463"/>
      <c r="CV4" s="463"/>
      <c r="CW4" s="463"/>
      <c r="CX4" s="463"/>
      <c r="CY4" s="463"/>
      <c r="CZ4" s="463"/>
      <c r="DA4" s="463"/>
      <c r="DB4" s="463"/>
      <c r="DC4" s="463"/>
      <c r="DD4" s="463"/>
      <c r="DE4" s="463"/>
      <c r="DF4" s="463"/>
      <c r="DG4" s="463"/>
      <c r="DH4" s="463"/>
      <c r="DI4" s="463"/>
      <c r="DJ4" s="463"/>
      <c r="DK4" s="463"/>
      <c r="DL4" s="463"/>
      <c r="DM4" s="463"/>
      <c r="DN4" s="463"/>
      <c r="DO4" s="463"/>
      <c r="DP4" s="463"/>
      <c r="DQ4" s="463"/>
      <c r="DR4" s="463"/>
      <c r="DS4" s="463"/>
      <c r="DT4" s="463"/>
      <c r="DU4" s="463"/>
      <c r="DV4" s="463"/>
      <c r="DW4" s="463"/>
      <c r="DX4" s="463"/>
      <c r="DY4" s="463"/>
      <c r="DZ4" s="463"/>
      <c r="EA4" s="463"/>
      <c r="EB4" s="463"/>
      <c r="EC4" s="463"/>
      <c r="ED4" s="463"/>
      <c r="EE4" s="463"/>
      <c r="EF4" s="463"/>
      <c r="EG4" s="463"/>
      <c r="EH4" s="463"/>
      <c r="EI4" s="463"/>
      <c r="EJ4" s="463"/>
      <c r="EK4" s="463"/>
      <c r="EL4" s="463"/>
      <c r="EM4" s="463"/>
      <c r="EN4" s="463"/>
      <c r="EO4" s="463"/>
      <c r="EP4" s="463"/>
      <c r="EQ4" s="463"/>
      <c r="ER4" s="463"/>
      <c r="ES4" s="463"/>
      <c r="ET4" s="463"/>
      <c r="EU4" s="463"/>
      <c r="EV4" s="463"/>
      <c r="EW4" s="463"/>
      <c r="EX4" s="463"/>
      <c r="EY4" s="463"/>
      <c r="EZ4" s="463"/>
      <c r="FA4" s="463"/>
      <c r="FB4" s="463"/>
      <c r="FC4" s="463"/>
      <c r="FD4" s="463"/>
      <c r="FE4" s="463"/>
      <c r="FF4" s="463"/>
      <c r="FG4" s="463"/>
      <c r="FH4" s="463"/>
      <c r="FI4" s="463"/>
      <c r="FJ4" s="463"/>
      <c r="FK4" s="463"/>
      <c r="FL4" s="463"/>
      <c r="FM4" s="463"/>
      <c r="FN4" s="463"/>
      <c r="FO4" s="463"/>
      <c r="FP4" s="463"/>
      <c r="FQ4" s="463"/>
      <c r="FR4" s="463"/>
      <c r="FS4" s="463"/>
      <c r="FT4" s="463"/>
      <c r="FU4" s="463"/>
      <c r="FV4" s="463"/>
      <c r="FW4" s="463"/>
      <c r="FX4" s="463"/>
      <c r="FY4" s="463"/>
      <c r="FZ4" s="463"/>
      <c r="GA4" s="463"/>
      <c r="GB4" s="463"/>
      <c r="GC4" s="463"/>
      <c r="GD4" s="463"/>
      <c r="GE4" s="463"/>
      <c r="GF4" s="463"/>
      <c r="GG4" s="463"/>
      <c r="GH4" s="463"/>
      <c r="GI4" s="463"/>
      <c r="GJ4" s="463"/>
      <c r="GK4" s="463"/>
      <c r="GL4" s="463"/>
      <c r="GM4" s="463"/>
      <c r="GN4" s="463"/>
      <c r="GO4" s="463"/>
      <c r="GP4" s="463"/>
      <c r="GQ4" s="463"/>
      <c r="GR4" s="463"/>
      <c r="GS4" s="463"/>
      <c r="GT4" s="463"/>
      <c r="GU4" s="463"/>
      <c r="GV4" s="463"/>
      <c r="GW4" s="463"/>
      <c r="GX4" s="463"/>
      <c r="GY4" s="463"/>
      <c r="GZ4" s="463"/>
      <c r="HA4" s="463"/>
      <c r="HB4" s="463"/>
      <c r="HC4" s="463"/>
      <c r="HD4" s="463"/>
      <c r="HE4" s="463"/>
      <c r="HF4" s="463"/>
      <c r="HG4" s="463"/>
      <c r="HH4" s="463"/>
      <c r="HI4" s="463"/>
      <c r="HJ4" s="463"/>
      <c r="HK4" s="463"/>
      <c r="HL4" s="463"/>
      <c r="HM4" s="463"/>
      <c r="HN4" s="463"/>
      <c r="HO4" s="463"/>
      <c r="HP4" s="463"/>
      <c r="HQ4" s="463"/>
      <c r="HR4" s="463"/>
      <c r="HS4" s="463"/>
      <c r="HT4" s="463"/>
      <c r="HU4" s="463"/>
      <c r="HV4" s="463"/>
      <c r="HW4" s="463"/>
      <c r="HX4" s="463"/>
      <c r="HY4" s="463"/>
      <c r="HZ4" s="463"/>
      <c r="IA4" s="463"/>
      <c r="IB4" s="463"/>
      <c r="IC4" s="463"/>
      <c r="ID4" s="463"/>
      <c r="IE4" s="463"/>
      <c r="IF4" s="463"/>
      <c r="IG4" s="463"/>
      <c r="IH4" s="463"/>
      <c r="II4" s="463"/>
      <c r="IJ4" s="463"/>
      <c r="IK4" s="463"/>
      <c r="IL4" s="463"/>
      <c r="IM4" s="463"/>
      <c r="IN4" s="463"/>
      <c r="IO4" s="463"/>
      <c r="IP4" s="463"/>
      <c r="IQ4" s="463"/>
      <c r="IR4" s="463"/>
      <c r="IS4" s="463"/>
      <c r="IT4" s="463"/>
      <c r="IU4" s="463"/>
      <c r="IV4" s="463"/>
    </row>
    <row r="5" spans="1:256" s="5" customFormat="1" ht="17.100000000000001" customHeight="1">
      <c r="A5" s="12" t="s">
        <v>310</v>
      </c>
      <c r="B5" s="10"/>
      <c r="C5" s="465" t="s">
        <v>309</v>
      </c>
      <c r="D5" s="11"/>
      <c r="E5" s="465" t="s">
        <v>1</v>
      </c>
      <c r="F5" s="11"/>
      <c r="G5" s="465" t="s">
        <v>1</v>
      </c>
      <c r="H5" s="11"/>
      <c r="I5" s="7" t="s">
        <v>1</v>
      </c>
      <c r="J5" s="7"/>
      <c r="K5" s="12"/>
      <c r="L5" s="13" t="s">
        <v>306</v>
      </c>
      <c r="M5" s="7" t="s">
        <v>308</v>
      </c>
      <c r="N5" s="13" t="s">
        <v>306</v>
      </c>
      <c r="O5" s="11"/>
      <c r="P5" s="13" t="s">
        <v>306</v>
      </c>
      <c r="Q5" s="7" t="s">
        <v>307</v>
      </c>
      <c r="R5" s="14" t="s">
        <v>306</v>
      </c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63"/>
      <c r="AN5" s="463"/>
      <c r="AO5" s="463"/>
      <c r="AP5" s="463"/>
      <c r="AQ5" s="463"/>
      <c r="AR5" s="463"/>
      <c r="AS5" s="463"/>
      <c r="AT5" s="463"/>
      <c r="AU5" s="463"/>
      <c r="AV5" s="463"/>
      <c r="AW5" s="463"/>
      <c r="AX5" s="463"/>
      <c r="AY5" s="463"/>
      <c r="AZ5" s="463"/>
      <c r="BA5" s="463"/>
      <c r="BB5" s="463"/>
      <c r="BC5" s="463"/>
      <c r="BD5" s="463"/>
      <c r="BE5" s="463"/>
      <c r="BF5" s="463"/>
      <c r="BG5" s="463"/>
      <c r="BH5" s="463"/>
      <c r="BI5" s="463"/>
      <c r="BJ5" s="463"/>
      <c r="BK5" s="463"/>
      <c r="BL5" s="463"/>
      <c r="BM5" s="463"/>
      <c r="BN5" s="463"/>
      <c r="BO5" s="463"/>
      <c r="BP5" s="463"/>
      <c r="BQ5" s="463"/>
      <c r="BR5" s="463"/>
      <c r="BS5" s="463"/>
      <c r="BT5" s="463"/>
      <c r="BU5" s="463"/>
      <c r="BV5" s="463"/>
      <c r="BW5" s="463"/>
      <c r="BX5" s="463"/>
      <c r="BY5" s="463"/>
      <c r="BZ5" s="463"/>
      <c r="CA5" s="463"/>
      <c r="CB5" s="463"/>
      <c r="CC5" s="463"/>
      <c r="CD5" s="463"/>
      <c r="CE5" s="463"/>
      <c r="CF5" s="463"/>
      <c r="CG5" s="463"/>
      <c r="CH5" s="463"/>
      <c r="CI5" s="463"/>
      <c r="CJ5" s="463"/>
      <c r="CK5" s="463"/>
      <c r="CL5" s="463"/>
      <c r="CM5" s="463"/>
      <c r="CN5" s="463"/>
      <c r="CO5" s="463"/>
      <c r="CP5" s="463"/>
      <c r="CQ5" s="463"/>
      <c r="CR5" s="463"/>
      <c r="CS5" s="463"/>
      <c r="CT5" s="463"/>
      <c r="CU5" s="463"/>
      <c r="CV5" s="463"/>
      <c r="CW5" s="463"/>
      <c r="CX5" s="463"/>
      <c r="CY5" s="463"/>
      <c r="CZ5" s="463"/>
      <c r="DA5" s="463"/>
      <c r="DB5" s="463"/>
      <c r="DC5" s="463"/>
      <c r="DD5" s="463"/>
      <c r="DE5" s="463"/>
      <c r="DF5" s="463"/>
      <c r="DG5" s="463"/>
      <c r="DH5" s="463"/>
      <c r="DI5" s="463"/>
      <c r="DJ5" s="463"/>
      <c r="DK5" s="463"/>
      <c r="DL5" s="463"/>
      <c r="DM5" s="463"/>
      <c r="DN5" s="463"/>
      <c r="DO5" s="463"/>
      <c r="DP5" s="463"/>
      <c r="DQ5" s="463"/>
      <c r="DR5" s="463"/>
      <c r="DS5" s="463"/>
      <c r="DT5" s="463"/>
      <c r="DU5" s="463"/>
      <c r="DV5" s="463"/>
      <c r="DW5" s="463"/>
      <c r="DX5" s="463"/>
      <c r="DY5" s="463"/>
      <c r="DZ5" s="463"/>
      <c r="EA5" s="463"/>
      <c r="EB5" s="463"/>
      <c r="EC5" s="463"/>
      <c r="ED5" s="463"/>
      <c r="EE5" s="463"/>
      <c r="EF5" s="463"/>
      <c r="EG5" s="463"/>
      <c r="EH5" s="463"/>
      <c r="EI5" s="463"/>
      <c r="EJ5" s="463"/>
      <c r="EK5" s="463"/>
      <c r="EL5" s="463"/>
      <c r="EM5" s="463"/>
      <c r="EN5" s="463"/>
      <c r="EO5" s="463"/>
      <c r="EP5" s="463"/>
      <c r="EQ5" s="463"/>
      <c r="ER5" s="463"/>
      <c r="ES5" s="463"/>
      <c r="ET5" s="463"/>
      <c r="EU5" s="463"/>
      <c r="EV5" s="463"/>
      <c r="EW5" s="463"/>
      <c r="EX5" s="463"/>
      <c r="EY5" s="463"/>
      <c r="EZ5" s="463"/>
      <c r="FA5" s="463"/>
      <c r="FB5" s="463"/>
      <c r="FC5" s="463"/>
      <c r="FD5" s="463"/>
      <c r="FE5" s="463"/>
      <c r="FF5" s="463"/>
      <c r="FG5" s="463"/>
      <c r="FH5" s="463"/>
      <c r="FI5" s="463"/>
      <c r="FJ5" s="463"/>
      <c r="FK5" s="463"/>
      <c r="FL5" s="463"/>
      <c r="FM5" s="463"/>
      <c r="FN5" s="463"/>
      <c r="FO5" s="463"/>
      <c r="FP5" s="463"/>
      <c r="FQ5" s="463"/>
      <c r="FR5" s="463"/>
      <c r="FS5" s="463"/>
      <c r="FT5" s="463"/>
      <c r="FU5" s="463"/>
      <c r="FV5" s="463"/>
      <c r="FW5" s="463"/>
      <c r="FX5" s="463"/>
      <c r="FY5" s="463"/>
      <c r="FZ5" s="463"/>
      <c r="GA5" s="463"/>
      <c r="GB5" s="463"/>
      <c r="GC5" s="463"/>
      <c r="GD5" s="463"/>
      <c r="GE5" s="463"/>
      <c r="GF5" s="463"/>
      <c r="GG5" s="463"/>
      <c r="GH5" s="463"/>
      <c r="GI5" s="463"/>
      <c r="GJ5" s="463"/>
      <c r="GK5" s="463"/>
      <c r="GL5" s="463"/>
      <c r="GM5" s="463"/>
      <c r="GN5" s="463"/>
      <c r="GO5" s="463"/>
      <c r="GP5" s="463"/>
      <c r="GQ5" s="463"/>
      <c r="GR5" s="463"/>
      <c r="GS5" s="463"/>
      <c r="GT5" s="463"/>
      <c r="GU5" s="463"/>
      <c r="GV5" s="463"/>
      <c r="GW5" s="463"/>
      <c r="GX5" s="463"/>
      <c r="GY5" s="463"/>
      <c r="GZ5" s="463"/>
      <c r="HA5" s="463"/>
      <c r="HB5" s="463"/>
      <c r="HC5" s="463"/>
      <c r="HD5" s="463"/>
      <c r="HE5" s="463"/>
      <c r="HF5" s="463"/>
      <c r="HG5" s="463"/>
      <c r="HH5" s="463"/>
      <c r="HI5" s="463"/>
      <c r="HJ5" s="463"/>
      <c r="HK5" s="463"/>
      <c r="HL5" s="463"/>
      <c r="HM5" s="463"/>
      <c r="HN5" s="463"/>
      <c r="HO5" s="463"/>
      <c r="HP5" s="463"/>
      <c r="HQ5" s="463"/>
      <c r="HR5" s="463"/>
      <c r="HS5" s="463"/>
      <c r="HT5" s="463"/>
      <c r="HU5" s="463"/>
      <c r="HV5" s="463"/>
      <c r="HW5" s="463"/>
      <c r="HX5" s="463"/>
      <c r="HY5" s="463"/>
      <c r="HZ5" s="463"/>
      <c r="IA5" s="463"/>
      <c r="IB5" s="463"/>
      <c r="IC5" s="463"/>
      <c r="ID5" s="463"/>
      <c r="IE5" s="463"/>
      <c r="IF5" s="463"/>
      <c r="IG5" s="463"/>
      <c r="IH5" s="463"/>
      <c r="II5" s="463"/>
      <c r="IJ5" s="463"/>
      <c r="IK5" s="463"/>
      <c r="IL5" s="463"/>
      <c r="IM5" s="463"/>
      <c r="IN5" s="463"/>
      <c r="IO5" s="463"/>
      <c r="IP5" s="463"/>
      <c r="IQ5" s="463"/>
      <c r="IR5" s="463"/>
      <c r="IS5" s="463"/>
      <c r="IT5" s="463"/>
      <c r="IU5" s="463"/>
      <c r="IV5" s="463"/>
    </row>
    <row r="6" spans="1:256" s="5" customFormat="1" ht="17.100000000000001" customHeight="1">
      <c r="A6" s="15" t="s">
        <v>305</v>
      </c>
      <c r="B6" s="10" t="s">
        <v>2</v>
      </c>
      <c r="C6" s="465" t="s">
        <v>296</v>
      </c>
      <c r="D6" s="12" t="s">
        <v>304</v>
      </c>
      <c r="E6" s="465" t="s">
        <v>296</v>
      </c>
      <c r="F6" s="11" t="s">
        <v>303</v>
      </c>
      <c r="G6" s="465" t="s">
        <v>296</v>
      </c>
      <c r="H6" s="11" t="s">
        <v>302</v>
      </c>
      <c r="I6" s="467" t="s">
        <v>301</v>
      </c>
      <c r="J6" s="7"/>
      <c r="K6" s="19" t="s">
        <v>300</v>
      </c>
      <c r="L6" s="466" t="s">
        <v>296</v>
      </c>
      <c r="M6" s="19" t="s">
        <v>299</v>
      </c>
      <c r="N6" s="466" t="s">
        <v>296</v>
      </c>
      <c r="O6" s="11" t="s">
        <v>298</v>
      </c>
      <c r="P6" s="465" t="s">
        <v>296</v>
      </c>
      <c r="Q6" s="10" t="s">
        <v>297</v>
      </c>
      <c r="R6" s="464" t="s">
        <v>296</v>
      </c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3"/>
      <c r="AF6" s="463"/>
      <c r="AG6" s="463"/>
      <c r="AH6" s="463"/>
      <c r="AI6" s="463"/>
      <c r="AJ6" s="463"/>
      <c r="AK6" s="463"/>
      <c r="AL6" s="463"/>
      <c r="AM6" s="463"/>
      <c r="AN6" s="463"/>
      <c r="AO6" s="463"/>
      <c r="AP6" s="463"/>
      <c r="AQ6" s="463"/>
      <c r="AR6" s="463"/>
      <c r="AS6" s="463"/>
      <c r="AT6" s="463"/>
      <c r="AU6" s="463"/>
      <c r="AV6" s="463"/>
      <c r="AW6" s="463"/>
      <c r="AX6" s="463"/>
      <c r="AY6" s="463"/>
      <c r="AZ6" s="463"/>
      <c r="BA6" s="463"/>
      <c r="BB6" s="463"/>
      <c r="BC6" s="463"/>
      <c r="BD6" s="463"/>
      <c r="BE6" s="463"/>
      <c r="BF6" s="463"/>
      <c r="BG6" s="463"/>
      <c r="BH6" s="463"/>
      <c r="BI6" s="463"/>
      <c r="BJ6" s="463"/>
      <c r="BK6" s="463"/>
      <c r="BL6" s="463"/>
      <c r="BM6" s="463"/>
      <c r="BN6" s="463"/>
      <c r="BO6" s="463"/>
      <c r="BP6" s="463"/>
      <c r="BQ6" s="463"/>
      <c r="BR6" s="463"/>
      <c r="BS6" s="463"/>
      <c r="BT6" s="463"/>
      <c r="BU6" s="463"/>
      <c r="BV6" s="463"/>
      <c r="BW6" s="463"/>
      <c r="BX6" s="463"/>
      <c r="BY6" s="463"/>
      <c r="BZ6" s="463"/>
      <c r="CA6" s="463"/>
      <c r="CB6" s="463"/>
      <c r="CC6" s="463"/>
      <c r="CD6" s="463"/>
      <c r="CE6" s="463"/>
      <c r="CF6" s="463"/>
      <c r="CG6" s="463"/>
      <c r="CH6" s="463"/>
      <c r="CI6" s="463"/>
      <c r="CJ6" s="463"/>
      <c r="CK6" s="463"/>
      <c r="CL6" s="463"/>
      <c r="CM6" s="463"/>
      <c r="CN6" s="463"/>
      <c r="CO6" s="463"/>
      <c r="CP6" s="463"/>
      <c r="CQ6" s="463"/>
      <c r="CR6" s="463"/>
      <c r="CS6" s="463"/>
      <c r="CT6" s="463"/>
      <c r="CU6" s="463"/>
      <c r="CV6" s="463"/>
      <c r="CW6" s="463"/>
      <c r="CX6" s="463"/>
      <c r="CY6" s="463"/>
      <c r="CZ6" s="463"/>
      <c r="DA6" s="463"/>
      <c r="DB6" s="463"/>
      <c r="DC6" s="463"/>
      <c r="DD6" s="463"/>
      <c r="DE6" s="463"/>
      <c r="DF6" s="463"/>
      <c r="DG6" s="463"/>
      <c r="DH6" s="463"/>
      <c r="DI6" s="463"/>
      <c r="DJ6" s="463"/>
      <c r="DK6" s="463"/>
      <c r="DL6" s="463"/>
      <c r="DM6" s="463"/>
      <c r="DN6" s="463"/>
      <c r="DO6" s="463"/>
      <c r="DP6" s="463"/>
      <c r="DQ6" s="463"/>
      <c r="DR6" s="463"/>
      <c r="DS6" s="463"/>
      <c r="DT6" s="463"/>
      <c r="DU6" s="463"/>
      <c r="DV6" s="463"/>
      <c r="DW6" s="463"/>
      <c r="DX6" s="463"/>
      <c r="DY6" s="463"/>
      <c r="DZ6" s="463"/>
      <c r="EA6" s="463"/>
      <c r="EB6" s="463"/>
      <c r="EC6" s="463"/>
      <c r="ED6" s="463"/>
      <c r="EE6" s="463"/>
      <c r="EF6" s="463"/>
      <c r="EG6" s="463"/>
      <c r="EH6" s="463"/>
      <c r="EI6" s="463"/>
      <c r="EJ6" s="463"/>
      <c r="EK6" s="463"/>
      <c r="EL6" s="463"/>
      <c r="EM6" s="463"/>
      <c r="EN6" s="463"/>
      <c r="EO6" s="463"/>
      <c r="EP6" s="463"/>
      <c r="EQ6" s="463"/>
      <c r="ER6" s="463"/>
      <c r="ES6" s="463"/>
      <c r="ET6" s="463"/>
      <c r="EU6" s="463"/>
      <c r="EV6" s="463"/>
      <c r="EW6" s="463"/>
      <c r="EX6" s="463"/>
      <c r="EY6" s="463"/>
      <c r="EZ6" s="463"/>
      <c r="FA6" s="463"/>
      <c r="FB6" s="463"/>
      <c r="FC6" s="463"/>
      <c r="FD6" s="463"/>
      <c r="FE6" s="463"/>
      <c r="FF6" s="463"/>
      <c r="FG6" s="463"/>
      <c r="FH6" s="463"/>
      <c r="FI6" s="463"/>
      <c r="FJ6" s="463"/>
      <c r="FK6" s="463"/>
      <c r="FL6" s="463"/>
      <c r="FM6" s="463"/>
      <c r="FN6" s="463"/>
      <c r="FO6" s="463"/>
      <c r="FP6" s="463"/>
      <c r="FQ6" s="463"/>
      <c r="FR6" s="463"/>
      <c r="FS6" s="463"/>
      <c r="FT6" s="463"/>
      <c r="FU6" s="463"/>
      <c r="FV6" s="463"/>
      <c r="FW6" s="463"/>
      <c r="FX6" s="463"/>
      <c r="FY6" s="463"/>
      <c r="FZ6" s="463"/>
      <c r="GA6" s="463"/>
      <c r="GB6" s="463"/>
      <c r="GC6" s="463"/>
      <c r="GD6" s="463"/>
      <c r="GE6" s="463"/>
      <c r="GF6" s="463"/>
      <c r="GG6" s="463"/>
      <c r="GH6" s="463"/>
      <c r="GI6" s="463"/>
      <c r="GJ6" s="463"/>
      <c r="GK6" s="463"/>
      <c r="GL6" s="463"/>
      <c r="GM6" s="463"/>
      <c r="GN6" s="463"/>
      <c r="GO6" s="463"/>
      <c r="GP6" s="463"/>
      <c r="GQ6" s="463"/>
      <c r="GR6" s="463"/>
      <c r="GS6" s="463"/>
      <c r="GT6" s="463"/>
      <c r="GU6" s="463"/>
      <c r="GV6" s="463"/>
      <c r="GW6" s="463"/>
      <c r="GX6" s="463"/>
      <c r="GY6" s="463"/>
      <c r="GZ6" s="463"/>
      <c r="HA6" s="463"/>
      <c r="HB6" s="463"/>
      <c r="HC6" s="463"/>
      <c r="HD6" s="463"/>
      <c r="HE6" s="463"/>
      <c r="HF6" s="463"/>
      <c r="HG6" s="463"/>
      <c r="HH6" s="463"/>
      <c r="HI6" s="463"/>
      <c r="HJ6" s="463"/>
      <c r="HK6" s="463"/>
      <c r="HL6" s="463"/>
      <c r="HM6" s="463"/>
      <c r="HN6" s="463"/>
      <c r="HO6" s="463"/>
      <c r="HP6" s="463"/>
      <c r="HQ6" s="463"/>
      <c r="HR6" s="463"/>
      <c r="HS6" s="463"/>
      <c r="HT6" s="463"/>
      <c r="HU6" s="463"/>
      <c r="HV6" s="463"/>
      <c r="HW6" s="463"/>
      <c r="HX6" s="463"/>
      <c r="HY6" s="463"/>
      <c r="HZ6" s="463"/>
      <c r="IA6" s="463"/>
      <c r="IB6" s="463"/>
      <c r="IC6" s="463"/>
      <c r="ID6" s="463"/>
      <c r="IE6" s="463"/>
      <c r="IF6" s="463"/>
      <c r="IG6" s="463"/>
      <c r="IH6" s="463"/>
      <c r="II6" s="463"/>
      <c r="IJ6" s="463"/>
      <c r="IK6" s="463"/>
      <c r="IL6" s="463"/>
      <c r="IM6" s="463"/>
      <c r="IN6" s="463"/>
      <c r="IO6" s="463"/>
      <c r="IP6" s="463"/>
      <c r="IQ6" s="463"/>
      <c r="IR6" s="463"/>
      <c r="IS6" s="463"/>
      <c r="IT6" s="463"/>
      <c r="IU6" s="463"/>
      <c r="IV6" s="463"/>
    </row>
    <row r="7" spans="1:256" s="19" customFormat="1" ht="29.25" customHeight="1">
      <c r="A7" s="462">
        <v>2012</v>
      </c>
      <c r="B7" s="461">
        <v>171434</v>
      </c>
      <c r="C7" s="18">
        <v>100</v>
      </c>
      <c r="D7" s="459">
        <v>23838</v>
      </c>
      <c r="E7" s="460">
        <v>13.905059673110351</v>
      </c>
      <c r="F7" s="459">
        <v>17158</v>
      </c>
      <c r="G7" s="458">
        <v>10.008516396980763</v>
      </c>
      <c r="H7" s="459">
        <v>75148</v>
      </c>
      <c r="I7" s="458">
        <v>43.834945226734483</v>
      </c>
      <c r="J7" s="18"/>
      <c r="K7" s="459">
        <v>55290</v>
      </c>
      <c r="L7" s="458">
        <v>32.251478703174399</v>
      </c>
      <c r="M7" s="459">
        <v>32440</v>
      </c>
      <c r="N7" s="458">
        <v>58.672454331705545</v>
      </c>
      <c r="O7" s="459">
        <v>2471</v>
      </c>
      <c r="P7" s="458">
        <v>4.4691625972146864</v>
      </c>
      <c r="Q7" s="459">
        <v>20379</v>
      </c>
      <c r="R7" s="458">
        <v>36.858383071079757</v>
      </c>
    </row>
    <row r="8" spans="1:256" s="19" customFormat="1" ht="29.25" customHeight="1">
      <c r="A8" s="456">
        <v>2013</v>
      </c>
      <c r="B8" s="457">
        <v>179637</v>
      </c>
      <c r="C8" s="456">
        <v>100</v>
      </c>
      <c r="D8" s="455">
        <v>23752</v>
      </c>
      <c r="E8" s="449">
        <v>13.222220366628257</v>
      </c>
      <c r="F8" s="450">
        <v>18340</v>
      </c>
      <c r="G8" s="449">
        <v>10.209478002861326</v>
      </c>
      <c r="H8" s="450">
        <v>74518</v>
      </c>
      <c r="I8" s="449">
        <v>41.482545355355519</v>
      </c>
      <c r="J8" s="451"/>
      <c r="K8" s="450">
        <v>63027</v>
      </c>
      <c r="L8" s="449">
        <v>35.085756275154893</v>
      </c>
      <c r="M8" s="450">
        <v>38697</v>
      </c>
      <c r="N8" s="449">
        <v>61.39749631110476</v>
      </c>
      <c r="O8" s="450">
        <v>1272</v>
      </c>
      <c r="P8" s="449">
        <v>2.0181826836117853</v>
      </c>
      <c r="Q8" s="455">
        <v>23058</v>
      </c>
      <c r="R8" s="454">
        <v>36.584321005283449</v>
      </c>
    </row>
    <row r="9" spans="1:256" s="19" customFormat="1" ht="29.25" customHeight="1">
      <c r="A9" s="446">
        <v>2014</v>
      </c>
      <c r="B9" s="450">
        <v>187793</v>
      </c>
      <c r="C9" s="453">
        <v>100</v>
      </c>
      <c r="D9" s="450">
        <v>23773</v>
      </c>
      <c r="E9" s="449">
        <v>12.659151299569208</v>
      </c>
      <c r="F9" s="450">
        <v>18972</v>
      </c>
      <c r="G9" s="449">
        <v>10.102612983444539</v>
      </c>
      <c r="H9" s="450">
        <v>72477</v>
      </c>
      <c r="I9" s="449">
        <v>38.594090301555433</v>
      </c>
      <c r="J9" s="451"/>
      <c r="K9" s="450">
        <v>72571</v>
      </c>
      <c r="L9" s="449">
        <v>38.64414541543082</v>
      </c>
      <c r="M9" s="450">
        <v>44716</v>
      </c>
      <c r="N9" s="449">
        <v>61.616899312397507</v>
      </c>
      <c r="O9" s="450">
        <v>1291</v>
      </c>
      <c r="P9" s="449">
        <v>1.7789475134695678</v>
      </c>
      <c r="Q9" s="450">
        <v>26564</v>
      </c>
      <c r="R9" s="449">
        <v>36.604153174132918</v>
      </c>
    </row>
    <row r="10" spans="1:256" s="19" customFormat="1" ht="29.25" customHeight="1">
      <c r="A10" s="453">
        <v>2015</v>
      </c>
      <c r="B10" s="452">
        <v>205616</v>
      </c>
      <c r="C10" s="449">
        <v>100</v>
      </c>
      <c r="D10" s="450">
        <v>27002</v>
      </c>
      <c r="E10" s="449">
        <v>13.132246517780718</v>
      </c>
      <c r="F10" s="450">
        <v>19203</v>
      </c>
      <c r="G10" s="449">
        <v>9.3392537545716294</v>
      </c>
      <c r="H10" s="450">
        <v>74036</v>
      </c>
      <c r="I10" s="449">
        <v>36.006925531087077</v>
      </c>
      <c r="J10" s="451"/>
      <c r="K10" s="450">
        <v>85375</v>
      </c>
      <c r="L10" s="449">
        <v>41.521574196560579</v>
      </c>
      <c r="M10" s="450">
        <v>55046</v>
      </c>
      <c r="N10" s="449">
        <v>26.771262936736441</v>
      </c>
      <c r="O10" s="450">
        <v>1223</v>
      </c>
      <c r="P10" s="449">
        <v>0.59479807018909037</v>
      </c>
      <c r="Q10" s="450">
        <v>29106</v>
      </c>
      <c r="R10" s="449">
        <v>14.155513189635046</v>
      </c>
    </row>
    <row r="11" spans="1:256" s="19" customFormat="1" ht="29.25" customHeight="1">
      <c r="A11" s="446">
        <v>2016</v>
      </c>
      <c r="B11" s="441">
        <v>215430</v>
      </c>
      <c r="C11" s="20">
        <v>100</v>
      </c>
      <c r="D11" s="441">
        <v>24432</v>
      </c>
      <c r="E11" s="443">
        <v>11.34</v>
      </c>
      <c r="F11" s="441">
        <v>20294</v>
      </c>
      <c r="G11" s="21">
        <v>9.42</v>
      </c>
      <c r="H11" s="441">
        <v>76747</v>
      </c>
      <c r="I11" s="21">
        <v>35.630000000000003</v>
      </c>
      <c r="J11" s="441"/>
      <c r="K11" s="441">
        <v>93953</v>
      </c>
      <c r="L11" s="21">
        <v>43.61</v>
      </c>
      <c r="M11" s="441">
        <v>63726</v>
      </c>
      <c r="N11" s="21">
        <v>29.58</v>
      </c>
      <c r="O11" s="441">
        <v>1221</v>
      </c>
      <c r="P11" s="21">
        <v>0.56999999999999995</v>
      </c>
      <c r="Q11" s="441">
        <v>29011</v>
      </c>
      <c r="R11" s="21">
        <v>13.47</v>
      </c>
    </row>
    <row r="12" spans="1:256" s="447" customFormat="1" ht="29.25" customHeight="1">
      <c r="A12" s="446">
        <v>2017</v>
      </c>
      <c r="B12" s="441">
        <v>210526</v>
      </c>
      <c r="C12" s="20">
        <v>100</v>
      </c>
      <c r="D12" s="441">
        <v>24052</v>
      </c>
      <c r="E12" s="443">
        <f>(D12/B12)*100</f>
        <v>11.424717137075707</v>
      </c>
      <c r="F12" s="441">
        <v>7542</v>
      </c>
      <c r="G12" s="21">
        <v>3.58</v>
      </c>
      <c r="H12" s="441">
        <v>79246</v>
      </c>
      <c r="I12" s="21">
        <v>37.64</v>
      </c>
      <c r="J12" s="441"/>
      <c r="K12" s="441">
        <v>99686</v>
      </c>
      <c r="L12" s="21">
        <v>47.35</v>
      </c>
      <c r="M12" s="441">
        <v>67111</v>
      </c>
      <c r="N12" s="21">
        <v>31.88</v>
      </c>
      <c r="O12" s="441">
        <v>1638</v>
      </c>
      <c r="P12" s="21">
        <v>0.78</v>
      </c>
      <c r="Q12" s="441">
        <v>30937</v>
      </c>
      <c r="R12" s="21">
        <v>14.7</v>
      </c>
    </row>
    <row r="13" spans="1:256" s="19" customFormat="1" ht="29.25" customHeight="1">
      <c r="A13" s="446">
        <v>2018</v>
      </c>
      <c r="B13" s="441">
        <v>226580</v>
      </c>
      <c r="C13" s="20">
        <v>100</v>
      </c>
      <c r="D13" s="441">
        <v>24596</v>
      </c>
      <c r="E13" s="443">
        <v>10.86</v>
      </c>
      <c r="F13" s="441">
        <v>21800</v>
      </c>
      <c r="G13" s="21">
        <v>9.6</v>
      </c>
      <c r="H13" s="441">
        <v>80341</v>
      </c>
      <c r="I13" s="21">
        <v>35.46</v>
      </c>
      <c r="J13" s="441"/>
      <c r="K13" s="441">
        <v>99843</v>
      </c>
      <c r="L13" s="21">
        <v>44.07</v>
      </c>
      <c r="M13" s="441">
        <v>68223</v>
      </c>
      <c r="N13" s="21">
        <v>30.11</v>
      </c>
      <c r="O13" s="441">
        <v>1340</v>
      </c>
      <c r="P13" s="21">
        <v>0.59</v>
      </c>
      <c r="Q13" s="441">
        <v>30280</v>
      </c>
      <c r="R13" s="21">
        <v>13.36</v>
      </c>
    </row>
    <row r="14" spans="1:256" s="447" customFormat="1" ht="29.25" customHeight="1">
      <c r="A14" s="448">
        <v>2019</v>
      </c>
      <c r="B14" s="445">
        <v>214700</v>
      </c>
      <c r="C14" s="428">
        <v>100</v>
      </c>
      <c r="D14" s="445">
        <f>SUM(D15:D26)</f>
        <v>24385</v>
      </c>
      <c r="E14" s="427">
        <f>D14/B14*100</f>
        <v>11.357708430367955</v>
      </c>
      <c r="F14" s="445">
        <f>SUM(F15:F26)</f>
        <v>21653</v>
      </c>
      <c r="G14" s="426">
        <f>F14/B14*100</f>
        <v>10.085235211923614</v>
      </c>
      <c r="H14" s="445">
        <f>SUM(H15:H26)</f>
        <v>76813</v>
      </c>
      <c r="I14" s="425">
        <f>H14/B14*100</f>
        <v>35.776897997205403</v>
      </c>
      <c r="J14" s="445"/>
      <c r="K14" s="445">
        <f>M14+O14+Q14</f>
        <v>91849</v>
      </c>
      <c r="L14" s="426">
        <f>K14/B14*100</f>
        <v>42.78015836050303</v>
      </c>
      <c r="M14" s="445">
        <f>SUM(M15:M26)</f>
        <v>68191</v>
      </c>
      <c r="N14" s="426">
        <f>M14/B14*100</f>
        <v>31.761061946902654</v>
      </c>
      <c r="O14" s="445">
        <f>SUM(O15:O26)</f>
        <v>1117</v>
      </c>
      <c r="P14" s="426">
        <f>O14/B14*100</f>
        <v>0.52026082906380999</v>
      </c>
      <c r="Q14" s="445">
        <f>SUM(Q15:Q26)</f>
        <v>22541</v>
      </c>
      <c r="R14" s="426">
        <f>Q14/B14*100</f>
        <v>10.498835584536563</v>
      </c>
    </row>
    <row r="15" spans="1:256" s="430" customFormat="1" ht="29.25" customHeight="1">
      <c r="A15" s="446" t="s">
        <v>295</v>
      </c>
      <c r="B15" s="441">
        <v>25156</v>
      </c>
      <c r="C15" s="20">
        <v>100</v>
      </c>
      <c r="D15" s="440">
        <v>2228</v>
      </c>
      <c r="E15" s="444">
        <f>D15/B15*100</f>
        <v>8.8567339799650195</v>
      </c>
      <c r="F15" s="440">
        <v>2587</v>
      </c>
      <c r="G15" s="439">
        <f>F15/B15*100</f>
        <v>10.283828907616472</v>
      </c>
      <c r="H15" s="440">
        <v>8874</v>
      </c>
      <c r="I15" s="443">
        <f>H15/B15*100</f>
        <v>35.275878518047385</v>
      </c>
      <c r="J15" s="442"/>
      <c r="K15" s="441">
        <f>M15+O15+Q15</f>
        <v>11467</v>
      </c>
      <c r="L15" s="439">
        <f>K15/B15*100</f>
        <v>45.583558594371127</v>
      </c>
      <c r="M15" s="440">
        <v>9357</v>
      </c>
      <c r="N15" s="439">
        <f>M15/B15*100</f>
        <v>37.195897598982356</v>
      </c>
      <c r="O15" s="440">
        <v>100</v>
      </c>
      <c r="P15" s="439">
        <f>O15/B15*100</f>
        <v>0.3975194784544443</v>
      </c>
      <c r="Q15" s="440">
        <v>2010</v>
      </c>
      <c r="R15" s="439">
        <f>Q15/B15*100</f>
        <v>7.9901415169343295</v>
      </c>
    </row>
    <row r="16" spans="1:256" s="430" customFormat="1" ht="29.25" customHeight="1">
      <c r="A16" s="446" t="s">
        <v>294</v>
      </c>
      <c r="B16" s="441">
        <v>24867</v>
      </c>
      <c r="C16" s="20">
        <v>100</v>
      </c>
      <c r="D16" s="440">
        <v>2270</v>
      </c>
      <c r="E16" s="444">
        <f>D16/B16*100</f>
        <v>9.1285639602686288</v>
      </c>
      <c r="F16" s="440">
        <v>2475</v>
      </c>
      <c r="G16" s="439">
        <f>F16/B16*100</f>
        <v>9.952949692363374</v>
      </c>
      <c r="H16" s="440">
        <v>8844</v>
      </c>
      <c r="I16" s="443">
        <f>H16/B16*100</f>
        <v>35.565206900711786</v>
      </c>
      <c r="J16" s="442"/>
      <c r="K16" s="441">
        <f>M16+O16+Q16</f>
        <v>11278</v>
      </c>
      <c r="L16" s="439">
        <f>K16/B16*100</f>
        <v>45.353279446656209</v>
      </c>
      <c r="M16" s="440">
        <v>9310</v>
      </c>
      <c r="N16" s="439">
        <f>M16/B16*100</f>
        <v>37.439176418546666</v>
      </c>
      <c r="O16" s="440">
        <v>90</v>
      </c>
      <c r="P16" s="439">
        <f>O16/B16*100</f>
        <v>0.36192544335866811</v>
      </c>
      <c r="Q16" s="440">
        <v>1878</v>
      </c>
      <c r="R16" s="439">
        <f>Q16/B16*100</f>
        <v>7.5521775847508739</v>
      </c>
    </row>
    <row r="17" spans="1:18" s="430" customFormat="1" ht="29.25" customHeight="1">
      <c r="A17" s="446" t="s">
        <v>293</v>
      </c>
      <c r="B17" s="441">
        <v>20273</v>
      </c>
      <c r="C17" s="20">
        <v>100</v>
      </c>
      <c r="D17" s="440">
        <v>1944</v>
      </c>
      <c r="E17" s="444">
        <f>D17/B17*100</f>
        <v>9.589108666699552</v>
      </c>
      <c r="F17" s="440">
        <v>2139</v>
      </c>
      <c r="G17" s="439">
        <f>F17/B17*100</f>
        <v>10.550979134809847</v>
      </c>
      <c r="H17" s="440">
        <v>7370</v>
      </c>
      <c r="I17" s="443">
        <f>H17/B17*100</f>
        <v>36.353771025501899</v>
      </c>
      <c r="J17" s="442"/>
      <c r="K17" s="441">
        <f>M17+O17+Q17</f>
        <v>8820</v>
      </c>
      <c r="L17" s="439">
        <f>K17/B17*100</f>
        <v>43.506141172988706</v>
      </c>
      <c r="M17" s="440">
        <v>6889</v>
      </c>
      <c r="N17" s="439">
        <f>M17/B17*100</f>
        <v>33.981157204163168</v>
      </c>
      <c r="O17" s="440">
        <v>77</v>
      </c>
      <c r="P17" s="439">
        <f>O17/B17*100</f>
        <v>0.37981551817688552</v>
      </c>
      <c r="Q17" s="440">
        <v>1854</v>
      </c>
      <c r="R17" s="439">
        <f>Q17/B17*100</f>
        <v>9.1451684506486455</v>
      </c>
    </row>
    <row r="18" spans="1:18" s="430" customFormat="1" ht="29.25" customHeight="1">
      <c r="A18" s="446" t="s">
        <v>292</v>
      </c>
      <c r="B18" s="441">
        <v>19202</v>
      </c>
      <c r="C18" s="20">
        <v>100</v>
      </c>
      <c r="D18" s="440">
        <v>2039</v>
      </c>
      <c r="E18" s="444">
        <f>D18/B18*100</f>
        <v>10.618685553588168</v>
      </c>
      <c r="F18" s="440">
        <v>2054</v>
      </c>
      <c r="G18" s="439">
        <f>F18/B18*100</f>
        <v>10.696802416414956</v>
      </c>
      <c r="H18" s="440">
        <v>6963</v>
      </c>
      <c r="I18" s="443">
        <f>H18/B18*100</f>
        <v>36.261847724195398</v>
      </c>
      <c r="J18" s="442"/>
      <c r="K18" s="441">
        <f>M18+O18+Q18</f>
        <v>8146</v>
      </c>
      <c r="L18" s="439">
        <f>K18/B18*100</f>
        <v>42.422664305801476</v>
      </c>
      <c r="M18" s="440">
        <v>6175</v>
      </c>
      <c r="N18" s="439">
        <f>M18/B18*100</f>
        <v>32.158108530361424</v>
      </c>
      <c r="O18" s="440">
        <v>102</v>
      </c>
      <c r="P18" s="439">
        <f>O18/B18*100</f>
        <v>0.53119466722216435</v>
      </c>
      <c r="Q18" s="440">
        <v>1869</v>
      </c>
      <c r="R18" s="439">
        <f>Q18/B18*100</f>
        <v>9.7333611082178937</v>
      </c>
    </row>
    <row r="19" spans="1:18" s="430" customFormat="1" ht="29.25" customHeight="1">
      <c r="A19" s="446" t="s">
        <v>291</v>
      </c>
      <c r="B19" s="441">
        <v>15288</v>
      </c>
      <c r="C19" s="20">
        <v>100</v>
      </c>
      <c r="D19" s="440">
        <v>1931</v>
      </c>
      <c r="E19" s="444">
        <f>D19/B19*100</f>
        <v>12.630821559392988</v>
      </c>
      <c r="F19" s="440">
        <v>1492</v>
      </c>
      <c r="G19" s="439">
        <f>F19/B19*100</f>
        <v>9.7592883307169025</v>
      </c>
      <c r="H19" s="440">
        <v>5827</v>
      </c>
      <c r="I19" s="443">
        <f>H19/B19*100</f>
        <v>38.11486132914704</v>
      </c>
      <c r="J19" s="442"/>
      <c r="K19" s="441">
        <f>M19+O19+Q19</f>
        <v>6038</v>
      </c>
      <c r="L19" s="439">
        <f>K19/B19*100</f>
        <v>39.49502878074307</v>
      </c>
      <c r="M19" s="440">
        <v>4130</v>
      </c>
      <c r="N19" s="439">
        <f>M19/B19*100</f>
        <v>27.014652014652015</v>
      </c>
      <c r="O19" s="440">
        <v>89</v>
      </c>
      <c r="P19" s="439">
        <f>O19/B19*100</f>
        <v>0.5821559392987965</v>
      </c>
      <c r="Q19" s="440">
        <v>1819</v>
      </c>
      <c r="R19" s="439">
        <f>Q19/B19*100</f>
        <v>11.898220826792254</v>
      </c>
    </row>
    <row r="20" spans="1:18" s="430" customFormat="1" ht="29.25" customHeight="1">
      <c r="A20" s="446" t="s">
        <v>290</v>
      </c>
      <c r="B20" s="441">
        <v>13591</v>
      </c>
      <c r="C20" s="20">
        <v>100</v>
      </c>
      <c r="D20" s="440">
        <v>1879</v>
      </c>
      <c r="E20" s="444">
        <f>D20/B20*100</f>
        <v>13.825325583106467</v>
      </c>
      <c r="F20" s="440">
        <v>1354</v>
      </c>
      <c r="G20" s="439">
        <f>F20/B20*100</f>
        <v>9.9624751673901848</v>
      </c>
      <c r="H20" s="440">
        <v>5126</v>
      </c>
      <c r="I20" s="443">
        <f>H20/B20*100</f>
        <v>37.716135678022219</v>
      </c>
      <c r="J20" s="442"/>
      <c r="K20" s="441">
        <f>M20+O20+Q20</f>
        <v>5232</v>
      </c>
      <c r="L20" s="439">
        <f>K20/B20*100</f>
        <v>38.496063571481123</v>
      </c>
      <c r="M20" s="440">
        <v>3297</v>
      </c>
      <c r="N20" s="439">
        <f>M20/B20*100</f>
        <v>24.258700610698256</v>
      </c>
      <c r="O20" s="440">
        <v>92</v>
      </c>
      <c r="P20" s="439">
        <f>O20/B20*100</f>
        <v>0.67691854903980575</v>
      </c>
      <c r="Q20" s="440">
        <v>1843</v>
      </c>
      <c r="R20" s="439">
        <f>Q20/B20*100</f>
        <v>13.560444411743063</v>
      </c>
    </row>
    <row r="21" spans="1:18" s="430" customFormat="1" ht="29.25" customHeight="1">
      <c r="A21" s="446" t="s">
        <v>289</v>
      </c>
      <c r="B21" s="441">
        <v>12983</v>
      </c>
      <c r="C21" s="20">
        <v>100</v>
      </c>
      <c r="D21" s="440">
        <v>1798</v>
      </c>
      <c r="E21" s="444">
        <f>D21/B21*100</f>
        <v>13.848879303704845</v>
      </c>
      <c r="F21" s="440">
        <v>1352</v>
      </c>
      <c r="G21" s="439">
        <f>F21/B21*100</f>
        <v>10.413617807902643</v>
      </c>
      <c r="H21" s="440">
        <v>4822</v>
      </c>
      <c r="I21" s="443">
        <f>H21/B21*100</f>
        <v>37.140876530848033</v>
      </c>
      <c r="J21" s="442"/>
      <c r="K21" s="441">
        <f>M21+O21+Q21</f>
        <v>5011</v>
      </c>
      <c r="L21" s="439">
        <f>K21/B21*100</f>
        <v>38.59662635754448</v>
      </c>
      <c r="M21" s="440">
        <v>3063</v>
      </c>
      <c r="N21" s="439">
        <f>M21/B21*100</f>
        <v>23.592390048524994</v>
      </c>
      <c r="O21" s="440">
        <v>94</v>
      </c>
      <c r="P21" s="439">
        <f>O21/B21*100</f>
        <v>0.72402372333050913</v>
      </c>
      <c r="Q21" s="440">
        <v>1854</v>
      </c>
      <c r="R21" s="439">
        <f>Q21/B21*100</f>
        <v>14.280212585688979</v>
      </c>
    </row>
    <row r="22" spans="1:18" s="430" customFormat="1" ht="29.25" customHeight="1">
      <c r="A22" s="446" t="s">
        <v>288</v>
      </c>
      <c r="B22" s="441">
        <v>15339</v>
      </c>
      <c r="C22" s="20">
        <v>100</v>
      </c>
      <c r="D22" s="440">
        <v>2142</v>
      </c>
      <c r="E22" s="444">
        <f>D22/B22*100</f>
        <v>13.964404459221591</v>
      </c>
      <c r="F22" s="440">
        <v>1541</v>
      </c>
      <c r="G22" s="439">
        <f>F22/B22*100</f>
        <v>10.046287241671555</v>
      </c>
      <c r="H22" s="440">
        <v>5448</v>
      </c>
      <c r="I22" s="443">
        <f>H22/B22*100</f>
        <v>35.517308820653234</v>
      </c>
      <c r="J22" s="442"/>
      <c r="K22" s="441">
        <f>M22+O22+Q22</f>
        <v>6208</v>
      </c>
      <c r="L22" s="439">
        <f>K22/B22*100</f>
        <v>40.471999478453611</v>
      </c>
      <c r="M22" s="440">
        <v>4357</v>
      </c>
      <c r="N22" s="439">
        <f>M22/B22*100</f>
        <v>28.404719994784539</v>
      </c>
      <c r="O22" s="440">
        <v>76</v>
      </c>
      <c r="P22" s="439">
        <f>O22/B22*100</f>
        <v>0.4954690657800378</v>
      </c>
      <c r="Q22" s="440">
        <v>1775</v>
      </c>
      <c r="R22" s="439">
        <f>Q22/B22*100</f>
        <v>11.57181041788904</v>
      </c>
    </row>
    <row r="23" spans="1:18" s="430" customFormat="1" ht="29.25" customHeight="1">
      <c r="A23" s="446" t="s">
        <v>287</v>
      </c>
      <c r="B23" s="441">
        <v>14899</v>
      </c>
      <c r="C23" s="20">
        <v>100</v>
      </c>
      <c r="D23" s="440">
        <v>2050</v>
      </c>
      <c r="E23" s="444">
        <f>D23/B23*100</f>
        <v>13.759312705550709</v>
      </c>
      <c r="F23" s="440">
        <v>1428</v>
      </c>
      <c r="G23" s="439">
        <f>F23/B23*100</f>
        <v>9.5845358748909337</v>
      </c>
      <c r="H23" s="440">
        <v>5167</v>
      </c>
      <c r="I23" s="443">
        <f>H23/B23*100</f>
        <v>34.680179877844154</v>
      </c>
      <c r="J23" s="442"/>
      <c r="K23" s="441">
        <f>M23+O23+Q23</f>
        <v>6254</v>
      </c>
      <c r="L23" s="439">
        <f>K23/B23*100</f>
        <v>41.975971541714209</v>
      </c>
      <c r="M23" s="440">
        <v>4437</v>
      </c>
      <c r="N23" s="439">
        <f>M23/B23*100</f>
        <v>29.780522182696828</v>
      </c>
      <c r="O23" s="440">
        <v>82</v>
      </c>
      <c r="P23" s="439">
        <f>O23/B23*100</f>
        <v>0.55037250822202832</v>
      </c>
      <c r="Q23" s="440">
        <v>1735</v>
      </c>
      <c r="R23" s="439">
        <f>Q23/B23*100</f>
        <v>11.645076850795355</v>
      </c>
    </row>
    <row r="24" spans="1:18" s="430" customFormat="1" ht="29.25" customHeight="1">
      <c r="A24" s="446" t="s">
        <v>286</v>
      </c>
      <c r="B24" s="441">
        <v>14541</v>
      </c>
      <c r="C24" s="20">
        <v>100</v>
      </c>
      <c r="D24" s="440">
        <v>1939</v>
      </c>
      <c r="E24" s="444">
        <f>D24/B24*100</f>
        <v>13.334708754556083</v>
      </c>
      <c r="F24" s="440">
        <v>1312</v>
      </c>
      <c r="G24" s="439">
        <f>F24/B24*100</f>
        <v>9.0227632212365023</v>
      </c>
      <c r="H24" s="440">
        <v>5122</v>
      </c>
      <c r="I24" s="443">
        <f>H24/B24*100</f>
        <v>35.22453751461385</v>
      </c>
      <c r="J24" s="442"/>
      <c r="K24" s="441">
        <f>M24+O24+Q24</f>
        <v>6168</v>
      </c>
      <c r="L24" s="439">
        <f>K24/B24*100</f>
        <v>42.417990509593565</v>
      </c>
      <c r="M24" s="440">
        <v>4212</v>
      </c>
      <c r="N24" s="439">
        <f>M24/B24*100</f>
        <v>28.966370951103777</v>
      </c>
      <c r="O24" s="440">
        <v>91</v>
      </c>
      <c r="P24" s="439">
        <f>O24/B24*100</f>
        <v>0.62581665635100758</v>
      </c>
      <c r="Q24" s="440">
        <v>1865</v>
      </c>
      <c r="R24" s="439">
        <f>Q24/B24*100</f>
        <v>12.825802902138781</v>
      </c>
    </row>
    <row r="25" spans="1:18" s="430" customFormat="1" ht="29.25" customHeight="1">
      <c r="A25" s="446" t="s">
        <v>285</v>
      </c>
      <c r="B25" s="441">
        <v>17542</v>
      </c>
      <c r="C25" s="20">
        <v>100</v>
      </c>
      <c r="D25" s="440">
        <v>2055</v>
      </c>
      <c r="E25" s="444">
        <f>D25/B25*100</f>
        <v>11.714741762626838</v>
      </c>
      <c r="F25" s="440">
        <v>1693</v>
      </c>
      <c r="G25" s="439">
        <f>F25/B25*100</f>
        <v>9.6511230190400177</v>
      </c>
      <c r="H25" s="440">
        <v>5984</v>
      </c>
      <c r="I25" s="443">
        <f>H25/B25*100</f>
        <v>34.112415916087109</v>
      </c>
      <c r="J25" s="442"/>
      <c r="K25" s="441">
        <f>M25+O25+Q25</f>
        <v>7810</v>
      </c>
      <c r="L25" s="439">
        <f>K25/B25*100</f>
        <v>44.521719302246041</v>
      </c>
      <c r="M25" s="440">
        <v>5701</v>
      </c>
      <c r="N25" s="439">
        <f>M25/B25*100</f>
        <v>32.499144909360396</v>
      </c>
      <c r="O25" s="440">
        <v>110</v>
      </c>
      <c r="P25" s="439">
        <f>O25/B25*100</f>
        <v>0.62706646904571883</v>
      </c>
      <c r="Q25" s="440">
        <v>1999</v>
      </c>
      <c r="R25" s="439">
        <f>Q25/B25*100</f>
        <v>11.395507923839927</v>
      </c>
    </row>
    <row r="26" spans="1:18" s="430" customFormat="1" ht="29.25" customHeight="1" thickBot="1">
      <c r="A26" s="438" t="s">
        <v>284</v>
      </c>
      <c r="B26" s="480">
        <v>21019</v>
      </c>
      <c r="C26" s="437">
        <v>100</v>
      </c>
      <c r="D26" s="432">
        <v>2110</v>
      </c>
      <c r="E26" s="436">
        <f>D26/B26*100</f>
        <v>10.038536562158047</v>
      </c>
      <c r="F26" s="432">
        <v>2226</v>
      </c>
      <c r="G26" s="431">
        <f>F26/B26*100</f>
        <v>10.590418193063419</v>
      </c>
      <c r="H26" s="432">
        <v>7266</v>
      </c>
      <c r="I26" s="435">
        <f>H26/B26*100</f>
        <v>34.56872353584852</v>
      </c>
      <c r="J26" s="434"/>
      <c r="K26" s="433">
        <f>M26+O26+Q26</f>
        <v>9417</v>
      </c>
      <c r="L26" s="431">
        <f>K26/B26*100</f>
        <v>44.802321708930016</v>
      </c>
      <c r="M26" s="432">
        <v>7263</v>
      </c>
      <c r="N26" s="431">
        <f>M26/B26*100</f>
        <v>34.554450735049244</v>
      </c>
      <c r="O26" s="432">
        <v>114</v>
      </c>
      <c r="P26" s="431">
        <f>O26/B26*100</f>
        <v>0.54236643037252008</v>
      </c>
      <c r="Q26" s="432">
        <v>2040</v>
      </c>
      <c r="R26" s="431">
        <f>Q26/B26*100</f>
        <v>9.7055045435082548</v>
      </c>
    </row>
    <row r="27" spans="1:18" ht="12" customHeight="1" thickTop="1">
      <c r="A27" s="429" t="s">
        <v>283</v>
      </c>
      <c r="B27" s="421"/>
      <c r="C27" s="428"/>
      <c r="D27" s="421"/>
      <c r="E27" s="427"/>
      <c r="F27" s="421"/>
      <c r="G27" s="426"/>
      <c r="H27" s="421"/>
      <c r="I27" s="425"/>
      <c r="J27" s="422"/>
      <c r="K27" s="421"/>
      <c r="L27" s="420"/>
      <c r="M27" s="421"/>
      <c r="N27" s="420"/>
      <c r="O27" s="421"/>
      <c r="P27" s="420"/>
      <c r="Q27" s="421"/>
      <c r="R27" s="420"/>
    </row>
    <row r="28" spans="1:18" ht="15.75" customHeight="1">
      <c r="A28" s="423"/>
      <c r="B28" s="421"/>
      <c r="C28" s="424"/>
      <c r="D28" s="421"/>
      <c r="E28" s="420"/>
      <c r="F28" s="421"/>
      <c r="G28" s="420"/>
      <c r="H28" s="421"/>
      <c r="I28" s="420"/>
      <c r="J28" s="422"/>
      <c r="K28" s="421"/>
      <c r="L28" s="420"/>
      <c r="M28" s="421"/>
      <c r="N28" s="420"/>
      <c r="O28" s="421"/>
      <c r="P28" s="420"/>
      <c r="Q28" s="421"/>
      <c r="R28" s="420"/>
    </row>
    <row r="29" spans="1:18" ht="20.100000000000001" customHeight="1">
      <c r="A29" s="423"/>
      <c r="B29" s="421"/>
      <c r="C29" s="420"/>
      <c r="D29" s="422"/>
      <c r="E29" s="421"/>
      <c r="F29" s="420"/>
      <c r="G29" s="421"/>
      <c r="H29" s="420"/>
      <c r="I29" s="421"/>
      <c r="J29" s="420"/>
      <c r="K29" s="421"/>
      <c r="L29" s="420"/>
      <c r="M29" s="22"/>
      <c r="N29" s="22"/>
      <c r="O29" s="22"/>
      <c r="P29" s="22"/>
      <c r="Q29" s="22"/>
      <c r="R29" s="22"/>
    </row>
    <row r="30" spans="1:18" ht="20.100000000000001" customHeight="1">
      <c r="A30" s="423"/>
      <c r="B30" s="421"/>
      <c r="C30" s="420"/>
      <c r="D30" s="422"/>
      <c r="E30" s="421"/>
      <c r="F30" s="420"/>
      <c r="G30" s="421"/>
      <c r="H30" s="420"/>
      <c r="I30" s="421"/>
      <c r="J30" s="420"/>
      <c r="K30" s="421"/>
      <c r="L30" s="420"/>
      <c r="M30" s="22"/>
      <c r="N30" s="22"/>
      <c r="O30" s="22"/>
      <c r="P30" s="22"/>
      <c r="Q30" s="22"/>
      <c r="R30" s="22"/>
    </row>
    <row r="31" spans="1:18" ht="20.100000000000001" customHeight="1">
      <c r="B31" s="413"/>
      <c r="C31" s="418"/>
      <c r="D31" s="419"/>
      <c r="E31" s="413"/>
      <c r="F31" s="418"/>
      <c r="G31" s="413"/>
      <c r="H31" s="418"/>
      <c r="I31" s="413"/>
      <c r="J31" s="418"/>
      <c r="L31" s="418"/>
      <c r="M31" s="410"/>
      <c r="N31" s="410"/>
      <c r="O31" s="410"/>
      <c r="P31" s="410"/>
      <c r="Q31" s="410"/>
      <c r="R31" s="410"/>
    </row>
    <row r="32" spans="1:18" ht="20.100000000000001" customHeight="1">
      <c r="B32" s="413"/>
      <c r="C32" s="418"/>
      <c r="D32" s="419"/>
      <c r="E32" s="413"/>
      <c r="F32" s="418"/>
      <c r="G32" s="413"/>
      <c r="H32" s="418"/>
      <c r="I32" s="413"/>
      <c r="J32" s="418"/>
      <c r="L32" s="418"/>
      <c r="M32" s="410"/>
      <c r="N32" s="410"/>
      <c r="O32" s="410"/>
      <c r="P32" s="410"/>
      <c r="Q32" s="410"/>
      <c r="R32" s="410"/>
    </row>
    <row r="33" spans="2:18" ht="20.100000000000001" customHeight="1">
      <c r="B33" s="413"/>
      <c r="C33" s="418"/>
      <c r="D33" s="419"/>
      <c r="E33" s="413"/>
      <c r="F33" s="418"/>
      <c r="G33" s="413"/>
      <c r="H33" s="418"/>
      <c r="I33" s="413"/>
      <c r="J33" s="418"/>
      <c r="L33" s="418"/>
      <c r="M33" s="410"/>
      <c r="N33" s="410"/>
      <c r="O33" s="410"/>
      <c r="P33" s="410"/>
      <c r="Q33" s="410"/>
      <c r="R33" s="410"/>
    </row>
    <row r="34" spans="2:18" ht="20.100000000000001" customHeight="1">
      <c r="B34" s="413"/>
      <c r="C34" s="418"/>
      <c r="D34" s="419"/>
      <c r="E34" s="413"/>
      <c r="F34" s="418"/>
      <c r="G34" s="413"/>
      <c r="H34" s="418"/>
      <c r="I34" s="413"/>
      <c r="J34" s="418"/>
      <c r="L34" s="418"/>
      <c r="M34" s="410"/>
      <c r="N34" s="410"/>
      <c r="O34" s="410"/>
      <c r="P34" s="410"/>
      <c r="Q34" s="410"/>
      <c r="R34" s="410"/>
    </row>
    <row r="35" spans="2:18" ht="20.100000000000001" customHeight="1">
      <c r="B35" s="413"/>
      <c r="C35" s="418"/>
      <c r="D35" s="419"/>
      <c r="E35" s="413"/>
      <c r="F35" s="418"/>
      <c r="G35" s="413"/>
      <c r="H35" s="418"/>
      <c r="I35" s="413"/>
      <c r="J35" s="418"/>
      <c r="L35" s="418"/>
      <c r="M35" s="410"/>
      <c r="N35" s="410"/>
      <c r="O35" s="410"/>
      <c r="P35" s="410"/>
      <c r="Q35" s="410"/>
      <c r="R35" s="410"/>
    </row>
    <row r="36" spans="2:18" ht="20.100000000000001" customHeight="1">
      <c r="B36" s="413"/>
      <c r="C36" s="418"/>
      <c r="D36" s="419"/>
      <c r="E36" s="413"/>
      <c r="F36" s="418"/>
      <c r="G36" s="413"/>
      <c r="H36" s="418"/>
      <c r="I36" s="413"/>
      <c r="J36" s="418"/>
      <c r="L36" s="418"/>
      <c r="M36" s="410"/>
      <c r="N36" s="410"/>
      <c r="O36" s="410"/>
      <c r="P36" s="410"/>
      <c r="Q36" s="410"/>
      <c r="R36" s="410"/>
    </row>
    <row r="37" spans="2:18" ht="20.100000000000001" customHeight="1">
      <c r="C37" s="418"/>
      <c r="D37" s="419"/>
      <c r="E37" s="413"/>
      <c r="F37" s="418"/>
      <c r="G37" s="413"/>
      <c r="H37" s="418"/>
      <c r="J37" s="418"/>
      <c r="K37" s="412"/>
      <c r="L37" s="418"/>
      <c r="M37" s="410"/>
      <c r="N37" s="410"/>
      <c r="O37" s="410"/>
      <c r="P37" s="410"/>
      <c r="Q37" s="410"/>
      <c r="R37" s="410"/>
    </row>
    <row r="38" spans="2:18" ht="20.100000000000001" customHeight="1">
      <c r="C38" s="418"/>
      <c r="D38" s="419"/>
      <c r="E38" s="413"/>
      <c r="F38" s="418"/>
      <c r="G38" s="413"/>
      <c r="H38" s="418"/>
      <c r="J38" s="418"/>
      <c r="K38" s="412"/>
      <c r="M38" s="410"/>
      <c r="N38" s="410"/>
      <c r="O38" s="410"/>
      <c r="P38" s="410"/>
      <c r="Q38" s="410"/>
      <c r="R38" s="410"/>
    </row>
    <row r="39" spans="2:18" ht="20.100000000000001" customHeight="1">
      <c r="C39" s="411"/>
      <c r="D39" s="417"/>
      <c r="E39" s="413"/>
      <c r="F39" s="418"/>
      <c r="G39" s="413"/>
      <c r="H39" s="418"/>
      <c r="J39" s="418"/>
      <c r="K39" s="412"/>
      <c r="M39" s="410"/>
      <c r="N39" s="410"/>
      <c r="O39" s="410"/>
      <c r="P39" s="410"/>
      <c r="Q39" s="410"/>
      <c r="R39" s="410"/>
    </row>
    <row r="40" spans="2:18" ht="20.100000000000001" customHeight="1">
      <c r="C40" s="411"/>
      <c r="D40" s="417"/>
      <c r="E40" s="413"/>
      <c r="F40" s="418"/>
      <c r="G40" s="413"/>
      <c r="H40" s="418"/>
      <c r="J40" s="418"/>
      <c r="K40" s="412"/>
      <c r="M40" s="410"/>
      <c r="N40" s="410"/>
      <c r="O40" s="410"/>
      <c r="P40" s="410"/>
      <c r="Q40" s="410"/>
      <c r="R40" s="410"/>
    </row>
    <row r="41" spans="2:18" ht="20.100000000000001" customHeight="1">
      <c r="C41" s="411"/>
      <c r="D41" s="417"/>
      <c r="E41" s="413"/>
      <c r="F41" s="418"/>
      <c r="G41" s="413"/>
      <c r="H41" s="418"/>
      <c r="J41" s="418"/>
      <c r="K41" s="412"/>
      <c r="M41" s="410"/>
      <c r="N41" s="410"/>
      <c r="O41" s="410"/>
      <c r="P41" s="410"/>
      <c r="Q41" s="410"/>
      <c r="R41" s="410"/>
    </row>
    <row r="42" spans="2:18" ht="20.100000000000001" customHeight="1">
      <c r="C42" s="411"/>
      <c r="D42" s="417"/>
      <c r="E42" s="413"/>
      <c r="F42" s="418"/>
      <c r="G42" s="413"/>
      <c r="H42" s="418"/>
      <c r="J42" s="418"/>
      <c r="K42" s="412"/>
      <c r="M42" s="410"/>
      <c r="N42" s="410"/>
      <c r="O42" s="410"/>
      <c r="P42" s="410"/>
      <c r="Q42" s="410"/>
      <c r="R42" s="410"/>
    </row>
    <row r="43" spans="2:18" ht="20.100000000000001" customHeight="1">
      <c r="C43" s="411"/>
      <c r="D43" s="417"/>
      <c r="E43" s="413"/>
      <c r="F43" s="418"/>
      <c r="G43" s="413"/>
      <c r="H43" s="418"/>
      <c r="J43" s="418"/>
      <c r="K43" s="412"/>
      <c r="M43" s="410"/>
      <c r="N43" s="410"/>
      <c r="O43" s="410"/>
      <c r="P43" s="410"/>
      <c r="Q43" s="410"/>
      <c r="R43" s="410"/>
    </row>
    <row r="44" spans="2:18" ht="20.100000000000001" customHeight="1">
      <c r="C44" s="411"/>
      <c r="D44" s="417"/>
      <c r="E44" s="413"/>
      <c r="F44" s="418"/>
      <c r="G44" s="413"/>
      <c r="H44" s="418"/>
      <c r="J44" s="411"/>
      <c r="K44" s="412"/>
      <c r="M44" s="410"/>
      <c r="N44" s="410"/>
      <c r="O44" s="410"/>
      <c r="P44" s="410"/>
      <c r="Q44" s="410"/>
      <c r="R44" s="410"/>
    </row>
    <row r="45" spans="2:18" ht="20.100000000000001" customHeight="1">
      <c r="E45" s="411"/>
      <c r="G45" s="411"/>
      <c r="I45" s="411"/>
      <c r="J45" s="417"/>
      <c r="L45" s="418"/>
      <c r="N45" s="418"/>
    </row>
    <row r="46" spans="2:18" ht="20.100000000000001" customHeight="1">
      <c r="E46" s="411"/>
      <c r="G46" s="411"/>
      <c r="I46" s="411"/>
      <c r="J46" s="417"/>
      <c r="L46" s="418"/>
      <c r="N46" s="418"/>
    </row>
    <row r="47" spans="2:18" ht="20.100000000000001" customHeight="1">
      <c r="E47" s="411"/>
      <c r="G47" s="411"/>
      <c r="I47" s="411"/>
      <c r="J47" s="417"/>
      <c r="L47" s="418"/>
      <c r="N47" s="418"/>
    </row>
    <row r="48" spans="2:18" ht="20.100000000000001" customHeight="1">
      <c r="E48" s="411"/>
      <c r="G48" s="411"/>
      <c r="I48" s="411"/>
      <c r="J48" s="417"/>
      <c r="L48" s="418"/>
      <c r="N48" s="418"/>
    </row>
    <row r="49" spans="5:14" ht="20.100000000000001" customHeight="1">
      <c r="E49" s="411"/>
      <c r="G49" s="411"/>
      <c r="I49" s="411"/>
      <c r="J49" s="417"/>
      <c r="L49" s="418"/>
      <c r="N49" s="418"/>
    </row>
    <row r="50" spans="5:14" ht="20.100000000000001" customHeight="1">
      <c r="E50" s="411"/>
      <c r="G50" s="411"/>
      <c r="I50" s="411"/>
      <c r="J50" s="417"/>
      <c r="L50" s="418"/>
      <c r="N50" s="418"/>
    </row>
    <row r="51" spans="5:14" ht="20.100000000000001" customHeight="1">
      <c r="E51" s="411"/>
      <c r="G51" s="411"/>
      <c r="I51" s="411"/>
      <c r="J51" s="417"/>
      <c r="L51" s="418"/>
      <c r="N51" s="418"/>
    </row>
    <row r="52" spans="5:14" ht="20.100000000000001" customHeight="1">
      <c r="E52" s="411"/>
      <c r="G52" s="411"/>
      <c r="I52" s="411"/>
      <c r="J52" s="417"/>
      <c r="L52" s="418"/>
      <c r="N52" s="418"/>
    </row>
    <row r="53" spans="5:14" ht="20.100000000000001" customHeight="1">
      <c r="E53" s="411"/>
      <c r="G53" s="411"/>
      <c r="I53" s="411"/>
      <c r="J53" s="417"/>
    </row>
    <row r="54" spans="5:14" ht="20.100000000000001" customHeight="1">
      <c r="E54" s="411"/>
      <c r="G54" s="411"/>
      <c r="I54" s="411"/>
      <c r="J54" s="417"/>
    </row>
    <row r="55" spans="5:14" ht="20.100000000000001" customHeight="1">
      <c r="E55" s="411"/>
      <c r="G55" s="411"/>
      <c r="I55" s="411"/>
      <c r="J55" s="417"/>
    </row>
    <row r="56" spans="5:14" ht="20.100000000000001" customHeight="1">
      <c r="E56" s="411"/>
      <c r="G56" s="411"/>
      <c r="I56" s="411"/>
      <c r="J56" s="417"/>
    </row>
    <row r="57" spans="5:14" ht="20.100000000000001" customHeight="1">
      <c r="E57" s="411"/>
      <c r="G57" s="411"/>
      <c r="I57" s="411"/>
      <c r="J57" s="417"/>
    </row>
    <row r="58" spans="5:14" ht="20.100000000000001" customHeight="1">
      <c r="E58" s="411"/>
      <c r="G58" s="411"/>
      <c r="I58" s="411"/>
      <c r="J58" s="417"/>
    </row>
    <row r="59" spans="5:14" ht="20.100000000000001" customHeight="1">
      <c r="E59" s="411"/>
      <c r="G59" s="411"/>
      <c r="I59" s="411"/>
      <c r="J59" s="417"/>
    </row>
    <row r="60" spans="5:14" ht="20.100000000000001" customHeight="1">
      <c r="E60" s="411"/>
      <c r="G60" s="411"/>
      <c r="I60" s="411"/>
      <c r="J60" s="417"/>
    </row>
    <row r="61" spans="5:14">
      <c r="E61" s="411"/>
      <c r="G61" s="411"/>
      <c r="I61" s="411"/>
      <c r="J61" s="417"/>
    </row>
    <row r="62" spans="5:14">
      <c r="E62" s="411"/>
      <c r="G62" s="411"/>
      <c r="I62" s="411"/>
      <c r="J62" s="417"/>
    </row>
    <row r="63" spans="5:14">
      <c r="E63" s="411"/>
      <c r="G63" s="411"/>
      <c r="I63" s="411"/>
      <c r="J63" s="417"/>
    </row>
    <row r="64" spans="5:14">
      <c r="E64" s="411"/>
      <c r="G64" s="411"/>
      <c r="I64" s="411"/>
      <c r="J64" s="417"/>
    </row>
    <row r="65" spans="5:10">
      <c r="E65" s="411"/>
      <c r="G65" s="411"/>
      <c r="I65" s="411"/>
      <c r="J65" s="417"/>
    </row>
    <row r="66" spans="5:10">
      <c r="E66" s="411"/>
      <c r="G66" s="411"/>
      <c r="I66" s="411"/>
      <c r="J66" s="417"/>
    </row>
    <row r="67" spans="5:10">
      <c r="E67" s="411"/>
      <c r="G67" s="411"/>
      <c r="I67" s="411"/>
      <c r="J67" s="417"/>
    </row>
    <row r="68" spans="5:10">
      <c r="E68" s="411"/>
      <c r="G68" s="411"/>
      <c r="I68" s="411"/>
      <c r="J68" s="417"/>
    </row>
    <row r="69" spans="5:10">
      <c r="E69" s="411"/>
      <c r="G69" s="411"/>
      <c r="I69" s="411"/>
      <c r="J69" s="417"/>
    </row>
    <row r="70" spans="5:10">
      <c r="E70" s="411"/>
      <c r="G70" s="411"/>
      <c r="I70" s="411"/>
      <c r="J70" s="417"/>
    </row>
    <row r="71" spans="5:10">
      <c r="E71" s="411"/>
      <c r="G71" s="411"/>
      <c r="I71" s="411"/>
      <c r="J71" s="417"/>
    </row>
    <row r="72" spans="5:10">
      <c r="E72" s="411"/>
      <c r="G72" s="411"/>
      <c r="I72" s="411"/>
      <c r="J72" s="417"/>
    </row>
    <row r="73" spans="5:10">
      <c r="E73" s="411"/>
      <c r="G73" s="411"/>
      <c r="I73" s="411"/>
      <c r="J73" s="417"/>
    </row>
    <row r="74" spans="5:10">
      <c r="E74" s="411"/>
      <c r="G74" s="411"/>
      <c r="I74" s="411"/>
      <c r="J74" s="417"/>
    </row>
    <row r="75" spans="5:10">
      <c r="E75" s="411"/>
      <c r="G75" s="411"/>
      <c r="I75" s="411"/>
      <c r="J75" s="417"/>
    </row>
    <row r="76" spans="5:10">
      <c r="E76" s="411"/>
      <c r="G76" s="411"/>
      <c r="I76" s="411"/>
      <c r="J76" s="417"/>
    </row>
    <row r="77" spans="5:10">
      <c r="E77" s="411"/>
      <c r="G77" s="411"/>
      <c r="I77" s="411"/>
      <c r="J77" s="417"/>
    </row>
    <row r="78" spans="5:10">
      <c r="E78" s="411"/>
      <c r="G78" s="411"/>
      <c r="I78" s="411"/>
      <c r="J78" s="417"/>
    </row>
    <row r="79" spans="5:10">
      <c r="E79" s="411"/>
      <c r="G79" s="411"/>
      <c r="I79" s="411"/>
      <c r="J79" s="417"/>
    </row>
    <row r="80" spans="5:10">
      <c r="E80" s="411"/>
      <c r="G80" s="411"/>
      <c r="I80" s="411"/>
      <c r="J80" s="417"/>
    </row>
    <row r="81" spans="5:10">
      <c r="E81" s="411"/>
      <c r="G81" s="411"/>
      <c r="I81" s="411"/>
      <c r="J81" s="417"/>
    </row>
    <row r="82" spans="5:10">
      <c r="E82" s="411"/>
      <c r="G82" s="411"/>
      <c r="I82" s="411"/>
      <c r="J82" s="417"/>
    </row>
    <row r="83" spans="5:10">
      <c r="E83" s="411"/>
      <c r="G83" s="411"/>
      <c r="I83" s="411"/>
      <c r="J83" s="417"/>
    </row>
    <row r="84" spans="5:10">
      <c r="E84" s="411"/>
      <c r="G84" s="411"/>
      <c r="I84" s="411"/>
      <c r="J84" s="417"/>
    </row>
    <row r="85" spans="5:10">
      <c r="E85" s="411"/>
      <c r="G85" s="411"/>
      <c r="I85" s="411"/>
      <c r="J85" s="417"/>
    </row>
    <row r="86" spans="5:10">
      <c r="E86" s="411"/>
      <c r="G86" s="411"/>
      <c r="I86" s="411"/>
      <c r="J86" s="417"/>
    </row>
    <row r="87" spans="5:10">
      <c r="E87" s="411"/>
      <c r="G87" s="411"/>
      <c r="I87" s="411"/>
      <c r="J87" s="417"/>
    </row>
    <row r="88" spans="5:10">
      <c r="E88" s="411"/>
      <c r="G88" s="411"/>
      <c r="I88" s="411"/>
      <c r="J88" s="417"/>
    </row>
    <row r="89" spans="5:10">
      <c r="E89" s="411"/>
      <c r="G89" s="411"/>
      <c r="I89" s="411"/>
      <c r="J89" s="417"/>
    </row>
    <row r="90" spans="5:10">
      <c r="E90" s="411"/>
      <c r="G90" s="411"/>
      <c r="I90" s="411"/>
      <c r="J90" s="417"/>
    </row>
    <row r="91" spans="5:10">
      <c r="E91" s="411"/>
      <c r="G91" s="411"/>
      <c r="I91" s="411"/>
      <c r="J91" s="417"/>
    </row>
    <row r="92" spans="5:10">
      <c r="E92" s="411"/>
      <c r="G92" s="411"/>
      <c r="I92" s="411"/>
      <c r="J92" s="417"/>
    </row>
    <row r="93" spans="5:10">
      <c r="E93" s="411"/>
      <c r="G93" s="411"/>
      <c r="I93" s="411"/>
      <c r="J93" s="417"/>
    </row>
    <row r="94" spans="5:10">
      <c r="E94" s="411"/>
      <c r="G94" s="411"/>
      <c r="I94" s="411"/>
      <c r="J94" s="417"/>
    </row>
    <row r="95" spans="5:10">
      <c r="E95" s="411"/>
      <c r="G95" s="411"/>
      <c r="I95" s="411"/>
      <c r="J95" s="417"/>
    </row>
    <row r="96" spans="5:10">
      <c r="E96" s="411"/>
      <c r="G96" s="411"/>
      <c r="I96" s="411"/>
      <c r="J96" s="417"/>
    </row>
    <row r="97" spans="5:10">
      <c r="E97" s="411"/>
      <c r="G97" s="411"/>
      <c r="I97" s="411"/>
      <c r="J97" s="417"/>
    </row>
    <row r="98" spans="5:10">
      <c r="E98" s="411"/>
      <c r="G98" s="411"/>
      <c r="I98" s="411"/>
      <c r="J98" s="417"/>
    </row>
    <row r="99" spans="5:10">
      <c r="E99" s="411"/>
      <c r="G99" s="411"/>
      <c r="I99" s="411"/>
      <c r="J99" s="417"/>
    </row>
    <row r="100" spans="5:10">
      <c r="E100" s="411"/>
      <c r="G100" s="411"/>
      <c r="I100" s="411"/>
      <c r="J100" s="417"/>
    </row>
    <row r="101" spans="5:10">
      <c r="E101" s="411"/>
      <c r="G101" s="411"/>
      <c r="I101" s="411"/>
      <c r="J101" s="417"/>
    </row>
    <row r="102" spans="5:10">
      <c r="E102" s="411"/>
      <c r="G102" s="411"/>
      <c r="I102" s="411"/>
      <c r="J102" s="417"/>
    </row>
    <row r="103" spans="5:10">
      <c r="E103" s="411"/>
      <c r="G103" s="411"/>
      <c r="I103" s="411"/>
      <c r="J103" s="417"/>
    </row>
    <row r="104" spans="5:10">
      <c r="E104" s="411"/>
      <c r="G104" s="411"/>
      <c r="I104" s="411"/>
      <c r="J104" s="417"/>
    </row>
    <row r="105" spans="5:10">
      <c r="E105" s="411"/>
      <c r="G105" s="411"/>
      <c r="I105" s="411"/>
      <c r="J105" s="417"/>
    </row>
    <row r="106" spans="5:10">
      <c r="E106" s="411"/>
      <c r="G106" s="411"/>
      <c r="I106" s="411"/>
      <c r="J106" s="417"/>
    </row>
    <row r="107" spans="5:10">
      <c r="E107" s="411"/>
      <c r="G107" s="411"/>
      <c r="I107" s="411"/>
      <c r="J107" s="417"/>
    </row>
    <row r="108" spans="5:10">
      <c r="E108" s="411"/>
      <c r="G108" s="411"/>
      <c r="I108" s="411"/>
      <c r="J108" s="417"/>
    </row>
    <row r="109" spans="5:10">
      <c r="E109" s="411"/>
      <c r="G109" s="411"/>
      <c r="I109" s="411"/>
      <c r="J109" s="417"/>
    </row>
    <row r="110" spans="5:10">
      <c r="E110" s="411"/>
      <c r="G110" s="411"/>
      <c r="I110" s="411"/>
      <c r="J110" s="417"/>
    </row>
    <row r="111" spans="5:10">
      <c r="E111" s="411"/>
      <c r="G111" s="411"/>
      <c r="I111" s="411"/>
      <c r="J111" s="417"/>
    </row>
    <row r="112" spans="5:10">
      <c r="E112" s="411"/>
      <c r="G112" s="411"/>
      <c r="I112" s="411"/>
      <c r="J112" s="417"/>
    </row>
    <row r="113" spans="5:10">
      <c r="E113" s="411"/>
      <c r="G113" s="411"/>
      <c r="I113" s="411"/>
      <c r="J113" s="417"/>
    </row>
    <row r="114" spans="5:10">
      <c r="E114" s="411"/>
      <c r="G114" s="411"/>
      <c r="I114" s="411"/>
      <c r="J114" s="417"/>
    </row>
    <row r="115" spans="5:10">
      <c r="E115" s="411"/>
      <c r="G115" s="411"/>
      <c r="I115" s="411"/>
      <c r="J115" s="417"/>
    </row>
    <row r="116" spans="5:10">
      <c r="E116" s="411"/>
      <c r="G116" s="411"/>
      <c r="I116" s="411"/>
      <c r="J116" s="417"/>
    </row>
    <row r="117" spans="5:10">
      <c r="E117" s="411"/>
      <c r="G117" s="411"/>
      <c r="I117" s="411"/>
      <c r="J117" s="417"/>
    </row>
    <row r="118" spans="5:10">
      <c r="E118" s="411"/>
      <c r="G118" s="411"/>
      <c r="I118" s="411"/>
      <c r="J118" s="417"/>
    </row>
    <row r="119" spans="5:10">
      <c r="E119" s="411"/>
      <c r="G119" s="411"/>
      <c r="I119" s="411"/>
      <c r="J119" s="417"/>
    </row>
    <row r="120" spans="5:10">
      <c r="E120" s="411"/>
      <c r="G120" s="411"/>
      <c r="I120" s="411"/>
      <c r="J120" s="417"/>
    </row>
    <row r="121" spans="5:10">
      <c r="E121" s="411"/>
      <c r="G121" s="411"/>
      <c r="I121" s="411"/>
      <c r="J121" s="417"/>
    </row>
    <row r="122" spans="5:10">
      <c r="E122" s="411"/>
      <c r="G122" s="411"/>
      <c r="I122" s="411"/>
      <c r="J122" s="417"/>
    </row>
    <row r="123" spans="5:10">
      <c r="E123" s="411"/>
      <c r="G123" s="411"/>
      <c r="I123" s="411"/>
      <c r="J123" s="417"/>
    </row>
    <row r="124" spans="5:10">
      <c r="G124" s="411"/>
      <c r="I124" s="411"/>
      <c r="J124" s="417"/>
    </row>
    <row r="125" spans="5:10">
      <c r="G125" s="411"/>
      <c r="I125" s="411"/>
      <c r="J125" s="417"/>
    </row>
    <row r="126" spans="5:10">
      <c r="G126" s="411"/>
      <c r="I126" s="411"/>
      <c r="J126" s="417"/>
    </row>
    <row r="127" spans="5:10">
      <c r="G127" s="411"/>
      <c r="I127" s="411"/>
      <c r="J127" s="417"/>
    </row>
    <row r="128" spans="5:10">
      <c r="G128" s="411"/>
      <c r="I128" s="411"/>
      <c r="J128" s="417"/>
    </row>
    <row r="129" spans="7:10">
      <c r="G129" s="411"/>
      <c r="I129" s="411"/>
      <c r="J129" s="417"/>
    </row>
    <row r="130" spans="7:10">
      <c r="G130" s="411"/>
      <c r="I130" s="411"/>
      <c r="J130" s="417"/>
    </row>
    <row r="131" spans="7:10">
      <c r="G131" s="411"/>
      <c r="I131" s="411"/>
      <c r="J131" s="417"/>
    </row>
    <row r="132" spans="7:10">
      <c r="G132" s="411"/>
      <c r="I132" s="411"/>
      <c r="J132" s="417"/>
    </row>
    <row r="133" spans="7:10">
      <c r="G133" s="411"/>
      <c r="I133" s="411"/>
      <c r="J133" s="417"/>
    </row>
    <row r="134" spans="7:10">
      <c r="G134" s="411"/>
      <c r="I134" s="411"/>
      <c r="J134" s="417"/>
    </row>
    <row r="135" spans="7:10">
      <c r="G135" s="411"/>
      <c r="I135" s="411"/>
      <c r="J135" s="417"/>
    </row>
    <row r="136" spans="7:10">
      <c r="G136" s="411"/>
      <c r="I136" s="411"/>
      <c r="J136" s="417"/>
    </row>
    <row r="137" spans="7:10">
      <c r="G137" s="411"/>
      <c r="I137" s="411"/>
      <c r="J137" s="417"/>
    </row>
    <row r="138" spans="7:10">
      <c r="G138" s="411"/>
      <c r="I138" s="411"/>
      <c r="J138" s="417"/>
    </row>
    <row r="139" spans="7:10">
      <c r="G139" s="411"/>
      <c r="I139" s="411"/>
      <c r="J139" s="417"/>
    </row>
    <row r="140" spans="7:10">
      <c r="G140" s="411"/>
      <c r="I140" s="411"/>
      <c r="J140" s="417"/>
    </row>
    <row r="141" spans="7:10">
      <c r="G141" s="411"/>
      <c r="I141" s="411"/>
      <c r="J141" s="417"/>
    </row>
    <row r="142" spans="7:10">
      <c r="G142" s="411"/>
      <c r="I142" s="411"/>
      <c r="J142" s="417"/>
    </row>
    <row r="143" spans="7:10">
      <c r="G143" s="411"/>
      <c r="I143" s="411"/>
      <c r="J143" s="417"/>
    </row>
    <row r="144" spans="7:10">
      <c r="G144" s="411"/>
      <c r="I144" s="411"/>
      <c r="J144" s="417"/>
    </row>
    <row r="145" spans="7:10">
      <c r="G145" s="411"/>
      <c r="I145" s="411"/>
      <c r="J145" s="417"/>
    </row>
    <row r="146" spans="7:10">
      <c r="G146" s="411"/>
      <c r="I146" s="411"/>
      <c r="J146" s="417"/>
    </row>
    <row r="147" spans="7:10">
      <c r="G147" s="411"/>
      <c r="I147" s="411"/>
      <c r="J147" s="417"/>
    </row>
    <row r="148" spans="7:10">
      <c r="G148" s="411"/>
      <c r="I148" s="411"/>
      <c r="J148" s="417"/>
    </row>
    <row r="149" spans="7:10">
      <c r="G149" s="411"/>
      <c r="I149" s="411"/>
      <c r="J149" s="417"/>
    </row>
    <row r="150" spans="7:10">
      <c r="G150" s="411"/>
      <c r="I150" s="411"/>
      <c r="J150" s="417"/>
    </row>
    <row r="151" spans="7:10">
      <c r="G151" s="411"/>
      <c r="I151" s="411"/>
      <c r="J151" s="417"/>
    </row>
    <row r="152" spans="7:10">
      <c r="G152" s="411"/>
      <c r="I152" s="411"/>
      <c r="J152" s="417"/>
    </row>
    <row r="153" spans="7:10">
      <c r="G153" s="411"/>
      <c r="I153" s="411"/>
      <c r="J153" s="417"/>
    </row>
    <row r="154" spans="7:10">
      <c r="G154" s="411"/>
      <c r="I154" s="411"/>
      <c r="J154" s="417"/>
    </row>
    <row r="155" spans="7:10">
      <c r="G155" s="411"/>
      <c r="I155" s="411"/>
      <c r="J155" s="417"/>
    </row>
    <row r="156" spans="7:10">
      <c r="G156" s="411"/>
      <c r="I156" s="411"/>
      <c r="J156" s="417"/>
    </row>
    <row r="157" spans="7:10">
      <c r="G157" s="411"/>
      <c r="I157" s="411"/>
      <c r="J157" s="417"/>
    </row>
    <row r="158" spans="7:10">
      <c r="G158" s="411"/>
      <c r="I158" s="411"/>
      <c r="J158" s="417"/>
    </row>
    <row r="159" spans="7:10">
      <c r="G159" s="411"/>
      <c r="I159" s="411"/>
      <c r="J159" s="417"/>
    </row>
    <row r="160" spans="7:10">
      <c r="G160" s="411"/>
      <c r="I160" s="411"/>
      <c r="J160" s="417"/>
    </row>
    <row r="161" spans="7:10">
      <c r="G161" s="411"/>
      <c r="I161" s="411"/>
      <c r="J161" s="417"/>
    </row>
    <row r="162" spans="7:10">
      <c r="G162" s="411"/>
      <c r="I162" s="411"/>
      <c r="J162" s="417"/>
    </row>
    <row r="163" spans="7:10">
      <c r="G163" s="411"/>
      <c r="I163" s="411"/>
      <c r="J163" s="417"/>
    </row>
    <row r="164" spans="7:10">
      <c r="G164" s="411"/>
      <c r="I164" s="411"/>
      <c r="J164" s="417"/>
    </row>
    <row r="165" spans="7:10">
      <c r="G165" s="411"/>
      <c r="I165" s="411"/>
      <c r="J165" s="417"/>
    </row>
    <row r="166" spans="7:10">
      <c r="G166" s="411"/>
      <c r="I166" s="411"/>
      <c r="J166" s="417"/>
    </row>
    <row r="167" spans="7:10">
      <c r="G167" s="411"/>
      <c r="I167" s="411"/>
      <c r="J167" s="417"/>
    </row>
    <row r="168" spans="7:10">
      <c r="G168" s="411"/>
      <c r="I168" s="411"/>
      <c r="J168" s="417"/>
    </row>
    <row r="169" spans="7:10">
      <c r="G169" s="411"/>
      <c r="I169" s="411"/>
      <c r="J169" s="417"/>
    </row>
    <row r="170" spans="7:10">
      <c r="G170" s="411"/>
      <c r="I170" s="411"/>
      <c r="J170" s="417"/>
    </row>
    <row r="171" spans="7:10">
      <c r="G171" s="411"/>
      <c r="I171" s="411"/>
      <c r="J171" s="417"/>
    </row>
    <row r="172" spans="7:10">
      <c r="G172" s="411"/>
      <c r="I172" s="411"/>
      <c r="J172" s="417"/>
    </row>
    <row r="173" spans="7:10">
      <c r="G173" s="411"/>
      <c r="I173" s="411"/>
      <c r="J173" s="417"/>
    </row>
    <row r="174" spans="7:10">
      <c r="G174" s="411"/>
      <c r="I174" s="411"/>
      <c r="J174" s="417"/>
    </row>
    <row r="175" spans="7:10">
      <c r="G175" s="411"/>
      <c r="I175" s="411"/>
      <c r="J175" s="417"/>
    </row>
    <row r="176" spans="7:10">
      <c r="G176" s="411"/>
      <c r="I176" s="411"/>
      <c r="J176" s="417"/>
    </row>
    <row r="177" spans="7:10">
      <c r="G177" s="411"/>
      <c r="I177" s="411"/>
      <c r="J177" s="417"/>
    </row>
    <row r="178" spans="7:10">
      <c r="G178" s="411"/>
      <c r="I178" s="411"/>
      <c r="J178" s="417"/>
    </row>
    <row r="179" spans="7:10">
      <c r="G179" s="411"/>
      <c r="I179" s="411"/>
      <c r="J179" s="417"/>
    </row>
    <row r="180" spans="7:10">
      <c r="G180" s="411"/>
      <c r="I180" s="411"/>
      <c r="J180" s="417"/>
    </row>
    <row r="181" spans="7:10">
      <c r="G181" s="411"/>
      <c r="I181" s="411"/>
      <c r="J181" s="417"/>
    </row>
    <row r="182" spans="7:10">
      <c r="G182" s="411"/>
      <c r="I182" s="411"/>
      <c r="J182" s="417"/>
    </row>
    <row r="183" spans="7:10">
      <c r="G183" s="411"/>
      <c r="I183" s="411"/>
      <c r="J183" s="417"/>
    </row>
    <row r="184" spans="7:10">
      <c r="G184" s="411"/>
      <c r="I184" s="411"/>
      <c r="J184" s="417"/>
    </row>
    <row r="185" spans="7:10">
      <c r="G185" s="411"/>
      <c r="I185" s="411"/>
      <c r="J185" s="417"/>
    </row>
    <row r="186" spans="7:10">
      <c r="G186" s="411"/>
      <c r="I186" s="411"/>
      <c r="J186" s="417"/>
    </row>
    <row r="187" spans="7:10">
      <c r="G187" s="411"/>
      <c r="I187" s="411"/>
      <c r="J187" s="417"/>
    </row>
    <row r="188" spans="7:10">
      <c r="G188" s="411"/>
      <c r="I188" s="411"/>
      <c r="J188" s="417"/>
    </row>
    <row r="189" spans="7:10">
      <c r="G189" s="411"/>
      <c r="I189" s="411"/>
      <c r="J189" s="417"/>
    </row>
    <row r="190" spans="7:10">
      <c r="G190" s="411"/>
      <c r="I190" s="411"/>
      <c r="J190" s="417"/>
    </row>
    <row r="191" spans="7:10">
      <c r="G191" s="411"/>
      <c r="I191" s="411"/>
      <c r="J191" s="417"/>
    </row>
    <row r="192" spans="7:10">
      <c r="G192" s="411"/>
      <c r="I192" s="411"/>
      <c r="J192" s="417"/>
    </row>
    <row r="193" spans="7:10">
      <c r="G193" s="411"/>
      <c r="I193" s="411"/>
      <c r="J193" s="417"/>
    </row>
    <row r="194" spans="7:10">
      <c r="G194" s="411"/>
      <c r="I194" s="411"/>
      <c r="J194" s="417"/>
    </row>
    <row r="195" spans="7:10">
      <c r="G195" s="411"/>
      <c r="I195" s="411"/>
      <c r="J195" s="417"/>
    </row>
    <row r="196" spans="7:10">
      <c r="G196" s="411"/>
      <c r="I196" s="411"/>
      <c r="J196" s="417"/>
    </row>
    <row r="197" spans="7:10">
      <c r="G197" s="411"/>
      <c r="I197" s="411"/>
      <c r="J197" s="417"/>
    </row>
    <row r="198" spans="7:10">
      <c r="G198" s="411"/>
      <c r="I198" s="411"/>
      <c r="J198" s="417"/>
    </row>
    <row r="199" spans="7:10">
      <c r="G199" s="411"/>
      <c r="I199" s="411"/>
      <c r="J199" s="417"/>
    </row>
    <row r="200" spans="7:10">
      <c r="G200" s="411"/>
      <c r="I200" s="411"/>
      <c r="J200" s="417"/>
    </row>
    <row r="201" spans="7:10">
      <c r="G201" s="411"/>
      <c r="I201" s="411"/>
      <c r="J201" s="417"/>
    </row>
    <row r="202" spans="7:10">
      <c r="G202" s="411"/>
      <c r="I202" s="411"/>
      <c r="J202" s="417"/>
    </row>
    <row r="203" spans="7:10">
      <c r="G203" s="411"/>
      <c r="I203" s="411"/>
      <c r="J203" s="417"/>
    </row>
    <row r="204" spans="7:10">
      <c r="G204" s="411"/>
      <c r="I204" s="411"/>
      <c r="J204" s="417"/>
    </row>
    <row r="205" spans="7:10">
      <c r="G205" s="411"/>
      <c r="I205" s="411"/>
      <c r="J205" s="417"/>
    </row>
    <row r="206" spans="7:10">
      <c r="G206" s="411"/>
      <c r="I206" s="411"/>
      <c r="J206" s="417"/>
    </row>
    <row r="207" spans="7:10">
      <c r="G207" s="411"/>
      <c r="I207" s="411"/>
      <c r="J207" s="417"/>
    </row>
    <row r="208" spans="7:10">
      <c r="G208" s="411"/>
      <c r="I208" s="411"/>
      <c r="J208" s="417"/>
    </row>
    <row r="209" spans="7:10">
      <c r="G209" s="411"/>
      <c r="I209" s="411"/>
      <c r="J209" s="417"/>
    </row>
    <row r="210" spans="7:10">
      <c r="G210" s="411"/>
      <c r="I210" s="411"/>
      <c r="J210" s="417"/>
    </row>
    <row r="211" spans="7:10">
      <c r="G211" s="411"/>
      <c r="I211" s="411"/>
      <c r="J211" s="417"/>
    </row>
    <row r="212" spans="7:10">
      <c r="G212" s="411"/>
      <c r="I212" s="411"/>
      <c r="J212" s="417"/>
    </row>
    <row r="213" spans="7:10">
      <c r="G213" s="411"/>
      <c r="I213" s="411"/>
      <c r="J213" s="417"/>
    </row>
    <row r="214" spans="7:10">
      <c r="G214" s="411"/>
      <c r="I214" s="411"/>
      <c r="J214" s="417"/>
    </row>
    <row r="215" spans="7:10">
      <c r="G215" s="411"/>
      <c r="I215" s="411"/>
      <c r="J215" s="417"/>
    </row>
    <row r="216" spans="7:10">
      <c r="G216" s="411"/>
      <c r="I216" s="411"/>
      <c r="J216" s="417"/>
    </row>
    <row r="217" spans="7:10">
      <c r="G217" s="411"/>
      <c r="I217" s="411"/>
      <c r="J217" s="417"/>
    </row>
    <row r="218" spans="7:10">
      <c r="G218" s="411"/>
      <c r="I218" s="411"/>
      <c r="J218" s="417"/>
    </row>
    <row r="219" spans="7:10">
      <c r="G219" s="411"/>
      <c r="I219" s="411"/>
      <c r="J219" s="417"/>
    </row>
    <row r="220" spans="7:10">
      <c r="G220" s="411"/>
      <c r="I220" s="411"/>
      <c r="J220" s="417"/>
    </row>
    <row r="221" spans="7:10">
      <c r="G221" s="411"/>
      <c r="I221" s="411"/>
      <c r="J221" s="417"/>
    </row>
    <row r="222" spans="7:10">
      <c r="G222" s="411"/>
      <c r="I222" s="411"/>
      <c r="J222" s="417"/>
    </row>
    <row r="223" spans="7:10">
      <c r="G223" s="411"/>
      <c r="I223" s="411"/>
      <c r="J223" s="417"/>
    </row>
    <row r="224" spans="7:10">
      <c r="G224" s="411"/>
    </row>
    <row r="225" spans="7:7">
      <c r="G225" s="411"/>
    </row>
    <row r="226" spans="7:7">
      <c r="G226" s="411"/>
    </row>
    <row r="227" spans="7:7">
      <c r="G227" s="411"/>
    </row>
    <row r="228" spans="7:7">
      <c r="G228" s="411"/>
    </row>
    <row r="229" spans="7:7">
      <c r="G229" s="411"/>
    </row>
    <row r="230" spans="7:7">
      <c r="G230" s="411"/>
    </row>
    <row r="231" spans="7:7">
      <c r="G231" s="411"/>
    </row>
    <row r="232" spans="7:7">
      <c r="G232" s="411"/>
    </row>
    <row r="233" spans="7:7">
      <c r="G233" s="411"/>
    </row>
    <row r="234" spans="7:7">
      <c r="G234" s="411"/>
    </row>
    <row r="235" spans="7:7">
      <c r="G235" s="411"/>
    </row>
    <row r="236" spans="7:7">
      <c r="G236" s="411"/>
    </row>
    <row r="237" spans="7:7">
      <c r="G237" s="411"/>
    </row>
    <row r="238" spans="7:7">
      <c r="G238" s="411"/>
    </row>
    <row r="239" spans="7:7">
      <c r="G239" s="411"/>
    </row>
    <row r="240" spans="7:7">
      <c r="G240" s="411"/>
    </row>
    <row r="241" spans="7:7">
      <c r="G241" s="411"/>
    </row>
    <row r="242" spans="7:7">
      <c r="G242" s="411"/>
    </row>
    <row r="243" spans="7:7">
      <c r="G243" s="411"/>
    </row>
    <row r="244" spans="7:7">
      <c r="G244" s="411"/>
    </row>
    <row r="245" spans="7:7">
      <c r="G245" s="411"/>
    </row>
    <row r="246" spans="7:7">
      <c r="G246" s="411"/>
    </row>
    <row r="247" spans="7:7">
      <c r="G247" s="411"/>
    </row>
    <row r="248" spans="7:7">
      <c r="G248" s="411"/>
    </row>
    <row r="249" spans="7:7">
      <c r="G249" s="411"/>
    </row>
    <row r="250" spans="7:7">
      <c r="G250" s="411"/>
    </row>
    <row r="251" spans="7:7">
      <c r="G251" s="411"/>
    </row>
    <row r="252" spans="7:7">
      <c r="G252" s="411"/>
    </row>
    <row r="253" spans="7:7">
      <c r="G253" s="411"/>
    </row>
    <row r="254" spans="7:7">
      <c r="G254" s="411"/>
    </row>
    <row r="255" spans="7:7">
      <c r="G255" s="411"/>
    </row>
    <row r="256" spans="7:7">
      <c r="G256" s="411"/>
    </row>
    <row r="257" spans="7:7">
      <c r="G257" s="411"/>
    </row>
    <row r="258" spans="7:7">
      <c r="G258" s="411"/>
    </row>
    <row r="259" spans="7:7">
      <c r="G259" s="411"/>
    </row>
    <row r="260" spans="7:7">
      <c r="G260" s="411"/>
    </row>
    <row r="261" spans="7:7">
      <c r="G261" s="411"/>
    </row>
    <row r="262" spans="7:7">
      <c r="G262" s="411"/>
    </row>
    <row r="263" spans="7:7">
      <c r="G263" s="411"/>
    </row>
    <row r="264" spans="7:7">
      <c r="G264" s="411"/>
    </row>
    <row r="265" spans="7:7">
      <c r="G265" s="411"/>
    </row>
    <row r="266" spans="7:7">
      <c r="G266" s="411"/>
    </row>
    <row r="267" spans="7:7">
      <c r="G267" s="411"/>
    </row>
    <row r="268" spans="7:7">
      <c r="G268" s="411"/>
    </row>
    <row r="269" spans="7:7">
      <c r="G269" s="411"/>
    </row>
    <row r="270" spans="7:7">
      <c r="G270" s="411"/>
    </row>
    <row r="271" spans="7:7">
      <c r="G271" s="411"/>
    </row>
    <row r="272" spans="7:7">
      <c r="G272" s="411"/>
    </row>
    <row r="273" spans="7:7">
      <c r="G273" s="411"/>
    </row>
    <row r="274" spans="7:7">
      <c r="G274" s="411"/>
    </row>
    <row r="275" spans="7:7">
      <c r="G275" s="411"/>
    </row>
    <row r="276" spans="7:7">
      <c r="G276" s="411"/>
    </row>
    <row r="277" spans="7:7">
      <c r="G277" s="411"/>
    </row>
    <row r="278" spans="7:7">
      <c r="G278" s="411"/>
    </row>
    <row r="279" spans="7:7">
      <c r="G279" s="411"/>
    </row>
    <row r="280" spans="7:7">
      <c r="G280" s="411"/>
    </row>
    <row r="281" spans="7:7">
      <c r="G281" s="411"/>
    </row>
    <row r="282" spans="7:7">
      <c r="G282" s="411"/>
    </row>
    <row r="283" spans="7:7">
      <c r="G283" s="411"/>
    </row>
    <row r="284" spans="7:7">
      <c r="G284" s="411"/>
    </row>
    <row r="285" spans="7:7">
      <c r="G285" s="411"/>
    </row>
    <row r="286" spans="7:7">
      <c r="G286" s="411"/>
    </row>
    <row r="287" spans="7:7">
      <c r="G287" s="411"/>
    </row>
    <row r="288" spans="7:7">
      <c r="G288" s="411"/>
    </row>
    <row r="289" spans="7:7">
      <c r="G289" s="411"/>
    </row>
    <row r="290" spans="7:7">
      <c r="G290" s="411"/>
    </row>
    <row r="291" spans="7:7">
      <c r="G291" s="411"/>
    </row>
    <row r="292" spans="7:7">
      <c r="G292" s="411"/>
    </row>
    <row r="293" spans="7:7">
      <c r="G293" s="411"/>
    </row>
    <row r="294" spans="7:7">
      <c r="G294" s="411"/>
    </row>
    <row r="295" spans="7:7">
      <c r="G295" s="411"/>
    </row>
    <row r="296" spans="7:7">
      <c r="G296" s="411"/>
    </row>
    <row r="297" spans="7:7">
      <c r="G297" s="411"/>
    </row>
    <row r="298" spans="7:7">
      <c r="G298" s="411"/>
    </row>
    <row r="299" spans="7:7">
      <c r="G299" s="411"/>
    </row>
    <row r="300" spans="7:7">
      <c r="G300" s="411"/>
    </row>
    <row r="301" spans="7:7">
      <c r="G301" s="411"/>
    </row>
    <row r="302" spans="7:7">
      <c r="G302" s="411"/>
    </row>
    <row r="303" spans="7:7">
      <c r="G303" s="411"/>
    </row>
    <row r="304" spans="7:7">
      <c r="G304" s="411"/>
    </row>
    <row r="305" spans="7:7">
      <c r="G305" s="411"/>
    </row>
    <row r="306" spans="7:7">
      <c r="G306" s="411"/>
    </row>
    <row r="307" spans="7:7">
      <c r="G307" s="411"/>
    </row>
    <row r="308" spans="7:7">
      <c r="G308" s="411"/>
    </row>
    <row r="309" spans="7:7">
      <c r="G309" s="411"/>
    </row>
    <row r="310" spans="7:7">
      <c r="G310" s="411"/>
    </row>
    <row r="311" spans="7:7">
      <c r="G311" s="411"/>
    </row>
    <row r="312" spans="7:7">
      <c r="G312" s="411"/>
    </row>
    <row r="313" spans="7:7">
      <c r="G313" s="411"/>
    </row>
    <row r="314" spans="7:7">
      <c r="G314" s="411"/>
    </row>
    <row r="315" spans="7:7">
      <c r="G315" s="411"/>
    </row>
    <row r="316" spans="7:7">
      <c r="G316" s="411"/>
    </row>
    <row r="317" spans="7:7">
      <c r="G317" s="411"/>
    </row>
    <row r="318" spans="7:7">
      <c r="G318" s="411"/>
    </row>
    <row r="319" spans="7:7">
      <c r="G319" s="411"/>
    </row>
    <row r="320" spans="7:7">
      <c r="G320" s="411"/>
    </row>
    <row r="321" spans="7:7">
      <c r="G321" s="411"/>
    </row>
    <row r="322" spans="7:7">
      <c r="G322" s="411"/>
    </row>
    <row r="323" spans="7:7">
      <c r="G323" s="411"/>
    </row>
    <row r="324" spans="7:7">
      <c r="G324" s="411"/>
    </row>
    <row r="325" spans="7:7">
      <c r="G325" s="411"/>
    </row>
    <row r="326" spans="7:7">
      <c r="G326" s="411"/>
    </row>
    <row r="327" spans="7:7">
      <c r="G327" s="411"/>
    </row>
    <row r="328" spans="7:7">
      <c r="G328" s="411"/>
    </row>
    <row r="329" spans="7:7">
      <c r="G329" s="411"/>
    </row>
    <row r="330" spans="7:7">
      <c r="G330" s="411"/>
    </row>
    <row r="331" spans="7:7">
      <c r="G331" s="411"/>
    </row>
    <row r="332" spans="7:7">
      <c r="G332" s="411"/>
    </row>
    <row r="333" spans="7:7">
      <c r="G333" s="411"/>
    </row>
    <row r="334" spans="7:7">
      <c r="G334" s="411"/>
    </row>
    <row r="335" spans="7:7">
      <c r="G335" s="411"/>
    </row>
    <row r="336" spans="7:7">
      <c r="G336" s="411"/>
    </row>
    <row r="337" spans="7:7">
      <c r="G337" s="411"/>
    </row>
    <row r="338" spans="7:7">
      <c r="G338" s="411"/>
    </row>
    <row r="339" spans="7:7">
      <c r="G339" s="411"/>
    </row>
    <row r="340" spans="7:7">
      <c r="G340" s="411"/>
    </row>
    <row r="341" spans="7:7">
      <c r="G341" s="411"/>
    </row>
    <row r="342" spans="7:7">
      <c r="G342" s="411"/>
    </row>
    <row r="343" spans="7:7">
      <c r="G343" s="411"/>
    </row>
    <row r="344" spans="7:7">
      <c r="G344" s="411"/>
    </row>
    <row r="345" spans="7:7">
      <c r="G345" s="411"/>
    </row>
    <row r="346" spans="7:7">
      <c r="G346" s="411"/>
    </row>
    <row r="347" spans="7:7">
      <c r="G347" s="411"/>
    </row>
    <row r="348" spans="7:7">
      <c r="G348" s="411"/>
    </row>
    <row r="349" spans="7:7">
      <c r="G349" s="411"/>
    </row>
    <row r="350" spans="7:7">
      <c r="G350" s="411"/>
    </row>
    <row r="351" spans="7:7">
      <c r="G351" s="411"/>
    </row>
    <row r="352" spans="7:7">
      <c r="G352" s="411"/>
    </row>
    <row r="353" spans="7:7">
      <c r="G353" s="411"/>
    </row>
    <row r="354" spans="7:7">
      <c r="G354" s="411"/>
    </row>
    <row r="355" spans="7:7">
      <c r="G355" s="411"/>
    </row>
    <row r="356" spans="7:7">
      <c r="G356" s="411"/>
    </row>
    <row r="357" spans="7:7">
      <c r="G357" s="411"/>
    </row>
    <row r="358" spans="7:7">
      <c r="G358" s="411"/>
    </row>
    <row r="359" spans="7:7">
      <c r="G359" s="411"/>
    </row>
    <row r="360" spans="7:7">
      <c r="G360" s="411"/>
    </row>
    <row r="361" spans="7:7">
      <c r="G361" s="411"/>
    </row>
    <row r="362" spans="7:7">
      <c r="G362" s="411"/>
    </row>
    <row r="363" spans="7:7">
      <c r="G363" s="411"/>
    </row>
    <row r="364" spans="7:7">
      <c r="G364" s="411"/>
    </row>
    <row r="365" spans="7:7">
      <c r="G365" s="411"/>
    </row>
    <row r="366" spans="7:7">
      <c r="G366" s="411"/>
    </row>
    <row r="367" spans="7:7">
      <c r="G367" s="411"/>
    </row>
    <row r="368" spans="7:7">
      <c r="G368" s="411"/>
    </row>
    <row r="369" spans="7:7">
      <c r="G369" s="411"/>
    </row>
    <row r="370" spans="7:7">
      <c r="G370" s="411"/>
    </row>
    <row r="371" spans="7:7">
      <c r="G371" s="411"/>
    </row>
    <row r="372" spans="7:7">
      <c r="G372" s="411"/>
    </row>
    <row r="373" spans="7:7">
      <c r="G373" s="411"/>
    </row>
    <row r="374" spans="7:7">
      <c r="G374" s="411"/>
    </row>
    <row r="375" spans="7:7">
      <c r="G375" s="411"/>
    </row>
    <row r="376" spans="7:7">
      <c r="G376" s="411"/>
    </row>
    <row r="377" spans="7:7">
      <c r="G377" s="411"/>
    </row>
    <row r="378" spans="7:7">
      <c r="G378" s="411"/>
    </row>
    <row r="379" spans="7:7">
      <c r="G379" s="411"/>
    </row>
    <row r="380" spans="7:7">
      <c r="G380" s="411"/>
    </row>
    <row r="381" spans="7:7">
      <c r="G381" s="411"/>
    </row>
    <row r="382" spans="7:7">
      <c r="G382" s="411"/>
    </row>
    <row r="383" spans="7:7">
      <c r="G383" s="411"/>
    </row>
    <row r="384" spans="7:7">
      <c r="G384" s="411"/>
    </row>
    <row r="385" spans="7:7">
      <c r="G385" s="411"/>
    </row>
  </sheetData>
  <mergeCells count="3">
    <mergeCell ref="A1:I1"/>
    <mergeCell ref="K1:R1"/>
    <mergeCell ref="K3:R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90" zoomScaleNormal="100" zoomScaleSheetLayoutView="90" workbookViewId="0">
      <selection activeCell="A13" sqref="A13"/>
    </sheetView>
  </sheetViews>
  <sheetFormatPr defaultRowHeight="13.5"/>
  <cols>
    <col min="1" max="1" width="9.77734375" style="58" customWidth="1"/>
    <col min="2" max="2" width="23.77734375" style="58" customWidth="1"/>
    <col min="3" max="4" width="23.77734375" style="59" customWidth="1"/>
    <col min="5" max="5" width="2.77734375" style="60" customWidth="1"/>
    <col min="6" max="8" width="23.33203125" style="59" customWidth="1"/>
    <col min="9" max="12" width="8.88671875" style="59"/>
    <col min="13" max="13" width="9.77734375" style="59" customWidth="1"/>
    <col min="14" max="16384" width="8.88671875" style="59"/>
  </cols>
  <sheetData>
    <row r="1" spans="1:13" s="2" customFormat="1" ht="45" customHeight="1">
      <c r="A1" s="375" t="s">
        <v>3</v>
      </c>
      <c r="B1" s="375"/>
      <c r="C1" s="375"/>
      <c r="D1" s="375"/>
      <c r="E1" s="23"/>
      <c r="F1" s="376" t="s">
        <v>4</v>
      </c>
      <c r="G1" s="376"/>
      <c r="H1" s="376"/>
    </row>
    <row r="2" spans="1:13" s="5" customFormat="1" ht="25.5" customHeight="1" thickBot="1">
      <c r="A2" s="24" t="s">
        <v>5</v>
      </c>
      <c r="B2" s="25"/>
      <c r="C2" s="26"/>
      <c r="D2" s="27"/>
      <c r="E2" s="28"/>
      <c r="F2" s="27"/>
      <c r="G2" s="27"/>
      <c r="H2" s="4" t="s">
        <v>6</v>
      </c>
    </row>
    <row r="3" spans="1:13" s="19" customFormat="1" ht="17.100000000000001" customHeight="1" thickTop="1">
      <c r="A3" s="6" t="s">
        <v>0</v>
      </c>
      <c r="B3" s="377" t="s">
        <v>7</v>
      </c>
      <c r="C3" s="378"/>
      <c r="D3" s="29" t="s">
        <v>8</v>
      </c>
      <c r="E3" s="7"/>
      <c r="F3" s="350" t="s">
        <v>9</v>
      </c>
      <c r="G3" s="377" t="s">
        <v>10</v>
      </c>
      <c r="H3" s="379"/>
    </row>
    <row r="4" spans="1:13" s="31" customFormat="1" ht="17.100000000000001" customHeight="1">
      <c r="A4" s="9" t="s">
        <v>11</v>
      </c>
      <c r="B4" s="13" t="s">
        <v>12</v>
      </c>
      <c r="C4" s="13" t="s">
        <v>13</v>
      </c>
      <c r="D4" s="14" t="s">
        <v>12</v>
      </c>
      <c r="E4" s="7"/>
      <c r="F4" s="30" t="s">
        <v>14</v>
      </c>
      <c r="G4" s="13" t="s">
        <v>12</v>
      </c>
      <c r="H4" s="14" t="s">
        <v>15</v>
      </c>
    </row>
    <row r="5" spans="1:13" s="31" customFormat="1" ht="17.100000000000001" customHeight="1">
      <c r="A5" s="12" t="s">
        <v>16</v>
      </c>
      <c r="B5" s="10"/>
      <c r="C5" s="10"/>
      <c r="D5" s="32"/>
      <c r="E5" s="7"/>
      <c r="F5" s="11"/>
      <c r="G5" s="10"/>
      <c r="H5" s="32"/>
    </row>
    <row r="6" spans="1:13" s="31" customFormat="1" ht="17.100000000000001" customHeight="1">
      <c r="A6" s="15" t="s">
        <v>17</v>
      </c>
      <c r="B6" s="16" t="s">
        <v>108</v>
      </c>
      <c r="C6" s="16" t="s">
        <v>18</v>
      </c>
      <c r="D6" s="33" t="s">
        <v>108</v>
      </c>
      <c r="E6" s="7"/>
      <c r="F6" s="8" t="s">
        <v>18</v>
      </c>
      <c r="G6" s="16" t="s">
        <v>108</v>
      </c>
      <c r="H6" s="33" t="s">
        <v>18</v>
      </c>
    </row>
    <row r="7" spans="1:13" s="5" customFormat="1" ht="29.25" customHeight="1">
      <c r="A7" s="17">
        <v>2013</v>
      </c>
      <c r="B7" s="34" t="s">
        <v>19</v>
      </c>
      <c r="C7" s="34" t="s">
        <v>19</v>
      </c>
      <c r="D7" s="34">
        <v>8</v>
      </c>
      <c r="E7" s="34"/>
      <c r="F7" s="34">
        <v>1512</v>
      </c>
      <c r="G7" s="34">
        <v>3</v>
      </c>
      <c r="H7" s="34">
        <v>2708</v>
      </c>
      <c r="M7" s="35"/>
    </row>
    <row r="8" spans="1:13" s="5" customFormat="1" ht="29.25" customHeight="1">
      <c r="A8" s="17">
        <v>2014</v>
      </c>
      <c r="B8" s="34" t="s">
        <v>19</v>
      </c>
      <c r="C8" s="34" t="s">
        <v>19</v>
      </c>
      <c r="D8" s="34">
        <v>8</v>
      </c>
      <c r="E8" s="34"/>
      <c r="F8" s="34">
        <v>1283</v>
      </c>
      <c r="G8" s="34">
        <v>2</v>
      </c>
      <c r="H8" s="34">
        <v>1315</v>
      </c>
      <c r="M8" s="35"/>
    </row>
    <row r="9" spans="1:13" s="5" customFormat="1" ht="29.25" customHeight="1">
      <c r="A9" s="17">
        <v>2015</v>
      </c>
      <c r="B9" s="34" t="s">
        <v>19</v>
      </c>
      <c r="C9" s="34" t="s">
        <v>19</v>
      </c>
      <c r="D9" s="34">
        <v>8</v>
      </c>
      <c r="E9" s="34"/>
      <c r="F9" s="34">
        <v>2010</v>
      </c>
      <c r="G9" s="34">
        <v>2</v>
      </c>
      <c r="H9" s="34">
        <v>2263</v>
      </c>
      <c r="M9" s="35"/>
    </row>
    <row r="10" spans="1:13" s="5" customFormat="1" ht="29.25" customHeight="1">
      <c r="A10" s="17">
        <v>2016</v>
      </c>
      <c r="B10" s="36" t="s">
        <v>19</v>
      </c>
      <c r="C10" s="36" t="s">
        <v>19</v>
      </c>
      <c r="D10" s="36">
        <v>8</v>
      </c>
      <c r="E10" s="37"/>
      <c r="F10" s="37">
        <v>2089</v>
      </c>
      <c r="G10" s="37">
        <v>2</v>
      </c>
      <c r="H10" s="37">
        <v>2326</v>
      </c>
      <c r="M10" s="35"/>
    </row>
    <row r="11" spans="1:13" s="5" customFormat="1" ht="29.25" customHeight="1">
      <c r="A11" s="17">
        <v>2017</v>
      </c>
      <c r="B11" s="36" t="s">
        <v>106</v>
      </c>
      <c r="C11" s="36" t="s">
        <v>106</v>
      </c>
      <c r="D11" s="36">
        <v>8</v>
      </c>
      <c r="E11" s="37"/>
      <c r="F11" s="37">
        <v>2163</v>
      </c>
      <c r="G11" s="37">
        <v>2</v>
      </c>
      <c r="H11" s="37">
        <v>2359</v>
      </c>
      <c r="M11" s="35"/>
    </row>
    <row r="12" spans="1:13" s="5" customFormat="1" ht="29.25" customHeight="1">
      <c r="A12" s="17">
        <v>2018</v>
      </c>
      <c r="B12" s="36" t="s">
        <v>106</v>
      </c>
      <c r="C12" s="36" t="s">
        <v>106</v>
      </c>
      <c r="D12" s="36">
        <v>9</v>
      </c>
      <c r="E12" s="37"/>
      <c r="F12" s="37">
        <v>2134</v>
      </c>
      <c r="G12" s="37">
        <v>2</v>
      </c>
      <c r="H12" s="37">
        <v>2344</v>
      </c>
      <c r="M12" s="35"/>
    </row>
    <row r="13" spans="1:13" s="40" customFormat="1" ht="29.25" customHeight="1">
      <c r="A13" s="38">
        <v>2019</v>
      </c>
      <c r="B13" s="36" t="s">
        <v>106</v>
      </c>
      <c r="C13" s="36" t="s">
        <v>106</v>
      </c>
      <c r="D13" s="36">
        <v>8</v>
      </c>
      <c r="E13" s="39"/>
      <c r="F13" s="39">
        <v>2102</v>
      </c>
      <c r="G13" s="37">
        <v>2</v>
      </c>
      <c r="H13" s="39">
        <v>2164</v>
      </c>
      <c r="M13" s="41"/>
    </row>
    <row r="14" spans="1:13" s="40" customFormat="1" ht="29.25" customHeight="1">
      <c r="A14" s="42" t="s">
        <v>20</v>
      </c>
      <c r="B14" s="36" t="s">
        <v>106</v>
      </c>
      <c r="C14" s="36" t="s">
        <v>106</v>
      </c>
      <c r="D14" s="36"/>
      <c r="E14" s="39"/>
      <c r="F14" s="37">
        <v>175</v>
      </c>
      <c r="G14" s="37"/>
      <c r="H14" s="37">
        <v>175</v>
      </c>
      <c r="M14" s="41"/>
    </row>
    <row r="15" spans="1:13" s="5" customFormat="1" ht="29.25" customHeight="1">
      <c r="A15" s="43" t="s">
        <v>21</v>
      </c>
      <c r="B15" s="36" t="s">
        <v>107</v>
      </c>
      <c r="C15" s="36" t="s">
        <v>106</v>
      </c>
      <c r="D15" s="36"/>
      <c r="E15" s="44"/>
      <c r="F15" s="44">
        <v>172</v>
      </c>
      <c r="G15" s="37"/>
      <c r="H15" s="37">
        <v>177</v>
      </c>
      <c r="M15" s="35"/>
    </row>
    <row r="16" spans="1:13" s="5" customFormat="1" ht="29.25" customHeight="1">
      <c r="A16" s="45" t="s">
        <v>22</v>
      </c>
      <c r="B16" s="36" t="s">
        <v>106</v>
      </c>
      <c r="C16" s="36" t="s">
        <v>106</v>
      </c>
      <c r="D16" s="36"/>
      <c r="E16" s="44"/>
      <c r="F16" s="44">
        <v>177</v>
      </c>
      <c r="G16" s="37"/>
      <c r="H16" s="37">
        <v>185</v>
      </c>
      <c r="M16" s="35"/>
    </row>
    <row r="17" spans="1:13" s="5" customFormat="1" ht="29.25" customHeight="1">
      <c r="A17" s="45" t="s">
        <v>23</v>
      </c>
      <c r="B17" s="36" t="s">
        <v>106</v>
      </c>
      <c r="C17" s="36" t="s">
        <v>106</v>
      </c>
      <c r="D17" s="36"/>
      <c r="E17" s="44"/>
      <c r="F17" s="44">
        <v>174</v>
      </c>
      <c r="G17" s="37"/>
      <c r="H17" s="37">
        <v>183</v>
      </c>
      <c r="M17" s="35"/>
    </row>
    <row r="18" spans="1:13" s="5" customFormat="1" ht="29.25" customHeight="1">
      <c r="A18" s="45" t="s">
        <v>24</v>
      </c>
      <c r="B18" s="36" t="s">
        <v>106</v>
      </c>
      <c r="C18" s="36" t="s">
        <v>106</v>
      </c>
      <c r="D18" s="36"/>
      <c r="E18" s="44"/>
      <c r="F18" s="44">
        <v>170</v>
      </c>
      <c r="G18" s="37"/>
      <c r="H18" s="37">
        <v>184</v>
      </c>
      <c r="M18" s="35"/>
    </row>
    <row r="19" spans="1:13" s="5" customFormat="1" ht="29.25" customHeight="1">
      <c r="A19" s="45" t="s">
        <v>25</v>
      </c>
      <c r="B19" s="36" t="s">
        <v>107</v>
      </c>
      <c r="C19" s="36" t="s">
        <v>106</v>
      </c>
      <c r="D19" s="36"/>
      <c r="E19" s="44"/>
      <c r="F19" s="44">
        <v>169</v>
      </c>
      <c r="G19" s="37"/>
      <c r="H19" s="37">
        <v>180</v>
      </c>
      <c r="M19" s="35"/>
    </row>
    <row r="20" spans="1:13" s="5" customFormat="1" ht="29.25" customHeight="1">
      <c r="A20" s="45" t="s">
        <v>26</v>
      </c>
      <c r="B20" s="36" t="s">
        <v>106</v>
      </c>
      <c r="C20" s="36" t="s">
        <v>106</v>
      </c>
      <c r="D20" s="36"/>
      <c r="E20" s="44"/>
      <c r="F20" s="44">
        <v>175</v>
      </c>
      <c r="G20" s="37"/>
      <c r="H20" s="37">
        <v>177</v>
      </c>
      <c r="M20" s="35"/>
    </row>
    <row r="21" spans="1:13" s="5" customFormat="1" ht="29.25" customHeight="1">
      <c r="A21" s="45" t="s">
        <v>27</v>
      </c>
      <c r="B21" s="36" t="s">
        <v>107</v>
      </c>
      <c r="C21" s="36" t="s">
        <v>106</v>
      </c>
      <c r="D21" s="36"/>
      <c r="E21" s="44"/>
      <c r="F21" s="44">
        <v>174</v>
      </c>
      <c r="G21" s="37"/>
      <c r="H21" s="37">
        <v>178</v>
      </c>
      <c r="M21" s="35"/>
    </row>
    <row r="22" spans="1:13" s="5" customFormat="1" ht="29.25" customHeight="1">
      <c r="A22" s="45" t="s">
        <v>28</v>
      </c>
      <c r="B22" s="36" t="s">
        <v>106</v>
      </c>
      <c r="C22" s="36" t="s">
        <v>106</v>
      </c>
      <c r="D22" s="36"/>
      <c r="E22" s="44"/>
      <c r="F22" s="44">
        <v>176</v>
      </c>
      <c r="G22" s="37"/>
      <c r="H22" s="37">
        <v>175</v>
      </c>
      <c r="M22" s="35"/>
    </row>
    <row r="23" spans="1:13" s="5" customFormat="1" ht="29.25" customHeight="1">
      <c r="A23" s="45" t="s">
        <v>29</v>
      </c>
      <c r="B23" s="36" t="s">
        <v>107</v>
      </c>
      <c r="C23" s="36" t="s">
        <v>106</v>
      </c>
      <c r="D23" s="36"/>
      <c r="E23" s="44"/>
      <c r="F23" s="44">
        <v>171</v>
      </c>
      <c r="G23" s="37"/>
      <c r="H23" s="37">
        <v>182</v>
      </c>
      <c r="M23" s="35"/>
    </row>
    <row r="24" spans="1:13" s="5" customFormat="1" ht="29.25" customHeight="1">
      <c r="A24" s="45" t="s">
        <v>30</v>
      </c>
      <c r="B24" s="36" t="s">
        <v>106</v>
      </c>
      <c r="C24" s="36" t="s">
        <v>106</v>
      </c>
      <c r="D24" s="36"/>
      <c r="E24" s="44"/>
      <c r="F24" s="44">
        <v>181</v>
      </c>
      <c r="G24" s="37"/>
      <c r="H24" s="37">
        <v>181</v>
      </c>
      <c r="M24" s="35"/>
    </row>
    <row r="25" spans="1:13" s="5" customFormat="1" ht="29.25" customHeight="1" thickBot="1">
      <c r="A25" s="46" t="s">
        <v>31</v>
      </c>
      <c r="B25" s="47" t="s">
        <v>106</v>
      </c>
      <c r="C25" s="48" t="s">
        <v>106</v>
      </c>
      <c r="D25" s="48"/>
      <c r="E25" s="44"/>
      <c r="F25" s="49">
        <v>188</v>
      </c>
      <c r="G25" s="48"/>
      <c r="H25" s="48">
        <v>187</v>
      </c>
      <c r="M25" s="35"/>
    </row>
    <row r="26" spans="1:13" s="55" customFormat="1" ht="20.100000000000001" customHeight="1" thickTop="1">
      <c r="A26" s="50" t="s">
        <v>32</v>
      </c>
      <c r="B26" s="51"/>
      <c r="C26" s="52"/>
      <c r="D26" s="52"/>
      <c r="E26" s="53"/>
      <c r="F26" s="52"/>
      <c r="G26" s="54"/>
      <c r="H26" s="52"/>
      <c r="J26" s="56"/>
    </row>
    <row r="27" spans="1:13">
      <c r="A27" s="5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</row>
  </sheetData>
  <mergeCells count="4">
    <mergeCell ref="A1:D1"/>
    <mergeCell ref="F1:H1"/>
    <mergeCell ref="B3:C3"/>
    <mergeCell ref="G3:H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1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zoomScale="80" zoomScaleNormal="80" workbookViewId="0">
      <selection activeCell="A14" sqref="A14"/>
    </sheetView>
  </sheetViews>
  <sheetFormatPr defaultRowHeight="13.5"/>
  <cols>
    <col min="1" max="1" width="14.5546875" style="58" customWidth="1"/>
    <col min="2" max="3" width="20.33203125" style="106" customWidth="1"/>
    <col min="4" max="4" width="20.33203125" style="107" customWidth="1"/>
    <col min="5" max="5" width="2.77734375" style="108" customWidth="1"/>
    <col min="6" max="9" width="16.5546875" style="106" customWidth="1"/>
    <col min="10" max="16384" width="8.88671875" style="59"/>
  </cols>
  <sheetData>
    <row r="1" spans="1:10" s="3" customFormat="1" ht="45" customHeight="1">
      <c r="A1" s="380" t="s">
        <v>109</v>
      </c>
      <c r="B1" s="380"/>
      <c r="C1" s="380"/>
      <c r="D1" s="380"/>
      <c r="E1" s="61"/>
      <c r="F1" s="381" t="s">
        <v>110</v>
      </c>
      <c r="G1" s="381"/>
      <c r="H1" s="381"/>
      <c r="I1" s="381"/>
      <c r="J1" s="62"/>
    </row>
    <row r="2" spans="1:10" s="5" customFormat="1" ht="25.5" customHeight="1" thickBot="1">
      <c r="A2" s="63" t="s">
        <v>111</v>
      </c>
      <c r="B2" s="64"/>
      <c r="C2" s="64"/>
      <c r="D2" s="65"/>
      <c r="E2" s="66"/>
      <c r="F2" s="64"/>
      <c r="G2" s="64"/>
      <c r="H2" s="64"/>
      <c r="I2" s="67" t="s">
        <v>112</v>
      </c>
    </row>
    <row r="3" spans="1:10" s="5" customFormat="1" ht="17.100000000000001" customHeight="1" thickTop="1">
      <c r="A3" s="21" t="s">
        <v>113</v>
      </c>
      <c r="B3" s="68" t="s">
        <v>114</v>
      </c>
      <c r="C3" s="68" t="s">
        <v>34</v>
      </c>
      <c r="D3" s="69" t="s">
        <v>35</v>
      </c>
      <c r="E3" s="20"/>
      <c r="F3" s="70" t="s">
        <v>115</v>
      </c>
      <c r="G3" s="71" t="s">
        <v>116</v>
      </c>
      <c r="H3" s="71" t="s">
        <v>117</v>
      </c>
      <c r="I3" s="72" t="s">
        <v>118</v>
      </c>
    </row>
    <row r="4" spans="1:10" s="5" customFormat="1" ht="17.100000000000001" customHeight="1">
      <c r="A4" s="21" t="s">
        <v>119</v>
      </c>
      <c r="B4" s="68" t="s">
        <v>120</v>
      </c>
      <c r="C4" s="68" t="s">
        <v>120</v>
      </c>
      <c r="D4" s="69"/>
      <c r="E4" s="20"/>
      <c r="F4" s="73"/>
      <c r="G4" s="74"/>
      <c r="H4" s="74"/>
      <c r="I4" s="68"/>
    </row>
    <row r="5" spans="1:10" s="5" customFormat="1" ht="17.100000000000001" customHeight="1">
      <c r="A5" s="21" t="s">
        <v>121</v>
      </c>
      <c r="B5" s="68"/>
      <c r="C5" s="68"/>
      <c r="D5" s="69"/>
      <c r="E5" s="20"/>
      <c r="F5" s="73"/>
      <c r="G5" s="74" t="s">
        <v>36</v>
      </c>
      <c r="H5" s="74" t="s">
        <v>122</v>
      </c>
      <c r="I5" s="68" t="s">
        <v>37</v>
      </c>
    </row>
    <row r="6" spans="1:10" s="5" customFormat="1" ht="17.100000000000001" customHeight="1">
      <c r="A6" s="75" t="s">
        <v>38</v>
      </c>
      <c r="B6" s="76" t="s">
        <v>123</v>
      </c>
      <c r="C6" s="76" t="s">
        <v>39</v>
      </c>
      <c r="D6" s="77" t="s">
        <v>40</v>
      </c>
      <c r="E6" s="20"/>
      <c r="F6" s="78" t="s">
        <v>41</v>
      </c>
      <c r="G6" s="79" t="s">
        <v>42</v>
      </c>
      <c r="H6" s="79" t="s">
        <v>43</v>
      </c>
      <c r="I6" s="76" t="s">
        <v>124</v>
      </c>
    </row>
    <row r="7" spans="1:10" s="5" customFormat="1" ht="41.25" customHeight="1">
      <c r="A7" s="80">
        <v>2012</v>
      </c>
      <c r="B7" s="81">
        <v>23490</v>
      </c>
      <c r="C7" s="82">
        <v>14789</v>
      </c>
      <c r="D7" s="83">
        <v>62.96</v>
      </c>
      <c r="E7" s="84"/>
      <c r="F7" s="82">
        <v>6200</v>
      </c>
      <c r="G7" s="82">
        <v>6228</v>
      </c>
      <c r="H7" s="85">
        <v>421</v>
      </c>
      <c r="I7" s="82">
        <v>6682</v>
      </c>
    </row>
    <row r="8" spans="1:10" s="5" customFormat="1" ht="41.25" customHeight="1">
      <c r="A8" s="80">
        <v>2013</v>
      </c>
      <c r="B8" s="82">
        <v>23569</v>
      </c>
      <c r="C8" s="82">
        <v>15850</v>
      </c>
      <c r="D8" s="86">
        <v>67.249352963638671</v>
      </c>
      <c r="E8" s="84"/>
      <c r="F8" s="82">
        <v>6200</v>
      </c>
      <c r="G8" s="82">
        <v>7105</v>
      </c>
      <c r="H8" s="85">
        <v>448</v>
      </c>
      <c r="I8" s="82">
        <v>7446</v>
      </c>
    </row>
    <row r="9" spans="1:10" s="5" customFormat="1" ht="41.25" customHeight="1">
      <c r="A9" s="80">
        <v>2014</v>
      </c>
      <c r="B9" s="82">
        <v>23706</v>
      </c>
      <c r="C9" s="82">
        <v>16684</v>
      </c>
      <c r="D9" s="86">
        <v>70.378807053066737</v>
      </c>
      <c r="E9" s="84"/>
      <c r="F9" s="82">
        <v>6200</v>
      </c>
      <c r="G9" s="82">
        <v>6708</v>
      </c>
      <c r="H9" s="82">
        <v>402</v>
      </c>
      <c r="I9" s="82">
        <v>7860</v>
      </c>
    </row>
    <row r="10" spans="1:10" s="5" customFormat="1" ht="41.25" customHeight="1">
      <c r="A10" s="12">
        <v>2015</v>
      </c>
      <c r="B10" s="82">
        <v>23681</v>
      </c>
      <c r="C10" s="82">
        <v>18085</v>
      </c>
      <c r="D10" s="86">
        <v>76.400000000000006</v>
      </c>
      <c r="E10" s="87"/>
      <c r="F10" s="82">
        <v>7640</v>
      </c>
      <c r="G10" s="82">
        <v>6640</v>
      </c>
      <c r="H10" s="82">
        <v>367</v>
      </c>
      <c r="I10" s="82">
        <v>8038</v>
      </c>
    </row>
    <row r="11" spans="1:10" s="5" customFormat="1" ht="41.25" customHeight="1">
      <c r="A11" s="88">
        <v>2016</v>
      </c>
      <c r="B11" s="89">
        <v>24016</v>
      </c>
      <c r="C11" s="89">
        <v>20390</v>
      </c>
      <c r="D11" s="90">
        <v>84.9</v>
      </c>
      <c r="E11" s="91"/>
      <c r="F11" s="89">
        <v>7890</v>
      </c>
      <c r="G11" s="89">
        <v>7124</v>
      </c>
      <c r="H11" s="89">
        <v>349</v>
      </c>
      <c r="I11" s="89">
        <v>8292</v>
      </c>
    </row>
    <row r="12" spans="1:10" s="5" customFormat="1" ht="41.25" customHeight="1">
      <c r="A12" s="88">
        <v>2017</v>
      </c>
      <c r="B12" s="89">
        <v>23384</v>
      </c>
      <c r="C12" s="89">
        <v>20381</v>
      </c>
      <c r="D12" s="90">
        <v>87.2</v>
      </c>
      <c r="E12" s="91"/>
      <c r="F12" s="89">
        <v>7890</v>
      </c>
      <c r="G12" s="89">
        <v>6854</v>
      </c>
      <c r="H12" s="89">
        <v>339</v>
      </c>
      <c r="I12" s="89">
        <v>8545</v>
      </c>
    </row>
    <row r="13" spans="1:10" s="5" customFormat="1" ht="41.25" customHeight="1">
      <c r="A13" s="88">
        <v>2018</v>
      </c>
      <c r="B13" s="89">
        <v>23602</v>
      </c>
      <c r="C13" s="89">
        <v>20369</v>
      </c>
      <c r="D13" s="90">
        <v>86.3</v>
      </c>
      <c r="E13" s="91"/>
      <c r="F13" s="89">
        <v>7980</v>
      </c>
      <c r="G13" s="89">
        <v>7000</v>
      </c>
      <c r="H13" s="89">
        <v>343.7</v>
      </c>
      <c r="I13" s="89">
        <v>8913</v>
      </c>
    </row>
    <row r="14" spans="1:10" s="40" customFormat="1" ht="41.25" customHeight="1">
      <c r="A14" s="92">
        <v>2019</v>
      </c>
      <c r="B14" s="93">
        <v>22818</v>
      </c>
      <c r="C14" s="93">
        <v>19690</v>
      </c>
      <c r="D14" s="94">
        <v>86.3</v>
      </c>
      <c r="E14" s="91"/>
      <c r="F14" s="93">
        <v>7980</v>
      </c>
      <c r="G14" s="93">
        <v>6815</v>
      </c>
      <c r="H14" s="93">
        <v>346.1</v>
      </c>
      <c r="I14" s="93">
        <v>9235</v>
      </c>
    </row>
    <row r="15" spans="1:10" s="5" customFormat="1" ht="41.25" customHeight="1">
      <c r="A15" s="95" t="s">
        <v>125</v>
      </c>
      <c r="B15" s="96">
        <v>7485</v>
      </c>
      <c r="C15" s="96">
        <v>6882</v>
      </c>
      <c r="D15" s="97">
        <f>C15/B15*100</f>
        <v>91.943887775551104</v>
      </c>
      <c r="E15" s="91"/>
      <c r="F15" s="98" t="s">
        <v>126</v>
      </c>
      <c r="G15" s="96" t="s">
        <v>126</v>
      </c>
      <c r="H15" s="96" t="s">
        <v>126</v>
      </c>
      <c r="I15" s="96" t="s">
        <v>126</v>
      </c>
    </row>
    <row r="16" spans="1:10" s="5" customFormat="1" ht="41.25" customHeight="1">
      <c r="A16" s="95" t="s">
        <v>127</v>
      </c>
      <c r="B16" s="96">
        <v>2234</v>
      </c>
      <c r="C16" s="96">
        <v>1922</v>
      </c>
      <c r="D16" s="97">
        <f t="shared" ref="D16:D19" si="0">C16/B16*100</f>
        <v>86.034019695613253</v>
      </c>
      <c r="E16" s="91"/>
      <c r="F16" s="98" t="s">
        <v>107</v>
      </c>
      <c r="G16" s="96" t="s">
        <v>126</v>
      </c>
      <c r="H16" s="96" t="s">
        <v>126</v>
      </c>
      <c r="I16" s="96" t="s">
        <v>126</v>
      </c>
    </row>
    <row r="17" spans="1:13" s="5" customFormat="1" ht="41.25" customHeight="1">
      <c r="A17" s="95" t="s">
        <v>128</v>
      </c>
      <c r="B17" s="96">
        <v>2427</v>
      </c>
      <c r="C17" s="96">
        <v>1789</v>
      </c>
      <c r="D17" s="97">
        <f t="shared" si="0"/>
        <v>73.712402142562837</v>
      </c>
      <c r="E17" s="91"/>
      <c r="F17" s="98" t="s">
        <v>126</v>
      </c>
      <c r="G17" s="96" t="s">
        <v>126</v>
      </c>
      <c r="H17" s="96" t="s">
        <v>126</v>
      </c>
      <c r="I17" s="96" t="s">
        <v>126</v>
      </c>
    </row>
    <row r="18" spans="1:13" s="40" customFormat="1" ht="41.25" customHeight="1">
      <c r="A18" s="95" t="s">
        <v>129</v>
      </c>
      <c r="B18" s="96">
        <v>4562</v>
      </c>
      <c r="C18" s="96">
        <v>3681</v>
      </c>
      <c r="D18" s="97">
        <f t="shared" si="0"/>
        <v>80.688294607628237</v>
      </c>
      <c r="E18" s="91"/>
      <c r="F18" s="98" t="s">
        <v>126</v>
      </c>
      <c r="G18" s="96" t="s">
        <v>126</v>
      </c>
      <c r="H18" s="96" t="s">
        <v>126</v>
      </c>
      <c r="I18" s="96" t="s">
        <v>126</v>
      </c>
    </row>
    <row r="19" spans="1:13" ht="41.25" customHeight="1">
      <c r="A19" s="95" t="s">
        <v>130</v>
      </c>
      <c r="B19" s="96">
        <v>2212</v>
      </c>
      <c r="C19" s="96">
        <v>1905</v>
      </c>
      <c r="D19" s="97">
        <f t="shared" si="0"/>
        <v>86.121157323688962</v>
      </c>
      <c r="E19" s="91"/>
      <c r="F19" s="98" t="s">
        <v>126</v>
      </c>
      <c r="G19" s="96" t="s">
        <v>126</v>
      </c>
      <c r="H19" s="96" t="s">
        <v>107</v>
      </c>
      <c r="I19" s="96" t="s">
        <v>126</v>
      </c>
      <c r="J19" s="5"/>
      <c r="K19" s="5"/>
      <c r="L19" s="5"/>
      <c r="M19" s="5"/>
    </row>
    <row r="20" spans="1:13" ht="41.25" customHeight="1">
      <c r="A20" s="95" t="s">
        <v>131</v>
      </c>
      <c r="B20" s="96">
        <v>2257</v>
      </c>
      <c r="C20" s="96">
        <v>2092</v>
      </c>
      <c r="D20" s="97">
        <f>C20/B20*100</f>
        <v>92.689410722197607</v>
      </c>
      <c r="E20" s="91"/>
      <c r="F20" s="98" t="s">
        <v>126</v>
      </c>
      <c r="G20" s="96" t="s">
        <v>126</v>
      </c>
      <c r="H20" s="96" t="s">
        <v>126</v>
      </c>
      <c r="I20" s="96" t="s">
        <v>126</v>
      </c>
      <c r="J20" s="101"/>
      <c r="K20" s="5"/>
      <c r="L20" s="5"/>
      <c r="M20" s="5"/>
    </row>
    <row r="21" spans="1:13" ht="41.25" customHeight="1" thickBot="1">
      <c r="A21" s="102" t="s">
        <v>132</v>
      </c>
      <c r="B21" s="103">
        <v>1641</v>
      </c>
      <c r="C21" s="103">
        <v>1419</v>
      </c>
      <c r="D21" s="104">
        <f>C21/B21*100</f>
        <v>86.471663619744049</v>
      </c>
      <c r="E21" s="91"/>
      <c r="F21" s="105" t="s">
        <v>126</v>
      </c>
      <c r="G21" s="103" t="s">
        <v>126</v>
      </c>
      <c r="H21" s="103" t="s">
        <v>126</v>
      </c>
      <c r="I21" s="103" t="s">
        <v>126</v>
      </c>
      <c r="J21" s="5"/>
      <c r="K21" s="5"/>
      <c r="L21" s="5"/>
      <c r="M21" s="5"/>
    </row>
    <row r="22" spans="1:13" ht="12" customHeight="1" thickTop="1">
      <c r="A22" s="57" t="s">
        <v>133</v>
      </c>
      <c r="F22" s="109"/>
      <c r="G22" s="109"/>
      <c r="H22" s="109"/>
    </row>
    <row r="23" spans="1:13" ht="15.75" customHeight="1"/>
    <row r="24" spans="1:13">
      <c r="B24" s="59"/>
      <c r="C24" s="59"/>
      <c r="D24" s="59"/>
      <c r="E24" s="59"/>
      <c r="F24" s="59"/>
      <c r="G24" s="59"/>
      <c r="H24" s="59"/>
      <c r="I24" s="59"/>
    </row>
    <row r="25" spans="1:13">
      <c r="B25" s="59"/>
      <c r="C25" s="59"/>
      <c r="D25" s="59"/>
      <c r="E25" s="59"/>
      <c r="F25" s="59"/>
      <c r="G25" s="59"/>
      <c r="H25" s="59"/>
      <c r="I25" s="59"/>
    </row>
    <row r="26" spans="1:13">
      <c r="B26" s="59"/>
      <c r="C26" s="59"/>
      <c r="D26" s="59"/>
      <c r="E26" s="59"/>
      <c r="F26" s="59"/>
      <c r="G26" s="59"/>
      <c r="H26" s="59"/>
      <c r="I26" s="59"/>
    </row>
    <row r="27" spans="1:13">
      <c r="B27" s="59"/>
      <c r="C27" s="59"/>
      <c r="D27" s="59"/>
      <c r="E27" s="59"/>
      <c r="F27" s="59"/>
      <c r="G27" s="59"/>
      <c r="H27" s="59"/>
      <c r="I27" s="59"/>
    </row>
  </sheetData>
  <mergeCells count="2">
    <mergeCell ref="A1:D1"/>
    <mergeCell ref="F1:I1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view="pageBreakPreview" topLeftCell="A12" zoomScale="110" zoomScaleNormal="100" zoomScaleSheetLayoutView="110" workbookViewId="0">
      <selection activeCell="A14" sqref="A14"/>
    </sheetView>
  </sheetViews>
  <sheetFormatPr defaultRowHeight="13.5"/>
  <cols>
    <col min="1" max="1" width="14.5546875" style="58" customWidth="1"/>
    <col min="2" max="2" width="7.77734375" style="106" bestFit="1" customWidth="1"/>
    <col min="3" max="6" width="6.109375" style="106" customWidth="1"/>
    <col min="7" max="7" width="7.21875" style="106" bestFit="1" customWidth="1"/>
    <col min="8" max="9" width="6.109375" style="106" customWidth="1"/>
    <col min="10" max="10" width="7.21875" style="106" bestFit="1" customWidth="1"/>
    <col min="11" max="11" width="7.77734375" style="106" bestFit="1" customWidth="1"/>
    <col min="12" max="12" width="6.109375" style="106" customWidth="1"/>
    <col min="13" max="13" width="2.77734375" style="108" customWidth="1"/>
    <col min="14" max="16" width="8.21875" style="106" customWidth="1"/>
    <col min="17" max="18" width="7.21875" style="106" customWidth="1"/>
    <col min="19" max="19" width="6.6640625" style="106" customWidth="1"/>
    <col min="20" max="20" width="7.21875" style="106" customWidth="1"/>
    <col min="21" max="21" width="7.21875" style="58" customWidth="1"/>
    <col min="22" max="22" width="8" style="59" customWidth="1"/>
    <col min="23" max="23" width="11.33203125" style="59" bestFit="1" customWidth="1"/>
    <col min="24" max="16384" width="8.88671875" style="59"/>
  </cols>
  <sheetData>
    <row r="1" spans="1:27" s="3" customFormat="1" ht="45" customHeight="1">
      <c r="A1" s="375" t="s">
        <v>134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1"/>
      <c r="N1" s="382" t="s">
        <v>135</v>
      </c>
      <c r="O1" s="382"/>
      <c r="P1" s="382"/>
      <c r="Q1" s="382"/>
      <c r="R1" s="382"/>
      <c r="S1" s="382"/>
      <c r="T1" s="382"/>
      <c r="U1" s="382"/>
      <c r="V1" s="382"/>
    </row>
    <row r="2" spans="1:27" s="5" customFormat="1" ht="25.5" customHeight="1" thickBot="1">
      <c r="A2" s="27" t="s">
        <v>45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110"/>
      <c r="O2" s="110"/>
      <c r="P2" s="110"/>
      <c r="Q2" s="110"/>
      <c r="R2" s="110"/>
      <c r="S2" s="110"/>
      <c r="T2" s="110"/>
      <c r="U2" s="112"/>
      <c r="V2" s="4" t="s">
        <v>46</v>
      </c>
    </row>
    <row r="3" spans="1:27" s="5" customFormat="1" ht="16.5" customHeight="1" thickTop="1">
      <c r="A3" s="113" t="s">
        <v>113</v>
      </c>
      <c r="B3" s="114" t="s">
        <v>47</v>
      </c>
      <c r="C3" s="383" t="s">
        <v>136</v>
      </c>
      <c r="D3" s="384"/>
      <c r="E3" s="384"/>
      <c r="F3" s="385"/>
      <c r="G3" s="384" t="s">
        <v>137</v>
      </c>
      <c r="H3" s="384"/>
      <c r="I3" s="384"/>
      <c r="J3" s="385"/>
      <c r="K3" s="383" t="s">
        <v>138</v>
      </c>
      <c r="L3" s="384"/>
      <c r="M3" s="113"/>
      <c r="N3" s="384" t="s">
        <v>139</v>
      </c>
      <c r="O3" s="385"/>
      <c r="P3" s="383" t="s">
        <v>140</v>
      </c>
      <c r="Q3" s="384"/>
      <c r="R3" s="384"/>
      <c r="S3" s="384"/>
      <c r="T3" s="384"/>
      <c r="U3" s="384"/>
      <c r="V3" s="384"/>
    </row>
    <row r="4" spans="1:27" s="5" customFormat="1" ht="16.5" customHeight="1">
      <c r="A4" s="113" t="s">
        <v>119</v>
      </c>
      <c r="B4" s="114"/>
      <c r="C4" s="115" t="s">
        <v>48</v>
      </c>
      <c r="D4" s="116" t="s">
        <v>49</v>
      </c>
      <c r="E4" s="113" t="s">
        <v>50</v>
      </c>
      <c r="F4" s="117" t="s">
        <v>51</v>
      </c>
      <c r="G4" s="115" t="s">
        <v>48</v>
      </c>
      <c r="H4" s="116" t="s">
        <v>49</v>
      </c>
      <c r="I4" s="113" t="s">
        <v>50</v>
      </c>
      <c r="J4" s="117" t="s">
        <v>51</v>
      </c>
      <c r="K4" s="114" t="s">
        <v>48</v>
      </c>
      <c r="L4" s="117" t="s">
        <v>49</v>
      </c>
      <c r="M4" s="113"/>
      <c r="N4" s="118" t="s">
        <v>50</v>
      </c>
      <c r="O4" s="118" t="s">
        <v>51</v>
      </c>
      <c r="P4" s="118" t="s">
        <v>48</v>
      </c>
      <c r="Q4" s="119" t="s">
        <v>52</v>
      </c>
      <c r="R4" s="120" t="s">
        <v>50</v>
      </c>
      <c r="S4" s="119" t="s">
        <v>53</v>
      </c>
      <c r="T4" s="119" t="s">
        <v>54</v>
      </c>
      <c r="U4" s="120" t="s">
        <v>55</v>
      </c>
      <c r="V4" s="121" t="s">
        <v>56</v>
      </c>
    </row>
    <row r="5" spans="1:27" s="5" customFormat="1" ht="16.5" customHeight="1">
      <c r="A5" s="113" t="s">
        <v>121</v>
      </c>
      <c r="B5" s="122"/>
      <c r="C5" s="122" t="s">
        <v>141</v>
      </c>
      <c r="D5" s="119" t="s">
        <v>142</v>
      </c>
      <c r="E5" s="121" t="s">
        <v>143</v>
      </c>
      <c r="F5" s="122"/>
      <c r="G5" s="119" t="s">
        <v>141</v>
      </c>
      <c r="H5" s="119" t="s">
        <v>142</v>
      </c>
      <c r="I5" s="121" t="s">
        <v>143</v>
      </c>
      <c r="J5" s="122"/>
      <c r="K5" s="119" t="s">
        <v>141</v>
      </c>
      <c r="L5" s="123" t="s">
        <v>142</v>
      </c>
      <c r="M5" s="121"/>
      <c r="N5" s="119" t="s">
        <v>143</v>
      </c>
      <c r="O5" s="119"/>
      <c r="P5" s="119" t="s">
        <v>141</v>
      </c>
      <c r="Q5" s="119" t="s">
        <v>144</v>
      </c>
      <c r="R5" s="119" t="s">
        <v>143</v>
      </c>
      <c r="S5" s="119" t="s">
        <v>57</v>
      </c>
      <c r="T5" s="119" t="s">
        <v>58</v>
      </c>
      <c r="U5" s="122"/>
      <c r="V5" s="121"/>
    </row>
    <row r="6" spans="1:27" s="5" customFormat="1" ht="16.5" customHeight="1">
      <c r="A6" s="124" t="s">
        <v>38</v>
      </c>
      <c r="B6" s="125" t="s">
        <v>145</v>
      </c>
      <c r="C6" s="126" t="s">
        <v>145</v>
      </c>
      <c r="D6" s="126" t="s">
        <v>146</v>
      </c>
      <c r="E6" s="127" t="s">
        <v>147</v>
      </c>
      <c r="F6" s="125" t="s">
        <v>148</v>
      </c>
      <c r="G6" s="126" t="s">
        <v>145</v>
      </c>
      <c r="H6" s="126" t="s">
        <v>146</v>
      </c>
      <c r="I6" s="127" t="s">
        <v>147</v>
      </c>
      <c r="J6" s="125" t="s">
        <v>148</v>
      </c>
      <c r="K6" s="126" t="s">
        <v>145</v>
      </c>
      <c r="L6" s="128" t="s">
        <v>146</v>
      </c>
      <c r="M6" s="121"/>
      <c r="N6" s="126" t="s">
        <v>147</v>
      </c>
      <c r="O6" s="126" t="s">
        <v>148</v>
      </c>
      <c r="P6" s="126" t="s">
        <v>145</v>
      </c>
      <c r="Q6" s="126" t="s">
        <v>149</v>
      </c>
      <c r="R6" s="126" t="s">
        <v>147</v>
      </c>
      <c r="S6" s="126" t="s">
        <v>59</v>
      </c>
      <c r="T6" s="126" t="s">
        <v>59</v>
      </c>
      <c r="U6" s="125" t="s">
        <v>150</v>
      </c>
      <c r="V6" s="127" t="s">
        <v>148</v>
      </c>
    </row>
    <row r="7" spans="1:27" s="131" customFormat="1" ht="41.25" customHeight="1">
      <c r="A7" s="12">
        <v>2012</v>
      </c>
      <c r="B7" s="129">
        <v>352850</v>
      </c>
      <c r="C7" s="129" t="s">
        <v>19</v>
      </c>
      <c r="D7" s="129" t="s">
        <v>19</v>
      </c>
      <c r="E7" s="129" t="s">
        <v>19</v>
      </c>
      <c r="F7" s="129" t="s">
        <v>19</v>
      </c>
      <c r="G7" s="129">
        <v>19192</v>
      </c>
      <c r="H7" s="129" t="s">
        <v>19</v>
      </c>
      <c r="I7" s="129">
        <v>6738</v>
      </c>
      <c r="J7" s="129">
        <v>12454</v>
      </c>
      <c r="K7" s="129">
        <v>209868</v>
      </c>
      <c r="L7" s="129" t="s">
        <v>19</v>
      </c>
      <c r="M7" s="130"/>
      <c r="N7" s="129">
        <v>7491</v>
      </c>
      <c r="O7" s="129">
        <v>202377</v>
      </c>
      <c r="P7" s="129">
        <v>123790</v>
      </c>
      <c r="Q7" s="129" t="s">
        <v>19</v>
      </c>
      <c r="R7" s="129" t="s">
        <v>19</v>
      </c>
      <c r="S7" s="129" t="s">
        <v>19</v>
      </c>
      <c r="T7" s="129">
        <v>1547</v>
      </c>
      <c r="U7" s="129">
        <v>35225</v>
      </c>
      <c r="V7" s="129">
        <v>87018</v>
      </c>
      <c r="W7" s="101"/>
      <c r="X7" s="5"/>
      <c r="Y7" s="5"/>
    </row>
    <row r="8" spans="1:27" s="131" customFormat="1" ht="41.25" customHeight="1">
      <c r="A8" s="12">
        <v>2013</v>
      </c>
      <c r="B8" s="99">
        <v>358020</v>
      </c>
      <c r="C8" s="99" t="s">
        <v>19</v>
      </c>
      <c r="D8" s="99" t="s">
        <v>19</v>
      </c>
      <c r="E8" s="99" t="s">
        <v>19</v>
      </c>
      <c r="F8" s="99" t="s">
        <v>19</v>
      </c>
      <c r="G8" s="99">
        <v>19830</v>
      </c>
      <c r="H8" s="99" t="s">
        <v>19</v>
      </c>
      <c r="I8" s="99">
        <v>6738</v>
      </c>
      <c r="J8" s="99">
        <v>13092</v>
      </c>
      <c r="K8" s="99">
        <v>212700</v>
      </c>
      <c r="L8" s="99" t="s">
        <v>19</v>
      </c>
      <c r="M8" s="98"/>
      <c r="N8" s="99">
        <v>4298</v>
      </c>
      <c r="O8" s="99">
        <v>208402</v>
      </c>
      <c r="P8" s="99">
        <v>125490</v>
      </c>
      <c r="Q8" s="99" t="s">
        <v>19</v>
      </c>
      <c r="R8" s="99" t="s">
        <v>19</v>
      </c>
      <c r="S8" s="99" t="s">
        <v>19</v>
      </c>
      <c r="T8" s="99">
        <v>1547</v>
      </c>
      <c r="U8" s="99">
        <v>36513</v>
      </c>
      <c r="V8" s="99">
        <v>87430</v>
      </c>
      <c r="W8" s="101"/>
      <c r="X8" s="5"/>
      <c r="Y8" s="5"/>
    </row>
    <row r="9" spans="1:27" s="131" customFormat="1" ht="41.25" customHeight="1">
      <c r="A9" s="12">
        <v>2014</v>
      </c>
      <c r="B9" s="99">
        <v>369830</v>
      </c>
      <c r="C9" s="99" t="s">
        <v>19</v>
      </c>
      <c r="D9" s="99" t="s">
        <v>19</v>
      </c>
      <c r="E9" s="99" t="s">
        <v>19</v>
      </c>
      <c r="F9" s="99" t="s">
        <v>19</v>
      </c>
      <c r="G9" s="99">
        <v>19830</v>
      </c>
      <c r="H9" s="99" t="s">
        <v>126</v>
      </c>
      <c r="I9" s="99">
        <v>6738</v>
      </c>
      <c r="J9" s="99">
        <v>13092</v>
      </c>
      <c r="K9" s="99">
        <v>220000</v>
      </c>
      <c r="L9" s="99" t="s">
        <v>126</v>
      </c>
      <c r="M9" s="98"/>
      <c r="N9" s="99">
        <v>7491</v>
      </c>
      <c r="O9" s="99">
        <v>212509</v>
      </c>
      <c r="P9" s="99">
        <v>130000</v>
      </c>
      <c r="Q9" s="99" t="s">
        <v>126</v>
      </c>
      <c r="R9" s="99" t="s">
        <v>126</v>
      </c>
      <c r="S9" s="99" t="s">
        <v>126</v>
      </c>
      <c r="T9" s="99">
        <v>1547</v>
      </c>
      <c r="U9" s="99">
        <v>42935</v>
      </c>
      <c r="V9" s="99">
        <v>85518</v>
      </c>
      <c r="W9" s="101"/>
      <c r="X9" s="5"/>
      <c r="Y9" s="5"/>
    </row>
    <row r="10" spans="1:27" s="131" customFormat="1" ht="41.25" customHeight="1">
      <c r="A10" s="12">
        <v>2015</v>
      </c>
      <c r="B10" s="99">
        <v>384000</v>
      </c>
      <c r="C10" s="99" t="s">
        <v>19</v>
      </c>
      <c r="D10" s="99" t="s">
        <v>19</v>
      </c>
      <c r="E10" s="99" t="s">
        <v>19</v>
      </c>
      <c r="F10" s="99" t="s">
        <v>19</v>
      </c>
      <c r="G10" s="99">
        <v>20000</v>
      </c>
      <c r="H10" s="99" t="s">
        <v>19</v>
      </c>
      <c r="I10" s="99">
        <v>6738</v>
      </c>
      <c r="J10" s="99">
        <v>13262</v>
      </c>
      <c r="K10" s="99">
        <v>226000</v>
      </c>
      <c r="L10" s="99" t="s">
        <v>19</v>
      </c>
      <c r="M10" s="98"/>
      <c r="N10" s="99">
        <v>7491</v>
      </c>
      <c r="O10" s="99">
        <v>218509</v>
      </c>
      <c r="P10" s="99">
        <v>138000</v>
      </c>
      <c r="Q10" s="99" t="s">
        <v>19</v>
      </c>
      <c r="R10" s="99" t="s">
        <v>19</v>
      </c>
      <c r="S10" s="99" t="s">
        <v>19</v>
      </c>
      <c r="T10" s="99">
        <v>1547</v>
      </c>
      <c r="U10" s="99">
        <v>136453</v>
      </c>
      <c r="V10" s="99" t="s">
        <v>19</v>
      </c>
      <c r="W10" s="101"/>
      <c r="X10" s="5"/>
      <c r="Y10" s="5"/>
    </row>
    <row r="11" spans="1:27" s="131" customFormat="1" ht="41.25" customHeight="1">
      <c r="A11" s="88">
        <v>2016</v>
      </c>
      <c r="B11" s="99">
        <v>406771</v>
      </c>
      <c r="C11" s="99" t="s">
        <v>19</v>
      </c>
      <c r="D11" s="99" t="s">
        <v>19</v>
      </c>
      <c r="E11" s="99" t="s">
        <v>19</v>
      </c>
      <c r="F11" s="99" t="s">
        <v>19</v>
      </c>
      <c r="G11" s="99">
        <v>20608</v>
      </c>
      <c r="H11" s="99" t="s">
        <v>19</v>
      </c>
      <c r="I11" s="99">
        <v>6738</v>
      </c>
      <c r="J11" s="99">
        <v>13870</v>
      </c>
      <c r="K11" s="99">
        <v>242236</v>
      </c>
      <c r="L11" s="99" t="s">
        <v>19</v>
      </c>
      <c r="M11" s="98"/>
      <c r="N11" s="99">
        <v>7492</v>
      </c>
      <c r="O11" s="99">
        <v>234744</v>
      </c>
      <c r="P11" s="99">
        <v>143927</v>
      </c>
      <c r="Q11" s="99" t="s">
        <v>19</v>
      </c>
      <c r="R11" s="99" t="s">
        <v>19</v>
      </c>
      <c r="S11" s="99" t="s">
        <v>19</v>
      </c>
      <c r="T11" s="99">
        <v>1547</v>
      </c>
      <c r="U11" s="99">
        <v>142380</v>
      </c>
      <c r="V11" s="99" t="s">
        <v>19</v>
      </c>
      <c r="W11" s="101"/>
      <c r="X11" s="5"/>
      <c r="Y11" s="5"/>
    </row>
    <row r="12" spans="1:27" s="131" customFormat="1" ht="41.25" customHeight="1">
      <c r="A12" s="88">
        <v>2017</v>
      </c>
      <c r="B12" s="99">
        <v>416961</v>
      </c>
      <c r="C12" s="99" t="s">
        <v>126</v>
      </c>
      <c r="D12" s="99" t="s">
        <v>126</v>
      </c>
      <c r="E12" s="99" t="s">
        <v>126</v>
      </c>
      <c r="F12" s="99" t="s">
        <v>107</v>
      </c>
      <c r="G12" s="99">
        <v>20608</v>
      </c>
      <c r="H12" s="99" t="s">
        <v>126</v>
      </c>
      <c r="I12" s="99">
        <v>6738</v>
      </c>
      <c r="J12" s="99">
        <v>13870</v>
      </c>
      <c r="K12" s="99">
        <v>251139</v>
      </c>
      <c r="L12" s="99" t="s">
        <v>107</v>
      </c>
      <c r="M12" s="98"/>
      <c r="N12" s="99">
        <v>7492</v>
      </c>
      <c r="O12" s="99">
        <v>243647</v>
      </c>
      <c r="P12" s="99">
        <v>145214</v>
      </c>
      <c r="Q12" s="99" t="s">
        <v>107</v>
      </c>
      <c r="R12" s="99" t="s">
        <v>126</v>
      </c>
      <c r="S12" s="99" t="s">
        <v>107</v>
      </c>
      <c r="T12" s="99">
        <v>1547</v>
      </c>
      <c r="U12" s="99">
        <v>143667</v>
      </c>
      <c r="V12" s="99" t="s">
        <v>126</v>
      </c>
      <c r="W12" s="101"/>
      <c r="X12" s="5"/>
      <c r="Y12" s="5"/>
    </row>
    <row r="13" spans="1:27" s="131" customFormat="1" ht="41.25" customHeight="1">
      <c r="A13" s="88">
        <v>2018</v>
      </c>
      <c r="B13" s="99">
        <f>SUM(C13,G13,K13,P13,V13)</f>
        <v>426282</v>
      </c>
      <c r="C13" s="99" t="s">
        <v>126</v>
      </c>
      <c r="D13" s="99" t="s">
        <v>126</v>
      </c>
      <c r="E13" s="99" t="s">
        <v>107</v>
      </c>
      <c r="F13" s="99" t="s">
        <v>126</v>
      </c>
      <c r="G13" s="99">
        <v>20608</v>
      </c>
      <c r="H13" s="99" t="s">
        <v>126</v>
      </c>
      <c r="I13" s="99">
        <v>6738</v>
      </c>
      <c r="J13" s="99">
        <v>13870</v>
      </c>
      <c r="K13" s="99">
        <v>256934</v>
      </c>
      <c r="L13" s="99" t="s">
        <v>126</v>
      </c>
      <c r="M13" s="98"/>
      <c r="N13" s="99">
        <v>7492</v>
      </c>
      <c r="O13" s="99">
        <v>249442</v>
      </c>
      <c r="P13" s="99">
        <v>148740</v>
      </c>
      <c r="Q13" s="99" t="s">
        <v>126</v>
      </c>
      <c r="R13" s="99" t="s">
        <v>107</v>
      </c>
      <c r="S13" s="99" t="s">
        <v>126</v>
      </c>
      <c r="T13" s="99">
        <v>1547</v>
      </c>
      <c r="U13" s="99">
        <v>147193</v>
      </c>
      <c r="V13" s="99" t="s">
        <v>107</v>
      </c>
      <c r="W13" s="101"/>
      <c r="X13" s="5"/>
      <c r="Y13" s="5"/>
    </row>
    <row r="14" spans="1:27" s="135" customFormat="1" ht="41.25" customHeight="1">
      <c r="A14" s="92">
        <v>2019</v>
      </c>
      <c r="B14" s="132">
        <f>SUM(G14,K14,P14)</f>
        <v>434946</v>
      </c>
      <c r="C14" s="99" t="s">
        <v>107</v>
      </c>
      <c r="D14" s="99" t="s">
        <v>126</v>
      </c>
      <c r="E14" s="99" t="s">
        <v>126</v>
      </c>
      <c r="F14" s="99" t="s">
        <v>126</v>
      </c>
      <c r="G14" s="132">
        <v>20608</v>
      </c>
      <c r="H14" s="99" t="s">
        <v>126</v>
      </c>
      <c r="I14" s="132">
        <v>6738</v>
      </c>
      <c r="J14" s="132">
        <v>13870</v>
      </c>
      <c r="K14" s="132">
        <v>263863</v>
      </c>
      <c r="L14" s="99" t="s">
        <v>107</v>
      </c>
      <c r="M14" s="133"/>
      <c r="N14" s="132">
        <v>7492</v>
      </c>
      <c r="O14" s="132">
        <v>256371</v>
      </c>
      <c r="P14" s="132">
        <v>150475</v>
      </c>
      <c r="Q14" s="99" t="s">
        <v>107</v>
      </c>
      <c r="R14" s="99" t="s">
        <v>107</v>
      </c>
      <c r="S14" s="99" t="s">
        <v>107</v>
      </c>
      <c r="T14" s="132">
        <v>1547</v>
      </c>
      <c r="U14" s="132">
        <v>148928</v>
      </c>
      <c r="V14" s="99" t="s">
        <v>107</v>
      </c>
      <c r="W14" s="134"/>
      <c r="X14" s="40"/>
      <c r="Y14" s="40"/>
    </row>
    <row r="15" spans="1:27" s="138" customFormat="1" ht="41.25" customHeight="1">
      <c r="A15" s="95" t="s">
        <v>125</v>
      </c>
      <c r="B15" s="99">
        <f t="shared" ref="B15:B21" si="0">SUM(G15,K15,P15)</f>
        <v>96148</v>
      </c>
      <c r="C15" s="99" t="s">
        <v>107</v>
      </c>
      <c r="D15" s="99" t="s">
        <v>107</v>
      </c>
      <c r="E15" s="99" t="s">
        <v>107</v>
      </c>
      <c r="F15" s="99" t="s">
        <v>107</v>
      </c>
      <c r="G15" s="99">
        <v>3637</v>
      </c>
      <c r="H15" s="136" t="s">
        <v>107</v>
      </c>
      <c r="I15" s="99" t="s">
        <v>126</v>
      </c>
      <c r="J15" s="99">
        <v>3637</v>
      </c>
      <c r="K15" s="98">
        <v>41860</v>
      </c>
      <c r="L15" s="99" t="s">
        <v>107</v>
      </c>
      <c r="M15" s="98"/>
      <c r="N15" s="99">
        <v>4298</v>
      </c>
      <c r="O15" s="98">
        <v>37562</v>
      </c>
      <c r="P15" s="98">
        <v>50651</v>
      </c>
      <c r="Q15" s="99" t="s">
        <v>107</v>
      </c>
      <c r="R15" s="99" t="s">
        <v>107</v>
      </c>
      <c r="S15" s="99" t="s">
        <v>126</v>
      </c>
      <c r="T15" s="99" t="s">
        <v>126</v>
      </c>
      <c r="U15" s="99">
        <v>50651</v>
      </c>
      <c r="V15" s="99" t="s">
        <v>107</v>
      </c>
      <c r="W15" s="137"/>
      <c r="X15" s="137"/>
      <c r="Y15" s="137"/>
      <c r="Z15" s="137"/>
      <c r="AA15" s="137"/>
    </row>
    <row r="16" spans="1:27" s="138" customFormat="1" ht="41.25" customHeight="1">
      <c r="A16" s="139" t="s">
        <v>151</v>
      </c>
      <c r="B16" s="99">
        <f t="shared" si="0"/>
        <v>73745</v>
      </c>
      <c r="C16" s="99" t="s">
        <v>107</v>
      </c>
      <c r="D16" s="99" t="s">
        <v>107</v>
      </c>
      <c r="E16" s="99" t="s">
        <v>126</v>
      </c>
      <c r="F16" s="99" t="s">
        <v>126</v>
      </c>
      <c r="G16" s="99">
        <v>4660</v>
      </c>
      <c r="H16" s="136" t="s">
        <v>107</v>
      </c>
      <c r="I16" s="99">
        <v>3941</v>
      </c>
      <c r="J16" s="99">
        <v>719</v>
      </c>
      <c r="K16" s="98">
        <v>47058</v>
      </c>
      <c r="L16" s="99" t="s">
        <v>107</v>
      </c>
      <c r="M16" s="98"/>
      <c r="N16" s="99" t="s">
        <v>107</v>
      </c>
      <c r="O16" s="98">
        <v>47058</v>
      </c>
      <c r="P16" s="98">
        <v>22027</v>
      </c>
      <c r="Q16" s="99" t="s">
        <v>107</v>
      </c>
      <c r="R16" s="99" t="s">
        <v>107</v>
      </c>
      <c r="S16" s="99" t="s">
        <v>126</v>
      </c>
      <c r="T16" s="99" t="s">
        <v>107</v>
      </c>
      <c r="U16" s="99">
        <v>22027</v>
      </c>
      <c r="V16" s="99" t="s">
        <v>126</v>
      </c>
      <c r="W16" s="140"/>
    </row>
    <row r="17" spans="1:24" s="138" customFormat="1" ht="41.25" customHeight="1">
      <c r="A17" s="139" t="s">
        <v>152</v>
      </c>
      <c r="B17" s="99">
        <f t="shared" si="0"/>
        <v>61969</v>
      </c>
      <c r="C17" s="99" t="s">
        <v>126</v>
      </c>
      <c r="D17" s="99" t="s">
        <v>107</v>
      </c>
      <c r="E17" s="99" t="s">
        <v>107</v>
      </c>
      <c r="F17" s="99" t="s">
        <v>107</v>
      </c>
      <c r="G17" s="99">
        <v>4133</v>
      </c>
      <c r="H17" s="136" t="s">
        <v>107</v>
      </c>
      <c r="I17" s="99" t="s">
        <v>107</v>
      </c>
      <c r="J17" s="99">
        <v>4133</v>
      </c>
      <c r="K17" s="98">
        <v>45738</v>
      </c>
      <c r="L17" s="99" t="s">
        <v>107</v>
      </c>
      <c r="M17" s="98"/>
      <c r="N17" s="99" t="s">
        <v>107</v>
      </c>
      <c r="O17" s="99">
        <v>45738</v>
      </c>
      <c r="P17" s="98">
        <v>12098</v>
      </c>
      <c r="Q17" s="99" t="s">
        <v>107</v>
      </c>
      <c r="R17" s="99" t="s">
        <v>107</v>
      </c>
      <c r="S17" s="99" t="s">
        <v>107</v>
      </c>
      <c r="T17" s="99" t="s">
        <v>107</v>
      </c>
      <c r="U17" s="99">
        <v>12098</v>
      </c>
      <c r="V17" s="99" t="s">
        <v>107</v>
      </c>
      <c r="W17" s="140"/>
    </row>
    <row r="18" spans="1:24" s="138" customFormat="1" ht="41.25" customHeight="1">
      <c r="A18" s="139" t="s">
        <v>129</v>
      </c>
      <c r="B18" s="99">
        <f t="shared" si="0"/>
        <v>69669</v>
      </c>
      <c r="C18" s="99" t="s">
        <v>107</v>
      </c>
      <c r="D18" s="99" t="s">
        <v>107</v>
      </c>
      <c r="E18" s="99" t="s">
        <v>107</v>
      </c>
      <c r="F18" s="99" t="s">
        <v>107</v>
      </c>
      <c r="G18" s="99">
        <v>5478</v>
      </c>
      <c r="H18" s="136" t="s">
        <v>107</v>
      </c>
      <c r="I18" s="99">
        <v>2797</v>
      </c>
      <c r="J18" s="99">
        <v>2681</v>
      </c>
      <c r="K18" s="98">
        <v>47522</v>
      </c>
      <c r="L18" s="99" t="s">
        <v>107</v>
      </c>
      <c r="M18" s="99"/>
      <c r="N18" s="99">
        <v>3194</v>
      </c>
      <c r="O18" s="99">
        <v>44328</v>
      </c>
      <c r="P18" s="98">
        <v>16669</v>
      </c>
      <c r="Q18" s="99" t="s">
        <v>107</v>
      </c>
      <c r="R18" s="99" t="s">
        <v>107</v>
      </c>
      <c r="S18" s="99" t="s">
        <v>107</v>
      </c>
      <c r="T18" s="99">
        <v>1547</v>
      </c>
      <c r="U18" s="99">
        <v>15122</v>
      </c>
      <c r="V18" s="99" t="s">
        <v>107</v>
      </c>
      <c r="W18" s="140"/>
    </row>
    <row r="19" spans="1:24" s="22" customFormat="1" ht="41.25" customHeight="1">
      <c r="A19" s="139" t="s">
        <v>130</v>
      </c>
      <c r="B19" s="99">
        <f t="shared" si="0"/>
        <v>32287</v>
      </c>
      <c r="C19" s="99" t="s">
        <v>107</v>
      </c>
      <c r="D19" s="99" t="s">
        <v>107</v>
      </c>
      <c r="E19" s="99" t="s">
        <v>107</v>
      </c>
      <c r="F19" s="99" t="s">
        <v>107</v>
      </c>
      <c r="G19" s="99">
        <v>2700</v>
      </c>
      <c r="H19" s="136" t="s">
        <v>107</v>
      </c>
      <c r="I19" s="99" t="s">
        <v>107</v>
      </c>
      <c r="J19" s="99">
        <v>2700</v>
      </c>
      <c r="K19" s="98">
        <v>15663</v>
      </c>
      <c r="L19" s="99" t="s">
        <v>107</v>
      </c>
      <c r="M19" s="99"/>
      <c r="N19" s="99" t="s">
        <v>126</v>
      </c>
      <c r="O19" s="100">
        <v>15663</v>
      </c>
      <c r="P19" s="98">
        <v>13924</v>
      </c>
      <c r="Q19" s="99" t="s">
        <v>107</v>
      </c>
      <c r="R19" s="99" t="s">
        <v>107</v>
      </c>
      <c r="S19" s="99" t="s">
        <v>107</v>
      </c>
      <c r="T19" s="99" t="s">
        <v>107</v>
      </c>
      <c r="U19" s="99">
        <v>13924</v>
      </c>
      <c r="V19" s="99" t="s">
        <v>107</v>
      </c>
      <c r="W19" s="138"/>
    </row>
    <row r="20" spans="1:24" s="22" customFormat="1" ht="41.25" customHeight="1">
      <c r="A20" s="139" t="s">
        <v>153</v>
      </c>
      <c r="B20" s="99">
        <f t="shared" si="0"/>
        <v>51631</v>
      </c>
      <c r="C20" s="99" t="s">
        <v>107</v>
      </c>
      <c r="D20" s="99" t="s">
        <v>107</v>
      </c>
      <c r="E20" s="99" t="s">
        <v>107</v>
      </c>
      <c r="F20" s="99" t="s">
        <v>107</v>
      </c>
      <c r="G20" s="99" t="s">
        <v>107</v>
      </c>
      <c r="H20" s="136" t="s">
        <v>107</v>
      </c>
      <c r="I20" s="99" t="s">
        <v>107</v>
      </c>
      <c r="J20" s="99" t="s">
        <v>107</v>
      </c>
      <c r="K20" s="98">
        <v>36131</v>
      </c>
      <c r="L20" s="99" t="s">
        <v>107</v>
      </c>
      <c r="M20" s="99"/>
      <c r="N20" s="99" t="s">
        <v>107</v>
      </c>
      <c r="O20" s="99">
        <v>36131</v>
      </c>
      <c r="P20" s="98">
        <v>15500</v>
      </c>
      <c r="Q20" s="99" t="s">
        <v>126</v>
      </c>
      <c r="R20" s="99" t="s">
        <v>107</v>
      </c>
      <c r="S20" s="99" t="s">
        <v>107</v>
      </c>
      <c r="T20" s="99" t="s">
        <v>126</v>
      </c>
      <c r="U20" s="99">
        <v>15500</v>
      </c>
      <c r="V20" s="99" t="s">
        <v>107</v>
      </c>
      <c r="W20" s="138"/>
    </row>
    <row r="21" spans="1:24" s="22" customFormat="1" ht="41.25" customHeight="1" thickBot="1">
      <c r="A21" s="141" t="s">
        <v>154</v>
      </c>
      <c r="B21" s="142">
        <f t="shared" si="0"/>
        <v>49497</v>
      </c>
      <c r="C21" s="105" t="s">
        <v>107</v>
      </c>
      <c r="D21" s="105" t="s">
        <v>107</v>
      </c>
      <c r="E21" s="105" t="s">
        <v>107</v>
      </c>
      <c r="F21" s="105" t="s">
        <v>107</v>
      </c>
      <c r="G21" s="105" t="s">
        <v>107</v>
      </c>
      <c r="H21" s="143" t="s">
        <v>107</v>
      </c>
      <c r="I21" s="105" t="s">
        <v>107</v>
      </c>
      <c r="J21" s="105" t="s">
        <v>107</v>
      </c>
      <c r="K21" s="144">
        <v>29891</v>
      </c>
      <c r="L21" s="105" t="s">
        <v>107</v>
      </c>
      <c r="M21" s="99"/>
      <c r="N21" s="105" t="s">
        <v>107</v>
      </c>
      <c r="O21" s="105">
        <v>29891</v>
      </c>
      <c r="P21" s="144">
        <v>19606</v>
      </c>
      <c r="Q21" s="105" t="s">
        <v>107</v>
      </c>
      <c r="R21" s="105" t="s">
        <v>107</v>
      </c>
      <c r="S21" s="105" t="s">
        <v>107</v>
      </c>
      <c r="T21" s="105" t="s">
        <v>107</v>
      </c>
      <c r="U21" s="105">
        <v>19606</v>
      </c>
      <c r="V21" s="105" t="s">
        <v>107</v>
      </c>
    </row>
    <row r="22" spans="1:24" ht="12" customHeight="1" thickTop="1">
      <c r="A22" s="57" t="s">
        <v>155</v>
      </c>
      <c r="D22" s="107"/>
      <c r="E22" s="108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</row>
    <row r="23" spans="1:24" ht="15.75" customHeight="1">
      <c r="D23" s="129"/>
      <c r="M23" s="106"/>
      <c r="U23" s="106"/>
      <c r="V23" s="106"/>
      <c r="X23" s="145"/>
    </row>
    <row r="24" spans="1:24">
      <c r="D24" s="129"/>
    </row>
    <row r="25" spans="1:24">
      <c r="D25" s="129"/>
    </row>
    <row r="26" spans="1:24">
      <c r="D26" s="129"/>
    </row>
  </sheetData>
  <mergeCells count="7">
    <mergeCell ref="A1:L1"/>
    <mergeCell ref="N1:V1"/>
    <mergeCell ref="C3:F3"/>
    <mergeCell ref="G3:J3"/>
    <mergeCell ref="K3:L3"/>
    <mergeCell ref="N3:O3"/>
    <mergeCell ref="P3:V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6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view="pageBreakPreview" topLeftCell="A4" zoomScale="83" zoomScaleNormal="100" zoomScaleSheetLayoutView="83" workbookViewId="0">
      <selection activeCell="A13" sqref="A13"/>
    </sheetView>
  </sheetViews>
  <sheetFormatPr defaultRowHeight="13.5"/>
  <cols>
    <col min="1" max="1" width="20.77734375" style="58" customWidth="1"/>
    <col min="2" max="4" width="20.77734375" style="106" customWidth="1"/>
    <col min="5" max="5" width="3.21875" style="106" customWidth="1"/>
    <col min="6" max="8" width="23.77734375" style="106" customWidth="1"/>
    <col min="9" max="16384" width="8.88671875" style="59"/>
  </cols>
  <sheetData>
    <row r="1" spans="1:25" s="3" customFormat="1" ht="45" customHeight="1">
      <c r="A1" s="375" t="s">
        <v>60</v>
      </c>
      <c r="B1" s="375"/>
      <c r="C1" s="375"/>
      <c r="D1" s="375"/>
      <c r="E1" s="146"/>
      <c r="F1" s="382" t="s">
        <v>105</v>
      </c>
      <c r="G1" s="382"/>
      <c r="H1" s="382"/>
      <c r="I1" s="147"/>
    </row>
    <row r="2" spans="1:25" s="5" customFormat="1" ht="25.5" customHeight="1" thickBot="1">
      <c r="A2" s="27" t="s">
        <v>156</v>
      </c>
      <c r="B2" s="110"/>
      <c r="C2" s="110"/>
      <c r="D2" s="110"/>
      <c r="E2" s="148"/>
      <c r="F2" s="110"/>
      <c r="G2" s="110"/>
      <c r="H2" s="4" t="s">
        <v>61</v>
      </c>
    </row>
    <row r="3" spans="1:25" s="5" customFormat="1" ht="16.5" customHeight="1" thickTop="1">
      <c r="A3" s="19" t="s">
        <v>113</v>
      </c>
      <c r="B3" s="149" t="s">
        <v>62</v>
      </c>
      <c r="C3" s="149" t="s">
        <v>63</v>
      </c>
      <c r="D3" s="150" t="s">
        <v>157</v>
      </c>
      <c r="E3" s="21"/>
      <c r="F3" s="151" t="s">
        <v>158</v>
      </c>
      <c r="G3" s="149" t="s">
        <v>64</v>
      </c>
      <c r="H3" s="152" t="s">
        <v>159</v>
      </c>
    </row>
    <row r="4" spans="1:25" s="5" customFormat="1" ht="16.5" customHeight="1">
      <c r="A4" s="19" t="s">
        <v>119</v>
      </c>
      <c r="B4" s="10"/>
      <c r="C4" s="10"/>
      <c r="D4" s="20"/>
      <c r="E4" s="20"/>
      <c r="F4" s="73"/>
      <c r="G4" s="11"/>
      <c r="H4" s="32"/>
    </row>
    <row r="5" spans="1:25" s="5" customFormat="1" ht="16.5" customHeight="1">
      <c r="A5" s="19" t="s">
        <v>121</v>
      </c>
      <c r="B5" s="10"/>
      <c r="C5" s="10"/>
      <c r="D5" s="20"/>
      <c r="E5" s="20"/>
      <c r="F5" s="73"/>
      <c r="G5" s="11"/>
      <c r="H5" s="32"/>
    </row>
    <row r="6" spans="1:25" s="5" customFormat="1" ht="16.5" customHeight="1">
      <c r="A6" s="153" t="s">
        <v>38</v>
      </c>
      <c r="B6" s="16" t="s">
        <v>2</v>
      </c>
      <c r="C6" s="16" t="s">
        <v>160</v>
      </c>
      <c r="D6" s="154" t="s">
        <v>161</v>
      </c>
      <c r="E6" s="20"/>
      <c r="F6" s="78" t="s">
        <v>162</v>
      </c>
      <c r="G6" s="8" t="s">
        <v>65</v>
      </c>
      <c r="H6" s="33" t="s">
        <v>163</v>
      </c>
    </row>
    <row r="7" spans="1:25" s="40" customFormat="1" ht="50.1" customHeight="1">
      <c r="A7" s="12">
        <v>2013</v>
      </c>
      <c r="B7" s="155">
        <v>1208364</v>
      </c>
      <c r="C7" s="99">
        <v>820014</v>
      </c>
      <c r="D7" s="156" t="s">
        <v>19</v>
      </c>
      <c r="E7" s="157"/>
      <c r="F7" s="99">
        <v>352546</v>
      </c>
      <c r="G7" s="99">
        <v>548</v>
      </c>
      <c r="H7" s="99">
        <v>35256</v>
      </c>
    </row>
    <row r="8" spans="1:25" s="5" customFormat="1" ht="50.1" customHeight="1">
      <c r="A8" s="12">
        <v>2014</v>
      </c>
      <c r="B8" s="155">
        <v>1263339</v>
      </c>
      <c r="C8" s="99">
        <v>862571</v>
      </c>
      <c r="D8" s="156" t="s">
        <v>19</v>
      </c>
      <c r="E8" s="157"/>
      <c r="F8" s="99">
        <v>343861</v>
      </c>
      <c r="G8" s="99">
        <v>8566</v>
      </c>
      <c r="H8" s="99">
        <v>48341</v>
      </c>
    </row>
    <row r="9" spans="1:25" s="40" customFormat="1" ht="50.1" customHeight="1">
      <c r="A9" s="12">
        <v>2015</v>
      </c>
      <c r="B9" s="155">
        <v>1356556</v>
      </c>
      <c r="C9" s="99">
        <v>933862</v>
      </c>
      <c r="D9" s="156" t="s">
        <v>19</v>
      </c>
      <c r="E9" s="157"/>
      <c r="F9" s="99">
        <v>355584</v>
      </c>
      <c r="G9" s="99">
        <v>8154</v>
      </c>
      <c r="H9" s="99">
        <v>58956</v>
      </c>
    </row>
    <row r="10" spans="1:25" s="5" customFormat="1" ht="50.1" customHeight="1">
      <c r="A10" s="88">
        <v>2016</v>
      </c>
      <c r="B10" s="155">
        <v>1417472</v>
      </c>
      <c r="C10" s="99">
        <v>981584</v>
      </c>
      <c r="D10" s="156" t="s">
        <v>164</v>
      </c>
      <c r="E10" s="157"/>
      <c r="F10" s="99">
        <v>360655</v>
      </c>
      <c r="G10" s="99">
        <v>7400</v>
      </c>
      <c r="H10" s="99">
        <v>67833</v>
      </c>
      <c r="I10" s="158"/>
      <c r="J10" s="158"/>
      <c r="M10" s="158"/>
      <c r="N10" s="158"/>
      <c r="P10" s="158"/>
      <c r="Q10" s="158"/>
      <c r="R10" s="158"/>
      <c r="U10" s="158"/>
      <c r="V10" s="158"/>
      <c r="W10" s="158"/>
      <c r="X10" s="158"/>
      <c r="Y10" s="158"/>
    </row>
    <row r="11" spans="1:25" s="5" customFormat="1" ht="50.1" customHeight="1">
      <c r="A11" s="88">
        <v>2017</v>
      </c>
      <c r="B11" s="155">
        <v>1473496</v>
      </c>
      <c r="C11" s="99">
        <v>1024049</v>
      </c>
      <c r="D11" s="156" t="s">
        <v>126</v>
      </c>
      <c r="E11" s="157"/>
      <c r="F11" s="99">
        <v>370354</v>
      </c>
      <c r="G11" s="99">
        <v>7251</v>
      </c>
      <c r="H11" s="99">
        <v>71842</v>
      </c>
      <c r="I11" s="158"/>
      <c r="J11" s="158"/>
      <c r="M11" s="158"/>
      <c r="N11" s="158"/>
      <c r="P11" s="158"/>
      <c r="Q11" s="158"/>
      <c r="R11" s="158"/>
      <c r="U11" s="158"/>
      <c r="V11" s="158"/>
      <c r="W11" s="158"/>
      <c r="X11" s="158"/>
      <c r="Y11" s="158"/>
    </row>
    <row r="12" spans="1:25" s="5" customFormat="1" ht="50.1" customHeight="1">
      <c r="A12" s="88">
        <v>2018</v>
      </c>
      <c r="B12" s="155">
        <v>1607724</v>
      </c>
      <c r="C12" s="99">
        <v>1111197</v>
      </c>
      <c r="D12" s="156" t="s">
        <v>126</v>
      </c>
      <c r="E12" s="157"/>
      <c r="F12" s="99">
        <v>419965</v>
      </c>
      <c r="G12" s="99">
        <v>8632</v>
      </c>
      <c r="H12" s="99">
        <v>67930</v>
      </c>
      <c r="I12" s="158"/>
      <c r="J12" s="158"/>
      <c r="M12" s="158"/>
      <c r="N12" s="158"/>
      <c r="P12" s="158"/>
      <c r="Q12" s="158"/>
      <c r="R12" s="158"/>
      <c r="U12" s="158"/>
      <c r="V12" s="158"/>
      <c r="W12" s="158"/>
      <c r="X12" s="158"/>
      <c r="Y12" s="158"/>
    </row>
    <row r="13" spans="1:25" s="5" customFormat="1" ht="50.1" customHeight="1">
      <c r="A13" s="92">
        <v>2019</v>
      </c>
      <c r="B13" s="159">
        <v>1566198</v>
      </c>
      <c r="C13" s="132">
        <v>1110119</v>
      </c>
      <c r="D13" s="156" t="s">
        <v>126</v>
      </c>
      <c r="E13" s="160"/>
      <c r="F13" s="132">
        <v>397328</v>
      </c>
      <c r="G13" s="132">
        <v>8445</v>
      </c>
      <c r="H13" s="132">
        <v>50306</v>
      </c>
      <c r="I13" s="158"/>
      <c r="J13" s="158"/>
      <c r="M13" s="158"/>
      <c r="N13" s="158"/>
      <c r="P13" s="158"/>
      <c r="Q13" s="158"/>
      <c r="R13" s="158"/>
      <c r="U13" s="158"/>
      <c r="V13" s="158"/>
      <c r="W13" s="158"/>
      <c r="X13" s="158"/>
      <c r="Y13" s="158"/>
    </row>
    <row r="14" spans="1:25" s="5" customFormat="1" ht="50.1" customHeight="1">
      <c r="A14" s="95" t="s">
        <v>125</v>
      </c>
      <c r="B14" s="155">
        <f>SUM(C14:H14)</f>
        <v>565228</v>
      </c>
      <c r="C14" s="157">
        <v>372400</v>
      </c>
      <c r="D14" s="156" t="s">
        <v>126</v>
      </c>
      <c r="E14" s="157"/>
      <c r="F14" s="157">
        <v>183718</v>
      </c>
      <c r="G14" s="99">
        <v>6049</v>
      </c>
      <c r="H14" s="156">
        <v>3061</v>
      </c>
    </row>
    <row r="15" spans="1:25" s="5" customFormat="1" ht="50.1" customHeight="1">
      <c r="A15" s="95" t="s">
        <v>127</v>
      </c>
      <c r="B15" s="155">
        <f t="shared" ref="B15:B20" si="0">SUM(C15:H15)</f>
        <v>115399</v>
      </c>
      <c r="C15" s="157">
        <v>98310</v>
      </c>
      <c r="D15" s="156" t="s">
        <v>126</v>
      </c>
      <c r="E15" s="157"/>
      <c r="F15" s="157">
        <v>14701</v>
      </c>
      <c r="G15" s="156">
        <v>2388</v>
      </c>
      <c r="H15" s="156" t="s">
        <v>126</v>
      </c>
    </row>
    <row r="16" spans="1:25" s="40" customFormat="1" ht="50.1" customHeight="1">
      <c r="A16" s="95" t="s">
        <v>165</v>
      </c>
      <c r="B16" s="155">
        <f t="shared" si="0"/>
        <v>108845</v>
      </c>
      <c r="C16" s="157">
        <v>93593</v>
      </c>
      <c r="D16" s="156" t="s">
        <v>126</v>
      </c>
      <c r="E16" s="157"/>
      <c r="F16" s="157">
        <v>13217</v>
      </c>
      <c r="G16" s="156" t="s">
        <v>107</v>
      </c>
      <c r="H16" s="156">
        <v>2035</v>
      </c>
      <c r="I16" s="156"/>
    </row>
    <row r="17" spans="1:13" ht="50.1" customHeight="1">
      <c r="A17" s="95" t="s">
        <v>129</v>
      </c>
      <c r="B17" s="155">
        <f t="shared" si="0"/>
        <v>391375</v>
      </c>
      <c r="C17" s="157">
        <v>245608</v>
      </c>
      <c r="D17" s="156" t="s">
        <v>126</v>
      </c>
      <c r="E17" s="157"/>
      <c r="F17" s="157">
        <v>115290</v>
      </c>
      <c r="G17" s="156">
        <v>8</v>
      </c>
      <c r="H17" s="156">
        <v>30469</v>
      </c>
      <c r="I17" s="138"/>
      <c r="J17" s="5"/>
      <c r="K17" s="5"/>
      <c r="L17" s="5"/>
      <c r="M17" s="5"/>
    </row>
    <row r="18" spans="1:13" ht="50.1" customHeight="1">
      <c r="A18" s="95" t="s">
        <v>166</v>
      </c>
      <c r="B18" s="155">
        <f t="shared" si="0"/>
        <v>141559</v>
      </c>
      <c r="C18" s="161">
        <v>104300</v>
      </c>
      <c r="D18" s="156" t="s">
        <v>107</v>
      </c>
      <c r="E18" s="161"/>
      <c r="F18" s="161">
        <v>26703</v>
      </c>
      <c r="G18" s="156" t="s">
        <v>126</v>
      </c>
      <c r="H18" s="99">
        <v>10556</v>
      </c>
      <c r="I18" s="138"/>
      <c r="J18" s="5"/>
      <c r="K18" s="5"/>
      <c r="L18" s="5"/>
      <c r="M18" s="5"/>
    </row>
    <row r="19" spans="1:13" ht="50.1" customHeight="1">
      <c r="A19" s="95" t="s">
        <v>131</v>
      </c>
      <c r="B19" s="155">
        <f t="shared" si="0"/>
        <v>158747</v>
      </c>
      <c r="C19" s="161">
        <v>122635</v>
      </c>
      <c r="D19" s="156" t="s">
        <v>126</v>
      </c>
      <c r="E19" s="161"/>
      <c r="F19" s="161">
        <v>31927</v>
      </c>
      <c r="G19" s="156" t="s">
        <v>126</v>
      </c>
      <c r="H19" s="99">
        <v>4185</v>
      </c>
      <c r="I19" s="138"/>
      <c r="J19" s="5"/>
      <c r="K19" s="5"/>
      <c r="L19" s="5"/>
      <c r="M19" s="5"/>
    </row>
    <row r="20" spans="1:13" ht="49.5" customHeight="1" thickBot="1">
      <c r="A20" s="102" t="s">
        <v>154</v>
      </c>
      <c r="B20" s="162">
        <f t="shared" si="0"/>
        <v>85045</v>
      </c>
      <c r="C20" s="163">
        <v>73273</v>
      </c>
      <c r="D20" s="164" t="s">
        <v>126</v>
      </c>
      <c r="E20" s="99"/>
      <c r="F20" s="163">
        <v>11772</v>
      </c>
      <c r="G20" s="164" t="s">
        <v>107</v>
      </c>
      <c r="H20" s="164" t="s">
        <v>107</v>
      </c>
    </row>
    <row r="21" spans="1:13" ht="14.25" thickTop="1">
      <c r="A21" s="57" t="s">
        <v>133</v>
      </c>
      <c r="D21" s="108"/>
      <c r="E21" s="108"/>
      <c r="F21" s="108"/>
      <c r="H21" s="165"/>
    </row>
    <row r="22" spans="1:13">
      <c r="H22" s="166"/>
    </row>
    <row r="23" spans="1:13">
      <c r="H23" s="166"/>
    </row>
    <row r="24" spans="1:13">
      <c r="H24" s="166"/>
    </row>
  </sheetData>
  <mergeCells count="2">
    <mergeCell ref="A1:D1"/>
    <mergeCell ref="F1:H1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59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opLeftCell="A10" zoomScale="86" zoomScaleNormal="86" workbookViewId="0">
      <selection activeCell="A13" sqref="A13"/>
    </sheetView>
  </sheetViews>
  <sheetFormatPr defaultRowHeight="13.5"/>
  <cols>
    <col min="1" max="1" width="20.77734375" style="181" customWidth="1"/>
    <col min="2" max="4" width="20.77734375" style="109" customWidth="1"/>
    <col min="5" max="5" width="2.88671875" style="109" customWidth="1"/>
    <col min="6" max="8" width="23.77734375" style="109" customWidth="1"/>
    <col min="9" max="16384" width="8.88671875" style="176"/>
  </cols>
  <sheetData>
    <row r="1" spans="1:25" s="168" customFormat="1" ht="45" customHeight="1">
      <c r="A1" s="380" t="s">
        <v>167</v>
      </c>
      <c r="B1" s="380"/>
      <c r="C1" s="380"/>
      <c r="D1" s="380"/>
      <c r="E1" s="167"/>
      <c r="F1" s="381" t="s">
        <v>168</v>
      </c>
      <c r="G1" s="381"/>
      <c r="H1" s="381"/>
    </row>
    <row r="2" spans="1:25" s="138" customFormat="1" ht="25.5" customHeight="1" thickBot="1">
      <c r="A2" s="63" t="s">
        <v>66</v>
      </c>
      <c r="B2" s="64"/>
      <c r="C2" s="64"/>
      <c r="D2" s="64"/>
      <c r="E2" s="169"/>
      <c r="F2" s="64"/>
      <c r="G2" s="64"/>
      <c r="H2" s="67" t="s">
        <v>169</v>
      </c>
    </row>
    <row r="3" spans="1:25" s="138" customFormat="1" ht="16.5" customHeight="1" thickTop="1">
      <c r="A3" s="21" t="s">
        <v>113</v>
      </c>
      <c r="B3" s="71" t="s">
        <v>62</v>
      </c>
      <c r="C3" s="71" t="s">
        <v>63</v>
      </c>
      <c r="D3" s="21" t="s">
        <v>170</v>
      </c>
      <c r="E3" s="21"/>
      <c r="F3" s="21" t="s">
        <v>171</v>
      </c>
      <c r="G3" s="70" t="s">
        <v>172</v>
      </c>
      <c r="H3" s="170" t="s">
        <v>159</v>
      </c>
    </row>
    <row r="4" spans="1:25" s="138" customFormat="1" ht="16.5" customHeight="1">
      <c r="A4" s="21" t="s">
        <v>119</v>
      </c>
      <c r="B4" s="74"/>
      <c r="C4" s="74"/>
      <c r="D4" s="20"/>
      <c r="E4" s="20"/>
      <c r="F4" s="20"/>
      <c r="G4" s="20"/>
      <c r="H4" s="68"/>
    </row>
    <row r="5" spans="1:25" s="138" customFormat="1" ht="16.5" customHeight="1">
      <c r="A5" s="21" t="s">
        <v>121</v>
      </c>
      <c r="B5" s="74"/>
      <c r="C5" s="74"/>
      <c r="D5" s="20"/>
      <c r="E5" s="20"/>
      <c r="F5" s="20"/>
      <c r="G5" s="20"/>
      <c r="H5" s="68"/>
    </row>
    <row r="6" spans="1:25" s="138" customFormat="1" ht="16.5" customHeight="1">
      <c r="A6" s="75" t="s">
        <v>38</v>
      </c>
      <c r="B6" s="79" t="s">
        <v>2</v>
      </c>
      <c r="C6" s="79" t="s">
        <v>160</v>
      </c>
      <c r="D6" s="154" t="s">
        <v>161</v>
      </c>
      <c r="E6" s="20"/>
      <c r="F6" s="154" t="s">
        <v>162</v>
      </c>
      <c r="G6" s="78" t="s">
        <v>65</v>
      </c>
      <c r="H6" s="76" t="s">
        <v>163</v>
      </c>
    </row>
    <row r="7" spans="1:25" s="138" customFormat="1" ht="50.1" customHeight="1">
      <c r="A7" s="80">
        <v>2013</v>
      </c>
      <c r="B7" s="155">
        <v>1017455</v>
      </c>
      <c r="C7" s="157">
        <v>574997</v>
      </c>
      <c r="D7" s="171">
        <v>0</v>
      </c>
      <c r="E7" s="157"/>
      <c r="F7" s="157">
        <v>412689</v>
      </c>
      <c r="G7" s="157">
        <v>548</v>
      </c>
      <c r="H7" s="157">
        <v>29221</v>
      </c>
    </row>
    <row r="8" spans="1:25" s="138" customFormat="1" ht="50.1" customHeight="1">
      <c r="A8" s="80">
        <v>2014</v>
      </c>
      <c r="B8" s="155">
        <v>1078575</v>
      </c>
      <c r="C8" s="157">
        <v>609306</v>
      </c>
      <c r="D8" s="171" t="s">
        <v>126</v>
      </c>
      <c r="E8" s="157"/>
      <c r="F8" s="157">
        <v>419493</v>
      </c>
      <c r="G8" s="157">
        <v>7831</v>
      </c>
      <c r="H8" s="157">
        <v>41945</v>
      </c>
    </row>
    <row r="9" spans="1:25" s="172" customFormat="1" ht="50.1" customHeight="1">
      <c r="A9" s="80">
        <v>2015</v>
      </c>
      <c r="B9" s="155">
        <v>1120421</v>
      </c>
      <c r="C9" s="157">
        <v>639089</v>
      </c>
      <c r="D9" s="171" t="s">
        <v>19</v>
      </c>
      <c r="E9" s="157"/>
      <c r="F9" s="157">
        <v>422244</v>
      </c>
      <c r="G9" s="157">
        <v>7470</v>
      </c>
      <c r="H9" s="157">
        <v>51618</v>
      </c>
    </row>
    <row r="10" spans="1:25" s="138" customFormat="1" ht="50.1" customHeight="1">
      <c r="A10" s="173">
        <v>2016</v>
      </c>
      <c r="B10" s="155">
        <v>1182189</v>
      </c>
      <c r="C10" s="157">
        <v>685474</v>
      </c>
      <c r="D10" s="174" t="s">
        <v>164</v>
      </c>
      <c r="E10" s="157"/>
      <c r="F10" s="157">
        <v>431120</v>
      </c>
      <c r="G10" s="157">
        <v>6725</v>
      </c>
      <c r="H10" s="157">
        <v>58870</v>
      </c>
      <c r="I10" s="137"/>
      <c r="J10" s="137"/>
      <c r="M10" s="137"/>
      <c r="N10" s="137"/>
      <c r="P10" s="137"/>
      <c r="Q10" s="137"/>
      <c r="R10" s="137"/>
      <c r="U10" s="137"/>
      <c r="V10" s="137"/>
      <c r="W10" s="137"/>
      <c r="X10" s="137"/>
      <c r="Y10" s="137"/>
    </row>
    <row r="11" spans="1:25" s="138" customFormat="1" ht="50.1" customHeight="1">
      <c r="A11" s="173">
        <v>2017</v>
      </c>
      <c r="B11" s="155">
        <v>1101512</v>
      </c>
      <c r="C11" s="157">
        <v>598925</v>
      </c>
      <c r="D11" s="174" t="s">
        <v>126</v>
      </c>
      <c r="E11" s="157"/>
      <c r="F11" s="157">
        <v>437663</v>
      </c>
      <c r="G11" s="157">
        <v>6025</v>
      </c>
      <c r="H11" s="157">
        <v>58899</v>
      </c>
      <c r="I11" s="137"/>
      <c r="J11" s="137"/>
      <c r="M11" s="137"/>
      <c r="N11" s="137"/>
      <c r="P11" s="137"/>
      <c r="Q11" s="137"/>
      <c r="R11" s="137"/>
      <c r="U11" s="137"/>
      <c r="V11" s="137"/>
      <c r="W11" s="137"/>
      <c r="X11" s="137"/>
      <c r="Y11" s="137"/>
    </row>
    <row r="12" spans="1:25" s="138" customFormat="1" ht="50.1" customHeight="1">
      <c r="A12" s="173">
        <v>2018</v>
      </c>
      <c r="B12" s="155">
        <v>1346632</v>
      </c>
      <c r="C12" s="157">
        <v>771864</v>
      </c>
      <c r="D12" s="174" t="s">
        <v>126</v>
      </c>
      <c r="E12" s="157"/>
      <c r="F12" s="157">
        <v>508934</v>
      </c>
      <c r="G12" s="157">
        <v>8031</v>
      </c>
      <c r="H12" s="157">
        <v>57803</v>
      </c>
      <c r="I12" s="137"/>
      <c r="J12" s="137"/>
      <c r="M12" s="137"/>
      <c r="N12" s="137"/>
      <c r="P12" s="137"/>
      <c r="Q12" s="137"/>
      <c r="R12" s="137"/>
      <c r="U12" s="137"/>
      <c r="V12" s="137"/>
      <c r="W12" s="137"/>
      <c r="X12" s="137"/>
      <c r="Y12" s="137"/>
    </row>
    <row r="13" spans="1:25" s="138" customFormat="1" ht="50.1" customHeight="1">
      <c r="A13" s="175">
        <v>2019</v>
      </c>
      <c r="B13" s="159">
        <v>1358904</v>
      </c>
      <c r="C13" s="160">
        <v>800012</v>
      </c>
      <c r="D13" s="174" t="s">
        <v>126</v>
      </c>
      <c r="E13" s="160"/>
      <c r="F13" s="160">
        <v>506459</v>
      </c>
      <c r="G13" s="160">
        <v>8024</v>
      </c>
      <c r="H13" s="160">
        <v>44409</v>
      </c>
      <c r="I13" s="137"/>
      <c r="J13" s="137"/>
      <c r="M13" s="137"/>
      <c r="N13" s="137"/>
      <c r="P13" s="137"/>
      <c r="Q13" s="137"/>
      <c r="R13" s="137"/>
      <c r="U13" s="137"/>
      <c r="V13" s="137"/>
      <c r="W13" s="137"/>
      <c r="X13" s="137"/>
      <c r="Y13" s="137"/>
    </row>
    <row r="14" spans="1:25" s="138" customFormat="1" ht="50.1" customHeight="1">
      <c r="A14" s="139" t="s">
        <v>125</v>
      </c>
      <c r="B14" s="155">
        <f>SUM(C14:H14)</f>
        <v>499567</v>
      </c>
      <c r="C14" s="157">
        <v>255169</v>
      </c>
      <c r="D14" s="174" t="s">
        <v>126</v>
      </c>
      <c r="E14" s="156"/>
      <c r="F14" s="156">
        <v>236047</v>
      </c>
      <c r="G14" s="157">
        <v>5694</v>
      </c>
      <c r="H14" s="156">
        <v>2657</v>
      </c>
    </row>
    <row r="15" spans="1:25" s="138" customFormat="1" ht="50.1" customHeight="1">
      <c r="A15" s="139" t="s">
        <v>44</v>
      </c>
      <c r="B15" s="155">
        <f t="shared" ref="B15:B19" si="0">SUM(C15:H15)</f>
        <v>96531</v>
      </c>
      <c r="C15" s="157">
        <v>78555</v>
      </c>
      <c r="D15" s="174" t="s">
        <v>126</v>
      </c>
      <c r="E15" s="156"/>
      <c r="F15" s="156">
        <v>15696</v>
      </c>
      <c r="G15" s="156">
        <v>2280</v>
      </c>
      <c r="H15" s="174" t="s">
        <v>126</v>
      </c>
    </row>
    <row r="16" spans="1:25" s="172" customFormat="1" ht="50.1" customHeight="1">
      <c r="A16" s="139" t="s">
        <v>165</v>
      </c>
      <c r="B16" s="155">
        <f t="shared" si="0"/>
        <v>89761</v>
      </c>
      <c r="C16" s="157">
        <v>70943</v>
      </c>
      <c r="D16" s="174" t="s">
        <v>33</v>
      </c>
      <c r="E16" s="156"/>
      <c r="F16" s="156">
        <v>17052</v>
      </c>
      <c r="G16" s="174" t="s">
        <v>126</v>
      </c>
      <c r="H16" s="156">
        <v>1766</v>
      </c>
    </row>
    <row r="17" spans="1:8" ht="50.1" customHeight="1">
      <c r="A17" s="139" t="s">
        <v>129</v>
      </c>
      <c r="B17" s="155">
        <f t="shared" si="0"/>
        <v>341027</v>
      </c>
      <c r="C17" s="157">
        <v>170754</v>
      </c>
      <c r="D17" s="174" t="s">
        <v>126</v>
      </c>
      <c r="E17" s="157"/>
      <c r="F17" s="157">
        <v>144028</v>
      </c>
      <c r="G17" s="157">
        <v>50</v>
      </c>
      <c r="H17" s="156">
        <v>26195</v>
      </c>
    </row>
    <row r="18" spans="1:8" ht="50.1" customHeight="1">
      <c r="A18" s="139" t="s">
        <v>130</v>
      </c>
      <c r="B18" s="155">
        <f t="shared" si="0"/>
        <v>128697</v>
      </c>
      <c r="C18" s="161">
        <v>82329</v>
      </c>
      <c r="D18" s="174" t="s">
        <v>33</v>
      </c>
      <c r="E18" s="161"/>
      <c r="F18" s="161">
        <v>34490</v>
      </c>
      <c r="G18" s="174" t="s">
        <v>107</v>
      </c>
      <c r="H18" s="156">
        <v>11878</v>
      </c>
    </row>
    <row r="19" spans="1:8" ht="50.1" customHeight="1">
      <c r="A19" s="139" t="s">
        <v>153</v>
      </c>
      <c r="B19" s="155">
        <f t="shared" si="0"/>
        <v>133528</v>
      </c>
      <c r="C19" s="161">
        <v>85942</v>
      </c>
      <c r="D19" s="174" t="s">
        <v>126</v>
      </c>
      <c r="E19" s="161"/>
      <c r="F19" s="161">
        <v>45673</v>
      </c>
      <c r="G19" s="174" t="s">
        <v>107</v>
      </c>
      <c r="H19" s="156">
        <v>1913</v>
      </c>
    </row>
    <row r="20" spans="1:8" ht="49.5" customHeight="1" thickBot="1">
      <c r="A20" s="141" t="s">
        <v>132</v>
      </c>
      <c r="B20" s="162">
        <f>SUM(C20:H20)</f>
        <v>69793</v>
      </c>
      <c r="C20" s="177">
        <v>56320</v>
      </c>
      <c r="D20" s="178" t="s">
        <v>126</v>
      </c>
      <c r="E20" s="161"/>
      <c r="F20" s="177">
        <v>13473</v>
      </c>
      <c r="G20" s="178" t="s">
        <v>107</v>
      </c>
      <c r="H20" s="178" t="s">
        <v>107</v>
      </c>
    </row>
    <row r="21" spans="1:8" ht="14.25" thickTop="1">
      <c r="A21" s="179" t="s">
        <v>155</v>
      </c>
      <c r="D21" s="180"/>
      <c r="E21" s="180"/>
      <c r="F21" s="180"/>
      <c r="H21" s="176"/>
    </row>
  </sheetData>
  <mergeCells count="2">
    <mergeCell ref="A1:D1"/>
    <mergeCell ref="F1:H1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view="pageBreakPreview" topLeftCell="A13" zoomScaleNormal="100" zoomScaleSheetLayoutView="100" zoomScalePageLayoutView="85" workbookViewId="0">
      <selection activeCell="A15" sqref="A15"/>
    </sheetView>
  </sheetViews>
  <sheetFormatPr defaultRowHeight="13.5"/>
  <cols>
    <col min="1" max="1" width="17.77734375" style="58" customWidth="1"/>
    <col min="2" max="2" width="17.77734375" style="106" customWidth="1"/>
    <col min="3" max="3" width="19.21875" style="106" customWidth="1"/>
    <col min="4" max="4" width="18.6640625" style="106" customWidth="1"/>
    <col min="5" max="5" width="2.77734375" style="106" customWidth="1"/>
    <col min="6" max="6" width="15.77734375" style="106" customWidth="1"/>
    <col min="7" max="7" width="17.6640625" style="106" customWidth="1"/>
    <col min="8" max="8" width="16.33203125" style="106" customWidth="1"/>
    <col min="9" max="9" width="17.88671875" style="106" customWidth="1"/>
    <col min="10" max="10" width="17.6640625" style="106" customWidth="1"/>
    <col min="11" max="16384" width="8.88671875" style="59"/>
  </cols>
  <sheetData>
    <row r="1" spans="1:10" s="182" customFormat="1" ht="45" customHeight="1">
      <c r="A1" s="380" t="s">
        <v>173</v>
      </c>
      <c r="B1" s="380"/>
      <c r="C1" s="380"/>
      <c r="D1" s="380"/>
      <c r="E1" s="146"/>
      <c r="F1" s="375" t="s">
        <v>174</v>
      </c>
      <c r="G1" s="375"/>
      <c r="H1" s="375"/>
      <c r="I1" s="375"/>
      <c r="J1" s="375"/>
    </row>
    <row r="2" spans="1:10" s="5" customFormat="1" ht="25.5" customHeight="1" thickBot="1">
      <c r="A2" s="27" t="s">
        <v>67</v>
      </c>
      <c r="B2" s="183"/>
      <c r="C2" s="183"/>
      <c r="D2" s="183"/>
      <c r="E2" s="184"/>
      <c r="F2" s="185"/>
      <c r="G2" s="183"/>
      <c r="H2" s="183"/>
      <c r="I2" s="183"/>
      <c r="J2" s="4" t="s">
        <v>68</v>
      </c>
    </row>
    <row r="3" spans="1:10" s="5" customFormat="1" ht="16.5" customHeight="1" thickTop="1">
      <c r="A3" s="186"/>
      <c r="B3" s="357" t="s">
        <v>175</v>
      </c>
      <c r="C3" s="187" t="s">
        <v>176</v>
      </c>
      <c r="D3" s="188" t="s">
        <v>102</v>
      </c>
      <c r="E3" s="352"/>
      <c r="F3" s="386" t="s">
        <v>177</v>
      </c>
      <c r="G3" s="387"/>
      <c r="H3" s="387"/>
      <c r="I3" s="388"/>
      <c r="J3" s="351" t="s">
        <v>178</v>
      </c>
    </row>
    <row r="4" spans="1:10" s="5" customFormat="1" ht="16.5" customHeight="1">
      <c r="A4" s="80" t="s">
        <v>113</v>
      </c>
      <c r="B4" s="12" t="s">
        <v>101</v>
      </c>
      <c r="C4" s="189" t="s">
        <v>179</v>
      </c>
      <c r="D4" s="190" t="s">
        <v>180</v>
      </c>
      <c r="E4" s="352"/>
      <c r="F4" s="389"/>
      <c r="G4" s="389"/>
      <c r="H4" s="389"/>
      <c r="I4" s="390"/>
      <c r="J4" s="191" t="s">
        <v>181</v>
      </c>
    </row>
    <row r="5" spans="1:10" s="5" customFormat="1" ht="16.5" customHeight="1">
      <c r="A5" s="80" t="s">
        <v>119</v>
      </c>
      <c r="B5" s="12"/>
      <c r="C5" s="189"/>
      <c r="D5" s="190"/>
      <c r="E5" s="352"/>
      <c r="F5" s="391" t="s">
        <v>182</v>
      </c>
      <c r="G5" s="391"/>
      <c r="H5" s="391"/>
      <c r="I5" s="392"/>
      <c r="J5" s="191"/>
    </row>
    <row r="6" spans="1:10" s="5" customFormat="1" ht="16.5" customHeight="1">
      <c r="A6" s="80" t="s">
        <v>121</v>
      </c>
      <c r="B6" s="192"/>
      <c r="C6" s="193"/>
      <c r="D6" s="194" t="s">
        <v>183</v>
      </c>
      <c r="E6" s="19"/>
      <c r="F6" s="357" t="s">
        <v>48</v>
      </c>
      <c r="G6" s="195" t="s">
        <v>184</v>
      </c>
      <c r="H6" s="196" t="s">
        <v>185</v>
      </c>
      <c r="I6" s="197" t="s">
        <v>186</v>
      </c>
      <c r="J6" s="19" t="s">
        <v>187</v>
      </c>
    </row>
    <row r="7" spans="1:10" s="5" customFormat="1" ht="16.5" customHeight="1">
      <c r="A7" s="198" t="s">
        <v>38</v>
      </c>
      <c r="B7" s="353" t="s">
        <v>188</v>
      </c>
      <c r="C7" s="199" t="s">
        <v>189</v>
      </c>
      <c r="D7" s="190" t="s">
        <v>190</v>
      </c>
      <c r="E7" s="352"/>
      <c r="G7" s="200" t="s">
        <v>191</v>
      </c>
      <c r="H7" s="201" t="s">
        <v>192</v>
      </c>
      <c r="I7" s="202" t="s">
        <v>193</v>
      </c>
      <c r="J7" s="19" t="s">
        <v>194</v>
      </c>
    </row>
    <row r="8" spans="1:10" s="5" customFormat="1" ht="16.5" customHeight="1">
      <c r="A8" s="203"/>
      <c r="B8" s="355" t="s">
        <v>195</v>
      </c>
      <c r="C8" s="204" t="s">
        <v>69</v>
      </c>
      <c r="D8" s="205" t="s">
        <v>100</v>
      </c>
      <c r="E8" s="352"/>
      <c r="F8" s="203" t="s">
        <v>99</v>
      </c>
      <c r="G8" s="206" t="s">
        <v>196</v>
      </c>
      <c r="H8" s="206" t="s">
        <v>197</v>
      </c>
      <c r="I8" s="207" t="s">
        <v>198</v>
      </c>
      <c r="J8" s="208" t="s">
        <v>199</v>
      </c>
    </row>
    <row r="9" spans="1:10" ht="41.25" customHeight="1">
      <c r="A9" s="209">
        <v>2013</v>
      </c>
      <c r="B9" s="210">
        <v>23569</v>
      </c>
      <c r="C9" s="211" t="s">
        <v>200</v>
      </c>
      <c r="D9" s="211" t="s">
        <v>200</v>
      </c>
      <c r="E9" s="212"/>
      <c r="F9" s="210">
        <v>14283</v>
      </c>
      <c r="G9" s="171">
        <v>0</v>
      </c>
      <c r="H9" s="213">
        <v>8654</v>
      </c>
      <c r="I9" s="213">
        <v>5629</v>
      </c>
      <c r="J9" s="214">
        <v>60.6</v>
      </c>
    </row>
    <row r="10" spans="1:10" ht="41.25" customHeight="1">
      <c r="A10" s="209">
        <v>2014</v>
      </c>
      <c r="B10" s="210">
        <v>23706</v>
      </c>
      <c r="C10" s="215" t="s">
        <v>200</v>
      </c>
      <c r="D10" s="215" t="s">
        <v>200</v>
      </c>
      <c r="E10" s="212"/>
      <c r="F10" s="210">
        <v>14812</v>
      </c>
      <c r="G10" s="171">
        <v>0</v>
      </c>
      <c r="H10" s="213">
        <v>9042</v>
      </c>
      <c r="I10" s="213">
        <v>5770</v>
      </c>
      <c r="J10" s="214">
        <v>62.48</v>
      </c>
    </row>
    <row r="11" spans="1:10" ht="41.25" customHeight="1">
      <c r="A11" s="209">
        <v>2015</v>
      </c>
      <c r="B11" s="210">
        <v>23681</v>
      </c>
      <c r="C11" s="215" t="s">
        <v>19</v>
      </c>
      <c r="D11" s="215" t="s">
        <v>19</v>
      </c>
      <c r="E11" s="212"/>
      <c r="F11" s="210">
        <v>17018</v>
      </c>
      <c r="G11" s="171">
        <v>0</v>
      </c>
      <c r="H11" s="216">
        <v>11248</v>
      </c>
      <c r="I11" s="217">
        <v>5770</v>
      </c>
      <c r="J11" s="213">
        <v>71.86</v>
      </c>
    </row>
    <row r="12" spans="1:10" s="225" customFormat="1" ht="41.25" customHeight="1">
      <c r="A12" s="209">
        <v>2016</v>
      </c>
      <c r="B12" s="210">
        <v>24016</v>
      </c>
      <c r="C12" s="220" t="s">
        <v>19</v>
      </c>
      <c r="D12" s="220" t="s">
        <v>19</v>
      </c>
      <c r="E12" s="212"/>
      <c r="F12" s="226">
        <v>18318</v>
      </c>
      <c r="G12" s="174">
        <v>0</v>
      </c>
      <c r="H12" s="337">
        <v>704</v>
      </c>
      <c r="I12" s="337">
        <v>17614</v>
      </c>
      <c r="J12" s="227">
        <v>76.3</v>
      </c>
    </row>
    <row r="13" spans="1:10" ht="41.25" customHeight="1">
      <c r="A13" s="209">
        <v>2017</v>
      </c>
      <c r="B13" s="210">
        <v>23384</v>
      </c>
      <c r="C13" s="220" t="s">
        <v>126</v>
      </c>
      <c r="D13" s="358">
        <v>23384</v>
      </c>
      <c r="E13" s="212"/>
      <c r="F13" s="226">
        <v>19171</v>
      </c>
      <c r="G13" s="174" t="s">
        <v>126</v>
      </c>
      <c r="H13" s="337">
        <v>1582</v>
      </c>
      <c r="I13" s="337">
        <v>17589</v>
      </c>
      <c r="J13" s="227">
        <v>82</v>
      </c>
    </row>
    <row r="14" spans="1:10" ht="41.25" customHeight="1">
      <c r="A14" s="209">
        <v>2018</v>
      </c>
      <c r="B14" s="210">
        <v>23602</v>
      </c>
      <c r="C14" s="220" t="s">
        <v>126</v>
      </c>
      <c r="D14" s="358">
        <v>23602</v>
      </c>
      <c r="E14" s="212"/>
      <c r="F14" s="226">
        <v>19559</v>
      </c>
      <c r="G14" s="174"/>
      <c r="H14" s="337">
        <v>922</v>
      </c>
      <c r="I14" s="337">
        <v>18550</v>
      </c>
      <c r="J14" s="227">
        <v>82.9</v>
      </c>
    </row>
    <row r="15" spans="1:10" s="225" customFormat="1" ht="41.25" customHeight="1">
      <c r="A15" s="218">
        <v>2019</v>
      </c>
      <c r="B15" s="219">
        <v>22818</v>
      </c>
      <c r="C15" s="346" t="s">
        <v>107</v>
      </c>
      <c r="D15" s="345">
        <v>22818</v>
      </c>
      <c r="E15" s="221"/>
      <c r="F15" s="222">
        <v>18952</v>
      </c>
      <c r="G15" s="347" t="s">
        <v>107</v>
      </c>
      <c r="H15" s="223">
        <v>890</v>
      </c>
      <c r="I15" s="223">
        <v>18062</v>
      </c>
      <c r="J15" s="224">
        <v>84.5</v>
      </c>
    </row>
    <row r="16" spans="1:10" s="225" customFormat="1" ht="41.25" customHeight="1">
      <c r="A16" s="139" t="s">
        <v>125</v>
      </c>
      <c r="B16" s="210">
        <v>7606</v>
      </c>
      <c r="C16" s="346" t="s">
        <v>107</v>
      </c>
      <c r="D16" s="210">
        <v>7606</v>
      </c>
      <c r="E16" s="221"/>
      <c r="F16" s="226">
        <v>7008</v>
      </c>
      <c r="G16" s="347" t="s">
        <v>126</v>
      </c>
      <c r="H16" s="226">
        <v>38</v>
      </c>
      <c r="I16" s="226">
        <v>6970</v>
      </c>
      <c r="J16" s="226">
        <v>92.5</v>
      </c>
    </row>
    <row r="17" spans="1:10" ht="41.25" customHeight="1">
      <c r="A17" s="139" t="s">
        <v>201</v>
      </c>
      <c r="B17" s="96">
        <v>2055</v>
      </c>
      <c r="C17" s="346" t="s">
        <v>107</v>
      </c>
      <c r="D17" s="96">
        <v>2055</v>
      </c>
      <c r="E17" s="228"/>
      <c r="F17" s="226">
        <v>1426</v>
      </c>
      <c r="G17" s="347" t="s">
        <v>107</v>
      </c>
      <c r="H17" s="226">
        <v>0</v>
      </c>
      <c r="I17" s="226">
        <v>1426</v>
      </c>
      <c r="J17" s="226">
        <v>69.900000000000006</v>
      </c>
    </row>
    <row r="18" spans="1:10" ht="41.25" customHeight="1">
      <c r="A18" s="139" t="s">
        <v>152</v>
      </c>
      <c r="B18" s="96">
        <v>2313</v>
      </c>
      <c r="C18" s="346" t="s">
        <v>107</v>
      </c>
      <c r="D18" s="96">
        <v>2313</v>
      </c>
      <c r="E18" s="229"/>
      <c r="F18" s="226">
        <v>1820</v>
      </c>
      <c r="G18" s="347" t="s">
        <v>126</v>
      </c>
      <c r="H18" s="226">
        <v>0</v>
      </c>
      <c r="I18" s="226">
        <v>1820</v>
      </c>
      <c r="J18" s="226">
        <v>79.2</v>
      </c>
    </row>
    <row r="19" spans="1:10" ht="41.25" customHeight="1">
      <c r="A19" s="139" t="s">
        <v>202</v>
      </c>
      <c r="B19" s="96">
        <v>4647</v>
      </c>
      <c r="C19" s="346" t="s">
        <v>107</v>
      </c>
      <c r="D19" s="96">
        <v>4647</v>
      </c>
      <c r="E19" s="229"/>
      <c r="F19" s="230">
        <v>4325</v>
      </c>
      <c r="G19" s="347" t="s">
        <v>107</v>
      </c>
      <c r="H19" s="230">
        <v>0</v>
      </c>
      <c r="I19" s="230">
        <v>4325</v>
      </c>
      <c r="J19" s="226">
        <v>93.5</v>
      </c>
    </row>
    <row r="20" spans="1:10" ht="41.25" customHeight="1">
      <c r="A20" s="139" t="s">
        <v>130</v>
      </c>
      <c r="B20" s="96">
        <v>2358</v>
      </c>
      <c r="C20" s="346" t="s">
        <v>126</v>
      </c>
      <c r="D20" s="96">
        <v>2358</v>
      </c>
      <c r="E20" s="229"/>
      <c r="F20" s="230">
        <v>1775</v>
      </c>
      <c r="G20" s="347" t="s">
        <v>126</v>
      </c>
      <c r="H20" s="230">
        <v>0</v>
      </c>
      <c r="I20" s="230">
        <v>1775</v>
      </c>
      <c r="J20" s="226">
        <v>75.7</v>
      </c>
    </row>
    <row r="21" spans="1:10" ht="41.25" customHeight="1">
      <c r="A21" s="139" t="s">
        <v>153</v>
      </c>
      <c r="B21" s="96">
        <v>2215</v>
      </c>
      <c r="C21" s="346" t="s">
        <v>107</v>
      </c>
      <c r="D21" s="96">
        <v>2215</v>
      </c>
      <c r="E21" s="229"/>
      <c r="F21" s="230">
        <v>1746</v>
      </c>
      <c r="G21" s="347" t="s">
        <v>107</v>
      </c>
      <c r="H21" s="230">
        <v>0</v>
      </c>
      <c r="I21" s="230">
        <v>1746</v>
      </c>
      <c r="J21" s="226">
        <v>78.900000000000006</v>
      </c>
    </row>
    <row r="22" spans="1:10" ht="41.25" customHeight="1" thickBot="1">
      <c r="A22" s="141" t="s">
        <v>132</v>
      </c>
      <c r="B22" s="103">
        <v>1624</v>
      </c>
      <c r="C22" s="103" t="s">
        <v>107</v>
      </c>
      <c r="D22" s="103">
        <v>1624</v>
      </c>
      <c r="E22" s="229"/>
      <c r="F22" s="231">
        <v>852</v>
      </c>
      <c r="G22" s="231" t="s">
        <v>107</v>
      </c>
      <c r="H22" s="231">
        <v>852</v>
      </c>
      <c r="I22" s="231">
        <v>0</v>
      </c>
      <c r="J22" s="349">
        <v>53</v>
      </c>
    </row>
    <row r="23" spans="1:10" ht="14.25" thickTop="1">
      <c r="A23" s="179" t="s">
        <v>155</v>
      </c>
      <c r="B23" s="232"/>
      <c r="C23" s="232"/>
      <c r="D23" s="232"/>
      <c r="E23" s="232"/>
      <c r="F23" s="232"/>
      <c r="G23" s="232"/>
      <c r="H23" s="232"/>
      <c r="I23" s="232"/>
      <c r="J23" s="232"/>
    </row>
    <row r="24" spans="1:10">
      <c r="A24" s="59"/>
      <c r="B24" s="232"/>
      <c r="C24" s="232"/>
      <c r="D24" s="232"/>
      <c r="E24" s="232"/>
      <c r="F24" s="232"/>
      <c r="G24" s="232"/>
      <c r="H24" s="232"/>
      <c r="I24" s="232"/>
      <c r="J24" s="232"/>
    </row>
    <row r="25" spans="1:10">
      <c r="A25" s="59"/>
      <c r="B25" s="232"/>
      <c r="C25" s="232"/>
      <c r="D25" s="232"/>
      <c r="E25" s="232"/>
      <c r="F25" s="232"/>
      <c r="G25" s="232"/>
      <c r="H25" s="232"/>
      <c r="I25" s="232"/>
      <c r="J25" s="232"/>
    </row>
    <row r="26" spans="1:10">
      <c r="A26" s="59"/>
      <c r="B26" s="232"/>
      <c r="C26" s="232"/>
      <c r="D26" s="232"/>
      <c r="E26" s="232"/>
      <c r="F26" s="232"/>
      <c r="G26" s="232"/>
      <c r="H26" s="232"/>
      <c r="I26" s="232"/>
      <c r="J26" s="232"/>
    </row>
    <row r="27" spans="1:10">
      <c r="A27" s="59"/>
      <c r="B27" s="232"/>
      <c r="C27" s="232"/>
      <c r="D27" s="232"/>
      <c r="E27" s="232"/>
      <c r="F27" s="232"/>
      <c r="G27" s="232"/>
      <c r="H27" s="232"/>
      <c r="I27" s="232"/>
      <c r="J27" s="232"/>
    </row>
    <row r="28" spans="1:10">
      <c r="A28" s="59"/>
      <c r="B28" s="232"/>
      <c r="C28" s="232"/>
      <c r="D28" s="232"/>
      <c r="E28" s="232"/>
      <c r="F28" s="232"/>
      <c r="G28" s="232"/>
      <c r="H28" s="232"/>
      <c r="I28" s="232"/>
      <c r="J28" s="232"/>
    </row>
    <row r="29" spans="1:10">
      <c r="A29" s="59"/>
      <c r="B29" s="232"/>
      <c r="C29" s="232"/>
      <c r="D29" s="232"/>
      <c r="E29" s="232"/>
      <c r="F29" s="232"/>
      <c r="G29" s="232"/>
      <c r="H29" s="232"/>
      <c r="I29" s="232"/>
      <c r="J29" s="232"/>
    </row>
    <row r="30" spans="1:10">
      <c r="A30" s="59"/>
      <c r="B30" s="232"/>
      <c r="C30" s="232"/>
      <c r="D30" s="232"/>
      <c r="E30" s="232"/>
      <c r="F30" s="232"/>
      <c r="G30" s="232"/>
      <c r="H30" s="232"/>
      <c r="I30" s="232"/>
      <c r="J30" s="232"/>
    </row>
    <row r="31" spans="1:10">
      <c r="A31" s="59"/>
      <c r="B31" s="232"/>
      <c r="C31" s="232"/>
      <c r="D31" s="232"/>
      <c r="E31" s="232"/>
      <c r="F31" s="232"/>
      <c r="G31" s="232"/>
      <c r="H31" s="232"/>
      <c r="I31" s="232"/>
      <c r="J31" s="232"/>
    </row>
    <row r="32" spans="1:10">
      <c r="A32" s="59"/>
      <c r="B32" s="232"/>
      <c r="C32" s="232"/>
      <c r="D32" s="232"/>
      <c r="E32" s="232"/>
      <c r="F32" s="232"/>
      <c r="G32" s="232"/>
      <c r="H32" s="232"/>
      <c r="I32" s="232"/>
      <c r="J32" s="232"/>
    </row>
    <row r="33" spans="1:10">
      <c r="A33" s="59"/>
      <c r="B33" s="232"/>
      <c r="C33" s="232"/>
      <c r="D33" s="232"/>
      <c r="E33" s="232"/>
      <c r="F33" s="232"/>
      <c r="G33" s="232"/>
      <c r="H33" s="232"/>
      <c r="I33" s="232"/>
      <c r="J33" s="232"/>
    </row>
    <row r="34" spans="1:10">
      <c r="A34" s="59"/>
      <c r="B34" s="232"/>
      <c r="C34" s="232"/>
      <c r="D34" s="232"/>
      <c r="E34" s="232"/>
      <c r="F34" s="232"/>
      <c r="G34" s="232"/>
      <c r="H34" s="232"/>
      <c r="I34" s="232"/>
      <c r="J34" s="232"/>
    </row>
    <row r="35" spans="1:10">
      <c r="A35" s="59"/>
      <c r="B35" s="232"/>
      <c r="C35" s="232"/>
      <c r="D35" s="232"/>
      <c r="E35" s="232"/>
      <c r="F35" s="232"/>
      <c r="G35" s="232"/>
      <c r="H35" s="232"/>
      <c r="I35" s="232"/>
      <c r="J35" s="232"/>
    </row>
    <row r="36" spans="1:10">
      <c r="A36" s="59"/>
      <c r="B36" s="232"/>
      <c r="C36" s="232"/>
      <c r="D36" s="232"/>
      <c r="E36" s="232"/>
      <c r="F36" s="232"/>
      <c r="G36" s="232"/>
      <c r="H36" s="232"/>
      <c r="I36" s="232"/>
      <c r="J36" s="232"/>
    </row>
    <row r="37" spans="1:10">
      <c r="A37" s="59"/>
      <c r="B37" s="232"/>
      <c r="C37" s="232"/>
      <c r="D37" s="232"/>
      <c r="E37" s="232"/>
      <c r="F37" s="232"/>
      <c r="G37" s="232"/>
      <c r="H37" s="232"/>
      <c r="I37" s="232"/>
      <c r="J37" s="232"/>
    </row>
    <row r="38" spans="1:10">
      <c r="A38" s="59"/>
      <c r="B38" s="232"/>
      <c r="C38" s="232"/>
      <c r="D38" s="232"/>
      <c r="E38" s="232"/>
      <c r="F38" s="232"/>
      <c r="G38" s="232"/>
      <c r="H38" s="232"/>
      <c r="I38" s="232"/>
      <c r="J38" s="232"/>
    </row>
    <row r="39" spans="1:10">
      <c r="A39" s="59"/>
      <c r="B39" s="232"/>
      <c r="C39" s="232"/>
      <c r="D39" s="232"/>
      <c r="E39" s="232"/>
      <c r="F39" s="232"/>
      <c r="G39" s="232"/>
      <c r="H39" s="232"/>
      <c r="I39" s="232"/>
      <c r="J39" s="232"/>
    </row>
    <row r="40" spans="1:10">
      <c r="A40" s="59"/>
      <c r="B40" s="232"/>
      <c r="C40" s="232"/>
      <c r="D40" s="232"/>
      <c r="E40" s="232"/>
      <c r="F40" s="232"/>
      <c r="G40" s="232"/>
      <c r="H40" s="232"/>
      <c r="I40" s="232"/>
      <c r="J40" s="232"/>
    </row>
    <row r="41" spans="1:10">
      <c r="A41" s="59"/>
      <c r="B41" s="232"/>
      <c r="C41" s="232"/>
      <c r="D41" s="232"/>
      <c r="E41" s="232"/>
      <c r="F41" s="232"/>
      <c r="G41" s="232"/>
      <c r="H41" s="232"/>
      <c r="I41" s="232"/>
      <c r="J41" s="232"/>
    </row>
    <row r="42" spans="1:10">
      <c r="A42" s="59"/>
      <c r="B42" s="232"/>
      <c r="C42" s="232"/>
      <c r="D42" s="232"/>
      <c r="E42" s="232"/>
      <c r="F42" s="232"/>
      <c r="G42" s="232"/>
      <c r="H42" s="232"/>
      <c r="I42" s="232"/>
      <c r="J42" s="232"/>
    </row>
    <row r="43" spans="1:10">
      <c r="A43" s="59"/>
      <c r="B43" s="232"/>
      <c r="C43" s="232"/>
      <c r="D43" s="232"/>
      <c r="E43" s="232"/>
      <c r="F43" s="232"/>
      <c r="G43" s="232"/>
      <c r="H43" s="232"/>
      <c r="I43" s="232"/>
      <c r="J43" s="232"/>
    </row>
    <row r="44" spans="1:10">
      <c r="A44" s="59"/>
      <c r="B44" s="232"/>
      <c r="C44" s="232"/>
      <c r="D44" s="232"/>
      <c r="E44" s="232"/>
      <c r="F44" s="232"/>
      <c r="G44" s="232"/>
      <c r="H44" s="232"/>
      <c r="I44" s="232"/>
      <c r="J44" s="232"/>
    </row>
    <row r="45" spans="1:10">
      <c r="A45" s="59"/>
      <c r="B45" s="232"/>
      <c r="C45" s="232"/>
      <c r="D45" s="232"/>
      <c r="E45" s="232"/>
      <c r="F45" s="232"/>
      <c r="G45" s="232"/>
      <c r="H45" s="232"/>
      <c r="I45" s="232"/>
      <c r="J45" s="232"/>
    </row>
    <row r="46" spans="1:10">
      <c r="A46" s="59"/>
      <c r="B46" s="232"/>
      <c r="C46" s="232"/>
      <c r="D46" s="232"/>
      <c r="E46" s="232"/>
      <c r="F46" s="232"/>
      <c r="G46" s="232"/>
      <c r="H46" s="232"/>
      <c r="I46" s="232"/>
      <c r="J46" s="232"/>
    </row>
    <row r="47" spans="1:10">
      <c r="A47" s="59"/>
      <c r="B47" s="232"/>
      <c r="C47" s="232"/>
      <c r="D47" s="232"/>
      <c r="E47" s="232"/>
      <c r="F47" s="232"/>
      <c r="G47" s="232"/>
      <c r="H47" s="232"/>
      <c r="I47" s="232"/>
      <c r="J47" s="232"/>
    </row>
    <row r="48" spans="1:10">
      <c r="A48" s="59"/>
      <c r="B48" s="232"/>
      <c r="C48" s="232"/>
      <c r="D48" s="232"/>
      <c r="E48" s="232"/>
      <c r="F48" s="232"/>
      <c r="G48" s="232"/>
      <c r="H48" s="232"/>
      <c r="I48" s="232"/>
      <c r="J48" s="232"/>
    </row>
    <row r="49" spans="1:10">
      <c r="A49" s="59"/>
      <c r="B49" s="232"/>
      <c r="C49" s="232"/>
      <c r="D49" s="232"/>
      <c r="E49" s="232"/>
      <c r="F49" s="232"/>
      <c r="G49" s="232"/>
      <c r="H49" s="232"/>
      <c r="I49" s="232"/>
      <c r="J49" s="232"/>
    </row>
    <row r="50" spans="1:10">
      <c r="A50" s="59"/>
      <c r="B50" s="232"/>
      <c r="C50" s="232"/>
      <c r="D50" s="232"/>
      <c r="E50" s="232"/>
      <c r="F50" s="232"/>
      <c r="G50" s="232"/>
      <c r="H50" s="232"/>
      <c r="I50" s="232"/>
      <c r="J50" s="232"/>
    </row>
    <row r="51" spans="1:10">
      <c r="A51" s="59"/>
      <c r="B51" s="232"/>
      <c r="C51" s="232"/>
      <c r="D51" s="232"/>
      <c r="E51" s="232"/>
      <c r="F51" s="232"/>
      <c r="G51" s="232"/>
      <c r="H51" s="232"/>
      <c r="I51" s="232"/>
      <c r="J51" s="232"/>
    </row>
    <row r="52" spans="1:10">
      <c r="A52" s="59"/>
      <c r="B52" s="232"/>
      <c r="C52" s="232"/>
      <c r="D52" s="232"/>
      <c r="E52" s="232"/>
      <c r="F52" s="232"/>
      <c r="G52" s="232"/>
      <c r="H52" s="232"/>
      <c r="I52" s="232"/>
      <c r="J52" s="232"/>
    </row>
    <row r="53" spans="1:10">
      <c r="A53" s="59"/>
      <c r="B53" s="232"/>
      <c r="C53" s="232"/>
      <c r="D53" s="232"/>
      <c r="E53" s="232"/>
      <c r="F53" s="232"/>
      <c r="G53" s="232"/>
      <c r="H53" s="232"/>
      <c r="I53" s="232"/>
      <c r="J53" s="232"/>
    </row>
    <row r="54" spans="1:10">
      <c r="A54" s="59"/>
      <c r="B54" s="232"/>
      <c r="C54" s="232"/>
      <c r="D54" s="232"/>
      <c r="E54" s="232"/>
      <c r="F54" s="232"/>
      <c r="G54" s="232"/>
      <c r="H54" s="232"/>
      <c r="I54" s="232"/>
      <c r="J54" s="232"/>
    </row>
    <row r="55" spans="1:10">
      <c r="A55" s="59"/>
      <c r="B55" s="232"/>
      <c r="C55" s="232"/>
      <c r="D55" s="232"/>
      <c r="E55" s="232"/>
      <c r="F55" s="232"/>
      <c r="G55" s="232"/>
      <c r="H55" s="232"/>
      <c r="I55" s="232"/>
      <c r="J55" s="232"/>
    </row>
    <row r="56" spans="1:10">
      <c r="A56" s="59"/>
      <c r="B56" s="232"/>
      <c r="C56" s="232"/>
      <c r="D56" s="232"/>
      <c r="E56" s="232"/>
      <c r="F56" s="232"/>
      <c r="G56" s="232"/>
      <c r="H56" s="232"/>
      <c r="I56" s="232"/>
      <c r="J56" s="232"/>
    </row>
    <row r="57" spans="1:10">
      <c r="A57" s="59"/>
      <c r="B57" s="232"/>
      <c r="C57" s="232"/>
      <c r="D57" s="232"/>
      <c r="E57" s="232"/>
      <c r="F57" s="232"/>
      <c r="G57" s="232"/>
      <c r="H57" s="232"/>
      <c r="I57" s="232"/>
      <c r="J57" s="232"/>
    </row>
    <row r="58" spans="1:10">
      <c r="A58" s="59"/>
      <c r="B58" s="232"/>
      <c r="C58" s="232"/>
      <c r="D58" s="232"/>
      <c r="E58" s="232"/>
      <c r="F58" s="232"/>
      <c r="G58" s="232"/>
      <c r="H58" s="232"/>
      <c r="I58" s="232"/>
      <c r="J58" s="232"/>
    </row>
    <row r="59" spans="1:10">
      <c r="A59" s="59"/>
      <c r="B59" s="232"/>
      <c r="C59" s="232"/>
      <c r="D59" s="232"/>
      <c r="E59" s="232"/>
      <c r="F59" s="232"/>
      <c r="G59" s="232"/>
      <c r="H59" s="232"/>
      <c r="I59" s="232"/>
      <c r="J59" s="232"/>
    </row>
    <row r="60" spans="1:10">
      <c r="A60" s="59"/>
      <c r="B60" s="232"/>
      <c r="C60" s="232"/>
      <c r="D60" s="232"/>
      <c r="E60" s="232"/>
      <c r="F60" s="232"/>
      <c r="G60" s="232"/>
      <c r="H60" s="232"/>
      <c r="I60" s="232"/>
      <c r="J60" s="232"/>
    </row>
    <row r="61" spans="1:10">
      <c r="A61" s="59"/>
      <c r="B61" s="232"/>
      <c r="C61" s="232"/>
      <c r="D61" s="232"/>
      <c r="E61" s="232"/>
      <c r="F61" s="232"/>
      <c r="G61" s="232"/>
      <c r="H61" s="232"/>
      <c r="I61" s="232"/>
      <c r="J61" s="232"/>
    </row>
    <row r="62" spans="1:10">
      <c r="A62" s="59"/>
      <c r="B62" s="232"/>
      <c r="C62" s="232"/>
      <c r="D62" s="232"/>
      <c r="E62" s="232"/>
      <c r="F62" s="232"/>
      <c r="G62" s="232"/>
      <c r="H62" s="232"/>
      <c r="I62" s="232"/>
      <c r="J62" s="232"/>
    </row>
    <row r="63" spans="1:10">
      <c r="A63" s="59"/>
      <c r="B63" s="232"/>
      <c r="C63" s="232"/>
      <c r="D63" s="232"/>
      <c r="E63" s="232"/>
      <c r="F63" s="232"/>
      <c r="G63" s="232"/>
      <c r="H63" s="232"/>
      <c r="I63" s="232"/>
      <c r="J63" s="232"/>
    </row>
    <row r="64" spans="1:10">
      <c r="A64" s="59"/>
      <c r="B64" s="232"/>
      <c r="C64" s="232"/>
      <c r="D64" s="232"/>
      <c r="E64" s="232"/>
      <c r="F64" s="232"/>
      <c r="G64" s="232"/>
      <c r="H64" s="232"/>
      <c r="I64" s="232"/>
      <c r="J64" s="232"/>
    </row>
    <row r="65" spans="1:10">
      <c r="A65" s="59"/>
      <c r="B65" s="232"/>
      <c r="C65" s="232"/>
      <c r="D65" s="232"/>
      <c r="E65" s="232"/>
      <c r="F65" s="232"/>
      <c r="G65" s="232"/>
      <c r="H65" s="232"/>
      <c r="I65" s="232"/>
      <c r="J65" s="232"/>
    </row>
    <row r="66" spans="1:10">
      <c r="A66" s="59"/>
      <c r="B66" s="232"/>
      <c r="C66" s="232"/>
      <c r="D66" s="232"/>
      <c r="E66" s="232"/>
      <c r="F66" s="232"/>
      <c r="G66" s="232"/>
      <c r="H66" s="232"/>
      <c r="I66" s="232"/>
      <c r="J66" s="232"/>
    </row>
    <row r="67" spans="1:10">
      <c r="A67" s="59"/>
      <c r="B67" s="232"/>
      <c r="C67" s="232"/>
      <c r="D67" s="232"/>
      <c r="E67" s="232"/>
      <c r="F67" s="232"/>
      <c r="G67" s="232"/>
      <c r="H67" s="232"/>
      <c r="I67" s="232"/>
      <c r="J67" s="232"/>
    </row>
    <row r="68" spans="1:10">
      <c r="A68" s="59"/>
      <c r="B68" s="232"/>
      <c r="C68" s="232"/>
      <c r="D68" s="232"/>
      <c r="E68" s="232"/>
      <c r="F68" s="232"/>
      <c r="G68" s="232"/>
      <c r="H68" s="232"/>
      <c r="I68" s="232"/>
      <c r="J68" s="232"/>
    </row>
    <row r="69" spans="1:10">
      <c r="A69" s="59"/>
      <c r="B69" s="232"/>
      <c r="C69" s="232"/>
      <c r="D69" s="232"/>
      <c r="E69" s="232"/>
      <c r="F69" s="232"/>
      <c r="G69" s="232"/>
      <c r="H69" s="232"/>
      <c r="I69" s="232"/>
      <c r="J69" s="232"/>
    </row>
    <row r="70" spans="1:10">
      <c r="A70" s="59"/>
      <c r="B70" s="232"/>
      <c r="C70" s="232"/>
      <c r="D70" s="232"/>
      <c r="E70" s="232"/>
      <c r="F70" s="232"/>
      <c r="G70" s="232"/>
      <c r="H70" s="232"/>
      <c r="I70" s="232"/>
      <c r="J70" s="232"/>
    </row>
    <row r="71" spans="1:10">
      <c r="A71" s="59"/>
      <c r="B71" s="232"/>
      <c r="C71" s="232"/>
      <c r="D71" s="232"/>
      <c r="E71" s="232"/>
      <c r="F71" s="232"/>
      <c r="G71" s="232"/>
      <c r="H71" s="232"/>
      <c r="I71" s="232"/>
      <c r="J71" s="232"/>
    </row>
    <row r="72" spans="1:10">
      <c r="A72" s="59"/>
      <c r="B72" s="232"/>
      <c r="C72" s="232"/>
      <c r="D72" s="232"/>
      <c r="E72" s="232"/>
      <c r="F72" s="232"/>
      <c r="G72" s="232"/>
      <c r="H72" s="232"/>
      <c r="I72" s="232"/>
      <c r="J72" s="232"/>
    </row>
    <row r="73" spans="1:10">
      <c r="A73" s="59"/>
      <c r="B73" s="232"/>
      <c r="C73" s="232"/>
      <c r="D73" s="232"/>
      <c r="E73" s="232"/>
      <c r="F73" s="232"/>
      <c r="G73" s="232"/>
      <c r="H73" s="232"/>
      <c r="I73" s="232"/>
      <c r="J73" s="232"/>
    </row>
    <row r="74" spans="1:10">
      <c r="A74" s="59"/>
      <c r="B74" s="232"/>
      <c r="C74" s="232"/>
      <c r="D74" s="232"/>
      <c r="E74" s="232"/>
      <c r="F74" s="232"/>
      <c r="G74" s="232"/>
      <c r="H74" s="232"/>
      <c r="I74" s="232"/>
      <c r="J74" s="232"/>
    </row>
    <row r="75" spans="1:10">
      <c r="A75" s="59"/>
      <c r="B75" s="232"/>
      <c r="C75" s="232"/>
      <c r="D75" s="232"/>
      <c r="E75" s="232"/>
      <c r="F75" s="232"/>
      <c r="G75" s="232"/>
      <c r="H75" s="232"/>
      <c r="I75" s="232"/>
      <c r="J75" s="232"/>
    </row>
    <row r="76" spans="1:10">
      <c r="A76" s="59"/>
      <c r="B76" s="232"/>
      <c r="C76" s="232"/>
      <c r="D76" s="232"/>
      <c r="E76" s="232"/>
      <c r="F76" s="232"/>
      <c r="G76" s="232"/>
      <c r="H76" s="232"/>
      <c r="I76" s="232"/>
      <c r="J76" s="232"/>
    </row>
    <row r="77" spans="1:10">
      <c r="A77" s="59"/>
      <c r="B77" s="232"/>
      <c r="C77" s="232"/>
      <c r="D77" s="232"/>
      <c r="E77" s="232"/>
      <c r="F77" s="232"/>
      <c r="G77" s="232"/>
      <c r="H77" s="232"/>
      <c r="I77" s="232"/>
      <c r="J77" s="232"/>
    </row>
    <row r="78" spans="1:10">
      <c r="A78" s="59"/>
      <c r="B78" s="232"/>
      <c r="C78" s="232"/>
      <c r="D78" s="232"/>
      <c r="E78" s="232"/>
      <c r="F78" s="232"/>
      <c r="G78" s="232"/>
      <c r="H78" s="232"/>
      <c r="I78" s="232"/>
      <c r="J78" s="232"/>
    </row>
    <row r="79" spans="1:10">
      <c r="A79" s="59"/>
      <c r="B79" s="232"/>
      <c r="C79" s="232"/>
      <c r="D79" s="232"/>
      <c r="E79" s="232"/>
      <c r="F79" s="232"/>
      <c r="G79" s="232"/>
      <c r="H79" s="232"/>
      <c r="I79" s="232"/>
      <c r="J79" s="232"/>
    </row>
    <row r="80" spans="1:10">
      <c r="A80" s="59"/>
      <c r="B80" s="232"/>
      <c r="C80" s="232"/>
      <c r="D80" s="232"/>
      <c r="E80" s="232"/>
      <c r="F80" s="232"/>
      <c r="G80" s="232"/>
      <c r="H80" s="232"/>
      <c r="I80" s="232"/>
      <c r="J80" s="232"/>
    </row>
    <row r="81" spans="1:10">
      <c r="A81" s="59"/>
      <c r="B81" s="232"/>
      <c r="C81" s="232"/>
      <c r="D81" s="232"/>
      <c r="E81" s="232"/>
      <c r="F81" s="232"/>
      <c r="G81" s="232"/>
      <c r="H81" s="232"/>
      <c r="I81" s="232"/>
      <c r="J81" s="232"/>
    </row>
    <row r="82" spans="1:10">
      <c r="A82" s="59"/>
      <c r="B82" s="232"/>
      <c r="C82" s="232"/>
      <c r="D82" s="232"/>
      <c r="E82" s="232"/>
      <c r="F82" s="232"/>
      <c r="G82" s="232"/>
      <c r="H82" s="232"/>
      <c r="I82" s="232"/>
      <c r="J82" s="232"/>
    </row>
    <row r="83" spans="1:10">
      <c r="A83" s="59"/>
      <c r="B83" s="232"/>
      <c r="C83" s="232"/>
      <c r="D83" s="232"/>
      <c r="E83" s="232"/>
      <c r="F83" s="232"/>
      <c r="G83" s="232"/>
      <c r="H83" s="232"/>
      <c r="I83" s="232"/>
      <c r="J83" s="232"/>
    </row>
    <row r="84" spans="1:10">
      <c r="A84" s="59"/>
      <c r="B84" s="232"/>
      <c r="C84" s="232"/>
      <c r="D84" s="232"/>
      <c r="E84" s="232"/>
      <c r="F84" s="232"/>
      <c r="G84" s="232"/>
      <c r="H84" s="232"/>
      <c r="I84" s="232"/>
      <c r="J84" s="232"/>
    </row>
    <row r="85" spans="1:10">
      <c r="A85" s="59"/>
      <c r="B85" s="232"/>
      <c r="C85" s="232"/>
      <c r="D85" s="232"/>
      <c r="E85" s="232"/>
      <c r="F85" s="232"/>
      <c r="G85" s="232"/>
      <c r="H85" s="232"/>
      <c r="I85" s="232"/>
      <c r="J85" s="232"/>
    </row>
    <row r="86" spans="1:10">
      <c r="A86" s="59"/>
      <c r="B86" s="232"/>
      <c r="C86" s="232"/>
      <c r="D86" s="232"/>
      <c r="E86" s="232"/>
      <c r="F86" s="232"/>
      <c r="G86" s="232"/>
      <c r="H86" s="232"/>
      <c r="I86" s="232"/>
      <c r="J86" s="232"/>
    </row>
    <row r="87" spans="1:10">
      <c r="A87" s="59"/>
      <c r="B87" s="232"/>
      <c r="C87" s="232"/>
      <c r="D87" s="232"/>
      <c r="E87" s="232"/>
      <c r="F87" s="232"/>
      <c r="G87" s="232"/>
      <c r="H87" s="232"/>
      <c r="I87" s="232"/>
      <c r="J87" s="232"/>
    </row>
    <row r="88" spans="1:10">
      <c r="A88" s="59"/>
      <c r="B88" s="232"/>
      <c r="C88" s="232"/>
      <c r="D88" s="232"/>
      <c r="E88" s="232"/>
      <c r="F88" s="232"/>
      <c r="G88" s="232"/>
      <c r="H88" s="232"/>
      <c r="I88" s="232"/>
      <c r="J88" s="232"/>
    </row>
    <row r="89" spans="1:10">
      <c r="A89" s="59"/>
      <c r="B89" s="232"/>
      <c r="C89" s="232"/>
      <c r="D89" s="232"/>
      <c r="E89" s="232"/>
      <c r="F89" s="232"/>
      <c r="G89" s="232"/>
      <c r="H89" s="232"/>
      <c r="I89" s="232"/>
      <c r="J89" s="232"/>
    </row>
    <row r="90" spans="1:10">
      <c r="A90" s="59"/>
      <c r="B90" s="232"/>
      <c r="C90" s="232"/>
      <c r="D90" s="232"/>
      <c r="E90" s="232"/>
      <c r="F90" s="232"/>
      <c r="G90" s="232"/>
      <c r="H90" s="232"/>
      <c r="I90" s="232"/>
      <c r="J90" s="232"/>
    </row>
    <row r="91" spans="1:10">
      <c r="A91" s="59"/>
      <c r="B91" s="232"/>
      <c r="C91" s="232"/>
      <c r="D91" s="232"/>
      <c r="E91" s="232"/>
      <c r="F91" s="232"/>
      <c r="G91" s="232"/>
      <c r="H91" s="232"/>
      <c r="I91" s="232"/>
      <c r="J91" s="232"/>
    </row>
    <row r="92" spans="1:10">
      <c r="A92" s="59"/>
      <c r="B92" s="232"/>
      <c r="C92" s="232"/>
      <c r="D92" s="232"/>
      <c r="E92" s="232"/>
      <c r="F92" s="232"/>
      <c r="G92" s="232"/>
      <c r="H92" s="232"/>
      <c r="I92" s="232"/>
      <c r="J92" s="232"/>
    </row>
    <row r="93" spans="1:10">
      <c r="A93" s="59"/>
      <c r="B93" s="232"/>
      <c r="C93" s="232"/>
      <c r="D93" s="232"/>
      <c r="E93" s="232"/>
      <c r="F93" s="232"/>
      <c r="G93" s="232"/>
      <c r="H93" s="232"/>
      <c r="I93" s="232"/>
      <c r="J93" s="232"/>
    </row>
    <row r="94" spans="1:10">
      <c r="A94" s="59"/>
      <c r="B94" s="232"/>
      <c r="C94" s="232"/>
      <c r="D94" s="232"/>
      <c r="E94" s="232"/>
      <c r="F94" s="232"/>
      <c r="G94" s="232"/>
      <c r="H94" s="232"/>
      <c r="I94" s="232"/>
      <c r="J94" s="232"/>
    </row>
    <row r="95" spans="1:10">
      <c r="A95" s="59"/>
      <c r="B95" s="232"/>
      <c r="C95" s="232"/>
      <c r="D95" s="232"/>
      <c r="E95" s="232"/>
      <c r="F95" s="232"/>
      <c r="G95" s="232"/>
      <c r="H95" s="232"/>
      <c r="I95" s="232"/>
      <c r="J95" s="232"/>
    </row>
    <row r="96" spans="1:10">
      <c r="A96" s="59"/>
      <c r="B96" s="232"/>
      <c r="C96" s="232"/>
      <c r="D96" s="232"/>
      <c r="E96" s="232"/>
      <c r="F96" s="232"/>
      <c r="G96" s="232"/>
      <c r="H96" s="232"/>
      <c r="I96" s="232"/>
      <c r="J96" s="232"/>
    </row>
    <row r="97" spans="1:10">
      <c r="A97" s="59"/>
      <c r="B97" s="232"/>
      <c r="C97" s="232"/>
      <c r="D97" s="232"/>
      <c r="E97" s="232"/>
      <c r="F97" s="232"/>
      <c r="G97" s="232"/>
      <c r="H97" s="232"/>
      <c r="I97" s="232"/>
      <c r="J97" s="232"/>
    </row>
    <row r="98" spans="1:10">
      <c r="A98" s="59"/>
      <c r="B98" s="232"/>
      <c r="C98" s="232"/>
      <c r="D98" s="232"/>
      <c r="E98" s="232"/>
      <c r="F98" s="232"/>
      <c r="G98" s="232"/>
      <c r="H98" s="232"/>
      <c r="I98" s="232"/>
      <c r="J98" s="232"/>
    </row>
    <row r="99" spans="1:10">
      <c r="A99" s="59"/>
      <c r="B99" s="232"/>
      <c r="C99" s="232"/>
      <c r="D99" s="232"/>
      <c r="E99" s="232"/>
      <c r="F99" s="232"/>
      <c r="G99" s="232"/>
      <c r="H99" s="232"/>
      <c r="I99" s="232"/>
      <c r="J99" s="232"/>
    </row>
    <row r="100" spans="1:10">
      <c r="A100" s="59"/>
      <c r="B100" s="232"/>
      <c r="C100" s="232"/>
      <c r="D100" s="232"/>
      <c r="E100" s="232"/>
      <c r="F100" s="232"/>
      <c r="G100" s="232"/>
      <c r="H100" s="232"/>
      <c r="I100" s="232"/>
      <c r="J100" s="232"/>
    </row>
    <row r="101" spans="1:10">
      <c r="A101" s="59"/>
      <c r="B101" s="232"/>
      <c r="C101" s="232"/>
      <c r="D101" s="232"/>
      <c r="E101" s="232"/>
      <c r="F101" s="232"/>
      <c r="G101" s="232"/>
      <c r="H101" s="232"/>
      <c r="I101" s="232"/>
      <c r="J101" s="232"/>
    </row>
    <row r="102" spans="1:10">
      <c r="A102" s="59"/>
      <c r="B102" s="232"/>
      <c r="C102" s="232"/>
      <c r="D102" s="232"/>
      <c r="E102" s="232"/>
      <c r="F102" s="232"/>
      <c r="G102" s="232"/>
      <c r="H102" s="232"/>
      <c r="I102" s="232"/>
      <c r="J102" s="232"/>
    </row>
    <row r="103" spans="1:10">
      <c r="A103" s="59"/>
      <c r="B103" s="232"/>
      <c r="C103" s="232"/>
      <c r="D103" s="232"/>
      <c r="E103" s="232"/>
      <c r="F103" s="232"/>
      <c r="G103" s="232"/>
      <c r="H103" s="232"/>
      <c r="I103" s="232"/>
      <c r="J103" s="232"/>
    </row>
    <row r="104" spans="1:10">
      <c r="A104" s="59"/>
      <c r="B104" s="232"/>
      <c r="C104" s="232"/>
      <c r="D104" s="232"/>
      <c r="E104" s="232"/>
      <c r="F104" s="232"/>
      <c r="G104" s="232"/>
      <c r="H104" s="232"/>
      <c r="I104" s="232"/>
      <c r="J104" s="232"/>
    </row>
  </sheetData>
  <mergeCells count="5">
    <mergeCell ref="A1:D1"/>
    <mergeCell ref="F1:J1"/>
    <mergeCell ref="F3:I3"/>
    <mergeCell ref="F4:I4"/>
    <mergeCell ref="F5:I5"/>
  </mergeCells>
  <phoneticPr fontId="5" type="noConversion"/>
  <dataValidations count="1">
    <dataValidation type="whole" operator="greaterThanOrEqual" allowBlank="1" showInputMessage="1" showErrorMessage="1" sqref="H11:I15">
      <formula1>0</formula1>
    </dataValidation>
  </dataValidations>
  <printOptions horizontalCentered="1"/>
  <pageMargins left="0.39370078740157483" right="0.39370078740157483" top="0.59055118110236227" bottom="0.59055118110236227" header="0.39370078740157483" footer="0.19685039370078741"/>
  <pageSetup paperSize="9" scale="66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13" zoomScale="90" zoomScaleNormal="90" workbookViewId="0">
      <selection activeCell="A16" sqref="A16"/>
    </sheetView>
  </sheetViews>
  <sheetFormatPr defaultColWidth="7.109375" defaultRowHeight="12"/>
  <cols>
    <col min="1" max="1" width="9.77734375" style="234" customWidth="1"/>
    <col min="2" max="7" width="11.77734375" style="234" customWidth="1"/>
    <col min="8" max="8" width="2.77734375" style="234" customWidth="1"/>
    <col min="9" max="9" width="14.44140625" style="234" customWidth="1"/>
    <col min="10" max="14" width="12" style="234" customWidth="1"/>
    <col min="15" max="16384" width="7.109375" style="234"/>
  </cols>
  <sheetData>
    <row r="1" spans="1:14" ht="45" customHeight="1">
      <c r="A1" s="393" t="s">
        <v>203</v>
      </c>
      <c r="B1" s="393"/>
      <c r="C1" s="393"/>
      <c r="D1" s="393"/>
      <c r="E1" s="393"/>
      <c r="F1" s="393"/>
      <c r="G1" s="393"/>
      <c r="H1" s="233"/>
      <c r="I1" s="393" t="s">
        <v>204</v>
      </c>
      <c r="J1" s="393"/>
      <c r="K1" s="393"/>
      <c r="L1" s="393"/>
      <c r="M1" s="393"/>
      <c r="N1" s="393"/>
    </row>
    <row r="2" spans="1:14" s="238" customFormat="1" ht="25.5" customHeight="1" thickBot="1">
      <c r="A2" s="235" t="s">
        <v>205</v>
      </c>
      <c r="B2" s="235"/>
      <c r="C2" s="235"/>
      <c r="D2" s="235"/>
      <c r="E2" s="235"/>
      <c r="F2" s="235"/>
      <c r="G2" s="235"/>
      <c r="H2" s="236"/>
      <c r="I2" s="235"/>
      <c r="J2" s="237"/>
      <c r="K2" s="235"/>
      <c r="L2" s="235"/>
      <c r="M2" s="235"/>
      <c r="N2" s="237" t="s">
        <v>206</v>
      </c>
    </row>
    <row r="3" spans="1:14" s="241" customFormat="1" ht="16.5" customHeight="1" thickTop="1">
      <c r="A3" s="239"/>
      <c r="B3" s="394" t="s">
        <v>207</v>
      </c>
      <c r="C3" s="394"/>
      <c r="D3" s="394"/>
      <c r="E3" s="395"/>
      <c r="F3" s="394"/>
      <c r="G3" s="394"/>
      <c r="H3" s="240"/>
      <c r="I3" s="396" t="s">
        <v>208</v>
      </c>
      <c r="J3" s="396"/>
      <c r="K3" s="396"/>
      <c r="L3" s="396"/>
      <c r="M3" s="396"/>
      <c r="N3" s="396"/>
    </row>
    <row r="4" spans="1:14" s="241" customFormat="1" ht="16.5" customHeight="1">
      <c r="A4" s="242"/>
      <c r="B4" s="243" t="s">
        <v>70</v>
      </c>
      <c r="C4" s="244" t="s">
        <v>71</v>
      </c>
      <c r="D4" s="245" t="s">
        <v>209</v>
      </c>
      <c r="E4" s="246" t="s">
        <v>210</v>
      </c>
      <c r="F4" s="243" t="s">
        <v>211</v>
      </c>
      <c r="G4" s="245" t="s">
        <v>72</v>
      </c>
      <c r="H4" s="240"/>
      <c r="I4" s="243" t="s">
        <v>212</v>
      </c>
      <c r="J4" s="244" t="s">
        <v>213</v>
      </c>
      <c r="K4" s="244" t="s">
        <v>214</v>
      </c>
      <c r="L4" s="244" t="s">
        <v>215</v>
      </c>
      <c r="M4" s="244" t="s">
        <v>216</v>
      </c>
      <c r="N4" s="245" t="s">
        <v>73</v>
      </c>
    </row>
    <row r="5" spans="1:14" s="241" customFormat="1" ht="16.5" customHeight="1">
      <c r="A5" s="247" t="s">
        <v>217</v>
      </c>
      <c r="B5" s="248"/>
      <c r="C5" s="249"/>
      <c r="D5" s="250"/>
      <c r="E5" s="249"/>
      <c r="F5" s="249"/>
      <c r="G5" s="250"/>
      <c r="H5" s="240"/>
      <c r="I5" s="248" t="s">
        <v>218</v>
      </c>
      <c r="J5" s="249" t="s">
        <v>219</v>
      </c>
      <c r="K5" s="249" t="s">
        <v>74</v>
      </c>
      <c r="L5" s="249" t="s">
        <v>220</v>
      </c>
      <c r="M5" s="249" t="s">
        <v>75</v>
      </c>
      <c r="N5" s="250" t="s">
        <v>76</v>
      </c>
    </row>
    <row r="6" spans="1:14" s="256" customFormat="1" ht="16.5" customHeight="1">
      <c r="A6" s="242"/>
      <c r="B6" s="251"/>
      <c r="C6" s="252"/>
      <c r="D6" s="253"/>
      <c r="E6" s="252"/>
      <c r="F6" s="252"/>
      <c r="G6" s="254"/>
      <c r="H6" s="240"/>
      <c r="I6" s="248" t="s">
        <v>221</v>
      </c>
      <c r="J6" s="255" t="s">
        <v>222</v>
      </c>
      <c r="L6" s="249" t="s">
        <v>223</v>
      </c>
      <c r="M6" s="257"/>
    </row>
    <row r="7" spans="1:14" s="256" customFormat="1" ht="16.5" customHeight="1">
      <c r="A7" s="247" t="s">
        <v>224</v>
      </c>
      <c r="B7" s="247"/>
      <c r="C7" s="258"/>
      <c r="D7" s="259"/>
      <c r="E7" s="258"/>
      <c r="F7" s="258"/>
      <c r="G7" s="259"/>
      <c r="H7" s="240"/>
      <c r="I7" s="247" t="s">
        <v>225</v>
      </c>
      <c r="J7" s="249" t="s">
        <v>226</v>
      </c>
      <c r="K7" s="249" t="s">
        <v>227</v>
      </c>
      <c r="L7" s="258" t="s">
        <v>228</v>
      </c>
      <c r="M7" s="249" t="s">
        <v>229</v>
      </c>
      <c r="N7" s="259"/>
    </row>
    <row r="8" spans="1:14" s="256" customFormat="1" ht="16.5" customHeight="1">
      <c r="A8" s="247"/>
      <c r="B8" s="247"/>
      <c r="C8" s="258"/>
      <c r="D8" s="259"/>
      <c r="E8" s="258"/>
      <c r="F8" s="258"/>
      <c r="G8" s="259"/>
      <c r="H8" s="240"/>
      <c r="I8" s="247" t="s">
        <v>228</v>
      </c>
      <c r="J8" s="258" t="s">
        <v>230</v>
      </c>
      <c r="K8" s="258" t="s">
        <v>231</v>
      </c>
      <c r="L8" s="258" t="s">
        <v>232</v>
      </c>
      <c r="M8" s="258" t="s">
        <v>232</v>
      </c>
      <c r="N8" s="250" t="s">
        <v>233</v>
      </c>
    </row>
    <row r="9" spans="1:14" s="256" customFormat="1" ht="16.5" customHeight="1">
      <c r="A9" s="260"/>
      <c r="B9" s="261" t="s">
        <v>2</v>
      </c>
      <c r="C9" s="262" t="s">
        <v>77</v>
      </c>
      <c r="D9" s="263" t="s">
        <v>234</v>
      </c>
      <c r="E9" s="262" t="s">
        <v>235</v>
      </c>
      <c r="F9" s="262" t="s">
        <v>236</v>
      </c>
      <c r="G9" s="263" t="s">
        <v>78</v>
      </c>
      <c r="H9" s="240"/>
      <c r="I9" s="264" t="s">
        <v>237</v>
      </c>
      <c r="J9" s="265" t="s">
        <v>238</v>
      </c>
      <c r="K9" s="265" t="s">
        <v>239</v>
      </c>
      <c r="L9" s="265" t="s">
        <v>238</v>
      </c>
      <c r="M9" s="265" t="s">
        <v>239</v>
      </c>
      <c r="N9" s="266" t="s">
        <v>240</v>
      </c>
    </row>
    <row r="10" spans="1:14" s="236" customFormat="1" ht="90" customHeight="1">
      <c r="A10" s="267">
        <v>2013</v>
      </c>
      <c r="B10" s="268">
        <v>76</v>
      </c>
      <c r="C10" s="269">
        <v>36</v>
      </c>
      <c r="D10" s="269">
        <v>40</v>
      </c>
      <c r="E10" s="18" t="s">
        <v>241</v>
      </c>
      <c r="F10" s="18" t="s">
        <v>241</v>
      </c>
      <c r="G10" s="18" t="s">
        <v>241</v>
      </c>
      <c r="H10" s="270"/>
      <c r="I10" s="270">
        <v>657</v>
      </c>
      <c r="J10" s="271">
        <v>76</v>
      </c>
      <c r="K10" s="272">
        <v>115.8</v>
      </c>
      <c r="L10" s="273">
        <v>210</v>
      </c>
      <c r="M10" s="274">
        <v>319.5</v>
      </c>
      <c r="N10" s="274">
        <v>36.299999999999997</v>
      </c>
    </row>
    <row r="11" spans="1:14" s="236" customFormat="1" ht="90" customHeight="1">
      <c r="A11" s="267">
        <v>2014</v>
      </c>
      <c r="B11" s="268">
        <v>82</v>
      </c>
      <c r="C11" s="269">
        <v>38</v>
      </c>
      <c r="D11" s="269">
        <v>44</v>
      </c>
      <c r="E11" s="269" t="s">
        <v>241</v>
      </c>
      <c r="F11" s="269" t="s">
        <v>241</v>
      </c>
      <c r="G11" s="269" t="s">
        <v>241</v>
      </c>
      <c r="H11" s="270"/>
      <c r="I11" s="270">
        <v>702</v>
      </c>
      <c r="J11" s="271">
        <v>82</v>
      </c>
      <c r="K11" s="272">
        <v>117</v>
      </c>
      <c r="L11" s="275">
        <v>1773</v>
      </c>
      <c r="M11" s="276">
        <v>2527</v>
      </c>
      <c r="N11" s="274">
        <v>5</v>
      </c>
    </row>
    <row r="12" spans="1:14" s="236" customFormat="1" ht="90" customHeight="1">
      <c r="A12" s="267">
        <v>2015</v>
      </c>
      <c r="B12" s="277">
        <v>91</v>
      </c>
      <c r="C12" s="269">
        <v>43</v>
      </c>
      <c r="D12" s="269">
        <v>47</v>
      </c>
      <c r="E12" s="278">
        <v>1</v>
      </c>
      <c r="F12" s="269" t="s">
        <v>241</v>
      </c>
      <c r="G12" s="269" t="s">
        <v>241</v>
      </c>
      <c r="H12" s="270"/>
      <c r="I12" s="270">
        <v>784</v>
      </c>
      <c r="J12" s="271">
        <v>92</v>
      </c>
      <c r="K12" s="272">
        <v>117.3</v>
      </c>
      <c r="L12" s="275">
        <v>1773</v>
      </c>
      <c r="M12" s="279">
        <v>2262</v>
      </c>
      <c r="N12" s="274">
        <v>5</v>
      </c>
    </row>
    <row r="13" spans="1:14" s="256" customFormat="1" ht="90" customHeight="1">
      <c r="A13" s="267">
        <v>2016</v>
      </c>
      <c r="B13" s="277">
        <f>SUM(C13:E13)</f>
        <v>90.6</v>
      </c>
      <c r="C13" s="269">
        <v>42</v>
      </c>
      <c r="D13" s="269">
        <v>48</v>
      </c>
      <c r="E13" s="278">
        <v>0.6</v>
      </c>
      <c r="F13" s="269" t="s">
        <v>241</v>
      </c>
      <c r="G13" s="269" t="s">
        <v>241</v>
      </c>
      <c r="H13" s="270"/>
      <c r="I13" s="270">
        <v>794.6</v>
      </c>
      <c r="J13" s="271">
        <v>90.6</v>
      </c>
      <c r="K13" s="272">
        <v>114</v>
      </c>
      <c r="L13" s="275">
        <v>1773</v>
      </c>
      <c r="M13" s="279">
        <v>2231.3000000000002</v>
      </c>
      <c r="N13" s="274">
        <v>5.0999999999999996</v>
      </c>
    </row>
    <row r="14" spans="1:14" s="238" customFormat="1" ht="90" customHeight="1">
      <c r="A14" s="267">
        <v>2017</v>
      </c>
      <c r="B14" s="277">
        <v>95</v>
      </c>
      <c r="C14" s="269">
        <v>44</v>
      </c>
      <c r="D14" s="269">
        <v>50</v>
      </c>
      <c r="E14" s="278">
        <v>1</v>
      </c>
      <c r="F14" s="269" t="s">
        <v>107</v>
      </c>
      <c r="G14" s="269" t="s">
        <v>126</v>
      </c>
      <c r="H14" s="270"/>
      <c r="I14" s="270">
        <v>830</v>
      </c>
      <c r="J14" s="271">
        <v>95</v>
      </c>
      <c r="K14" s="272">
        <v>114</v>
      </c>
      <c r="L14" s="275">
        <v>1773</v>
      </c>
      <c r="M14" s="279">
        <v>2137</v>
      </c>
      <c r="N14" s="274">
        <v>5</v>
      </c>
    </row>
    <row r="15" spans="1:14" s="238" customFormat="1" ht="90" customHeight="1">
      <c r="A15" s="267">
        <v>2018</v>
      </c>
      <c r="B15" s="277">
        <v>111.5</v>
      </c>
      <c r="C15" s="269">
        <v>51.116</v>
      </c>
      <c r="D15" s="269">
        <v>59.366</v>
      </c>
      <c r="E15" s="278">
        <v>1</v>
      </c>
      <c r="F15" s="269" t="s">
        <v>107</v>
      </c>
      <c r="G15" s="269" t="s">
        <v>126</v>
      </c>
      <c r="H15" s="270"/>
      <c r="I15" s="270">
        <v>948</v>
      </c>
      <c r="J15" s="271">
        <v>112</v>
      </c>
      <c r="K15" s="272">
        <v>116</v>
      </c>
      <c r="L15" s="275">
        <v>1773</v>
      </c>
      <c r="M15" s="279">
        <v>1870.3</v>
      </c>
      <c r="N15" s="274">
        <v>6.2</v>
      </c>
    </row>
    <row r="16" spans="1:14" s="256" customFormat="1" ht="90" customHeight="1" thickBot="1">
      <c r="A16" s="280">
        <v>2019</v>
      </c>
      <c r="B16" s="365">
        <v>80</v>
      </c>
      <c r="C16" s="366">
        <v>38</v>
      </c>
      <c r="D16" s="366">
        <v>42</v>
      </c>
      <c r="E16" s="367">
        <v>1</v>
      </c>
      <c r="F16" s="368" t="s">
        <v>126</v>
      </c>
      <c r="G16" s="368" t="s">
        <v>126</v>
      </c>
      <c r="H16" s="369"/>
      <c r="I16" s="366">
        <v>607</v>
      </c>
      <c r="J16" s="370">
        <v>68</v>
      </c>
      <c r="K16" s="371">
        <v>112</v>
      </c>
      <c r="L16" s="371">
        <v>1773</v>
      </c>
      <c r="M16" s="372">
        <v>2920</v>
      </c>
      <c r="N16" s="372">
        <v>3.9</v>
      </c>
    </row>
    <row r="17" spans="1:10" s="59" customFormat="1" ht="12" customHeight="1" thickTop="1">
      <c r="A17" s="57" t="s">
        <v>155</v>
      </c>
      <c r="B17" s="106"/>
      <c r="C17" s="106"/>
      <c r="D17" s="107"/>
      <c r="E17" s="106"/>
      <c r="F17" s="106"/>
      <c r="G17" s="106"/>
    </row>
    <row r="18" spans="1:10">
      <c r="A18" s="281"/>
      <c r="B18" s="282"/>
      <c r="C18" s="282"/>
      <c r="D18" s="282"/>
      <c r="E18" s="282"/>
      <c r="F18" s="282"/>
      <c r="G18" s="282"/>
      <c r="H18" s="282"/>
      <c r="I18" s="282"/>
      <c r="J18" s="283"/>
    </row>
  </sheetData>
  <mergeCells count="4">
    <mergeCell ref="A1:G1"/>
    <mergeCell ref="I1:N1"/>
    <mergeCell ref="B3:G3"/>
    <mergeCell ref="I3:N3"/>
  </mergeCells>
  <phoneticPr fontId="5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pageOrder="overThenDown" orientation="landscape" blackAndWhite="1" horizontalDpi="4294967292" verticalDpi="300" r:id="rId1"/>
  <headerFooter alignWithMargins="0">
    <oddHeader>&amp;L&amp;"돋움체,굵게"&amp;12전기·가스·수도&amp;R&amp;"Times New Roman,보통"&amp;12Electricity · Gas · Waterwork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opLeftCell="A10" zoomScaleNormal="100" zoomScaleSheetLayoutView="100" workbookViewId="0">
      <selection activeCell="A14" sqref="A14"/>
    </sheetView>
  </sheetViews>
  <sheetFormatPr defaultRowHeight="13.5"/>
  <cols>
    <col min="1" max="1" width="14.5546875" style="58" customWidth="1"/>
    <col min="2" max="5" width="16.77734375" style="106" customWidth="1"/>
    <col min="6" max="6" width="2.77734375" style="106" customWidth="1"/>
    <col min="7" max="7" width="12" style="108" customWidth="1"/>
    <col min="8" max="12" width="12" style="106" customWidth="1"/>
    <col min="13" max="13" width="14.5546875" style="106" customWidth="1"/>
    <col min="14" max="14" width="9.109375" style="58" customWidth="1"/>
    <col min="15" max="20" width="9.109375" style="59" customWidth="1"/>
    <col min="21" max="21" width="2.77734375" style="59" customWidth="1"/>
    <col min="22" max="28" width="9.6640625" style="59" customWidth="1"/>
    <col min="29" max="16384" width="8.88671875" style="59"/>
  </cols>
  <sheetData>
    <row r="1" spans="1:28" s="3" customFormat="1" ht="45" customHeight="1">
      <c r="A1" s="375" t="s">
        <v>242</v>
      </c>
      <c r="B1" s="375"/>
      <c r="C1" s="375"/>
      <c r="D1" s="375"/>
      <c r="E1" s="375"/>
      <c r="F1" s="284"/>
      <c r="G1" s="382" t="s">
        <v>243</v>
      </c>
      <c r="H1" s="397"/>
      <c r="I1" s="397"/>
      <c r="J1" s="397"/>
      <c r="K1" s="397"/>
      <c r="L1" s="397"/>
      <c r="M1" s="375" t="s">
        <v>244</v>
      </c>
      <c r="N1" s="375"/>
      <c r="O1" s="375"/>
      <c r="P1" s="375"/>
      <c r="Q1" s="375"/>
      <c r="R1" s="375"/>
      <c r="S1" s="375"/>
      <c r="T1" s="375"/>
      <c r="U1" s="23"/>
      <c r="V1" s="382" t="s">
        <v>245</v>
      </c>
      <c r="W1" s="397"/>
      <c r="X1" s="397"/>
      <c r="Y1" s="397"/>
      <c r="Z1" s="397"/>
      <c r="AA1" s="397"/>
      <c r="AB1" s="397"/>
    </row>
    <row r="2" spans="1:28" s="5" customFormat="1" ht="25.5" customHeight="1" thickBot="1">
      <c r="A2" s="27" t="s">
        <v>246</v>
      </c>
      <c r="B2" s="285"/>
      <c r="C2" s="183"/>
      <c r="D2" s="183"/>
      <c r="E2" s="183"/>
      <c r="F2" s="184"/>
      <c r="G2" s="185"/>
      <c r="H2" s="183"/>
      <c r="I2" s="110"/>
      <c r="J2" s="285"/>
      <c r="K2" s="183"/>
      <c r="L2" s="4" t="s">
        <v>247</v>
      </c>
      <c r="M2" s="27" t="s">
        <v>246</v>
      </c>
      <c r="O2" s="27"/>
      <c r="P2" s="27"/>
      <c r="Q2" s="27"/>
      <c r="R2" s="27"/>
      <c r="S2" s="27"/>
      <c r="T2" s="27"/>
      <c r="V2" s="27"/>
      <c r="W2" s="27"/>
      <c r="X2" s="27"/>
      <c r="Y2" s="27"/>
      <c r="Z2" s="27"/>
      <c r="AA2" s="27"/>
      <c r="AB2" s="4" t="s">
        <v>247</v>
      </c>
    </row>
    <row r="3" spans="1:28" s="5" customFormat="1" ht="16.5" customHeight="1" thickTop="1">
      <c r="A3" s="398" t="s">
        <v>248</v>
      </c>
      <c r="B3" s="286" t="s">
        <v>249</v>
      </c>
      <c r="C3" s="286" t="s">
        <v>250</v>
      </c>
      <c r="D3" s="286" t="s">
        <v>251</v>
      </c>
      <c r="E3" s="287" t="s">
        <v>252</v>
      </c>
      <c r="F3" s="352"/>
      <c r="G3" s="396" t="s">
        <v>253</v>
      </c>
      <c r="H3" s="396"/>
      <c r="I3" s="396"/>
      <c r="J3" s="396"/>
      <c r="K3" s="396"/>
      <c r="L3" s="396"/>
      <c r="M3" s="398" t="s">
        <v>248</v>
      </c>
      <c r="N3" s="401" t="s">
        <v>254</v>
      </c>
      <c r="O3" s="396"/>
      <c r="P3" s="396"/>
      <c r="Q3" s="396"/>
      <c r="R3" s="396"/>
      <c r="S3" s="396"/>
      <c r="T3" s="396"/>
      <c r="U3" s="240"/>
      <c r="V3" s="396" t="s">
        <v>254</v>
      </c>
      <c r="W3" s="396"/>
      <c r="X3" s="396"/>
      <c r="Y3" s="402"/>
      <c r="Z3" s="288" t="s">
        <v>255</v>
      </c>
      <c r="AA3" s="286" t="s">
        <v>79</v>
      </c>
      <c r="AB3" s="287" t="s">
        <v>256</v>
      </c>
    </row>
    <row r="4" spans="1:28" s="5" customFormat="1" ht="16.5" customHeight="1">
      <c r="A4" s="399"/>
      <c r="B4" s="288" t="s">
        <v>80</v>
      </c>
      <c r="C4" s="289" t="s">
        <v>257</v>
      </c>
      <c r="D4" s="289" t="s">
        <v>1</v>
      </c>
      <c r="E4" s="356" t="s">
        <v>258</v>
      </c>
      <c r="F4" s="352"/>
      <c r="G4" s="357" t="s">
        <v>249</v>
      </c>
      <c r="H4" s="195" t="s">
        <v>250</v>
      </c>
      <c r="I4" s="403" t="s">
        <v>81</v>
      </c>
      <c r="J4" s="404"/>
      <c r="K4" s="195" t="s">
        <v>259</v>
      </c>
      <c r="L4" s="356" t="s">
        <v>82</v>
      </c>
      <c r="M4" s="399"/>
      <c r="N4" s="357" t="s">
        <v>258</v>
      </c>
      <c r="O4" s="403" t="s">
        <v>260</v>
      </c>
      <c r="P4" s="405"/>
      <c r="Q4" s="405"/>
      <c r="R4" s="404"/>
      <c r="S4" s="406" t="s">
        <v>261</v>
      </c>
      <c r="T4" s="407"/>
      <c r="U4" s="352"/>
      <c r="V4" s="408" t="s">
        <v>262</v>
      </c>
      <c r="W4" s="407"/>
      <c r="X4" s="407"/>
      <c r="Y4" s="409"/>
      <c r="Z4" s="288" t="s">
        <v>83</v>
      </c>
      <c r="AA4" s="288" t="s">
        <v>83</v>
      </c>
      <c r="AB4" s="290" t="s">
        <v>83</v>
      </c>
    </row>
    <row r="5" spans="1:28" s="5" customFormat="1" ht="16.5" customHeight="1">
      <c r="A5" s="399"/>
      <c r="B5" s="249"/>
      <c r="C5" s="289"/>
      <c r="D5" s="289"/>
      <c r="E5" s="291" t="s">
        <v>263</v>
      </c>
      <c r="F5" s="19"/>
      <c r="G5" s="12"/>
      <c r="H5" s="19" t="s">
        <v>264</v>
      </c>
      <c r="I5" s="195" t="s">
        <v>84</v>
      </c>
      <c r="J5" s="195" t="s">
        <v>85</v>
      </c>
      <c r="K5" s="249"/>
      <c r="L5" s="250"/>
      <c r="M5" s="399"/>
      <c r="N5" s="354" t="s">
        <v>263</v>
      </c>
      <c r="O5" s="195" t="s">
        <v>86</v>
      </c>
      <c r="P5" s="195" t="s">
        <v>104</v>
      </c>
      <c r="Q5" s="406" t="s">
        <v>265</v>
      </c>
      <c r="R5" s="409"/>
      <c r="S5" s="195" t="s">
        <v>86</v>
      </c>
      <c r="T5" s="356" t="s">
        <v>250</v>
      </c>
      <c r="U5" s="352"/>
      <c r="V5" s="408" t="s">
        <v>103</v>
      </c>
      <c r="W5" s="409"/>
      <c r="X5" s="195" t="s">
        <v>87</v>
      </c>
      <c r="Y5" s="195" t="s">
        <v>82</v>
      </c>
      <c r="Z5" s="288"/>
      <c r="AA5" s="288" t="s">
        <v>266</v>
      </c>
      <c r="AB5" s="290" t="s">
        <v>267</v>
      </c>
    </row>
    <row r="6" spans="1:28" s="5" customFormat="1" ht="16.5" customHeight="1">
      <c r="A6" s="399"/>
      <c r="B6" s="289"/>
      <c r="C6" s="289"/>
      <c r="D6" s="288" t="s">
        <v>88</v>
      </c>
      <c r="E6" s="250" t="s">
        <v>268</v>
      </c>
      <c r="F6" s="240"/>
      <c r="G6" s="248" t="s">
        <v>269</v>
      </c>
      <c r="H6" s="249" t="s">
        <v>270</v>
      </c>
      <c r="I6" s="289"/>
      <c r="J6" s="289"/>
      <c r="K6" s="289"/>
      <c r="L6" s="291"/>
      <c r="M6" s="399"/>
      <c r="N6" s="250" t="s">
        <v>268</v>
      </c>
      <c r="O6" s="288" t="s">
        <v>269</v>
      </c>
      <c r="P6" s="288" t="s">
        <v>271</v>
      </c>
      <c r="Q6" s="195" t="s">
        <v>84</v>
      </c>
      <c r="R6" s="195" t="s">
        <v>85</v>
      </c>
      <c r="S6" s="288" t="s">
        <v>269</v>
      </c>
      <c r="T6" s="290" t="s">
        <v>264</v>
      </c>
      <c r="U6" s="352"/>
      <c r="V6" s="357" t="s">
        <v>272</v>
      </c>
      <c r="W6" s="195" t="s">
        <v>85</v>
      </c>
      <c r="X6" s="288"/>
      <c r="Y6" s="288"/>
      <c r="Z6" s="288" t="s">
        <v>89</v>
      </c>
      <c r="AA6" s="288" t="s">
        <v>273</v>
      </c>
      <c r="AB6" s="290" t="s">
        <v>274</v>
      </c>
    </row>
    <row r="7" spans="1:28" s="5" customFormat="1" ht="16.5" customHeight="1">
      <c r="A7" s="400"/>
      <c r="B7" s="292" t="s">
        <v>90</v>
      </c>
      <c r="C7" s="292" t="s">
        <v>91</v>
      </c>
      <c r="D7" s="292" t="s">
        <v>92</v>
      </c>
      <c r="E7" s="293" t="s">
        <v>275</v>
      </c>
      <c r="F7" s="352"/>
      <c r="G7" s="355" t="s">
        <v>276</v>
      </c>
      <c r="H7" s="292" t="s">
        <v>276</v>
      </c>
      <c r="I7" s="292" t="s">
        <v>93</v>
      </c>
      <c r="J7" s="292" t="s">
        <v>94</v>
      </c>
      <c r="K7" s="292" t="s">
        <v>95</v>
      </c>
      <c r="L7" s="293" t="s">
        <v>96</v>
      </c>
      <c r="M7" s="400"/>
      <c r="N7" s="292" t="s">
        <v>275</v>
      </c>
      <c r="O7" s="292" t="s">
        <v>276</v>
      </c>
      <c r="P7" s="292" t="s">
        <v>276</v>
      </c>
      <c r="Q7" s="292" t="s">
        <v>93</v>
      </c>
      <c r="R7" s="292" t="s">
        <v>94</v>
      </c>
      <c r="S7" s="292" t="s">
        <v>276</v>
      </c>
      <c r="T7" s="293" t="s">
        <v>277</v>
      </c>
      <c r="U7" s="352"/>
      <c r="V7" s="355" t="s">
        <v>278</v>
      </c>
      <c r="W7" s="292" t="s">
        <v>94</v>
      </c>
      <c r="X7" s="292" t="s">
        <v>95</v>
      </c>
      <c r="Y7" s="293" t="s">
        <v>96</v>
      </c>
      <c r="Z7" s="292" t="s">
        <v>97</v>
      </c>
      <c r="AA7" s="292" t="s">
        <v>279</v>
      </c>
      <c r="AB7" s="293" t="s">
        <v>98</v>
      </c>
    </row>
    <row r="8" spans="1:28" s="165" customFormat="1" ht="34.5" customHeight="1">
      <c r="A8" s="267">
        <v>2013</v>
      </c>
      <c r="B8" s="294">
        <v>126467</v>
      </c>
      <c r="C8" s="294">
        <v>100551</v>
      </c>
      <c r="D8" s="295">
        <v>79.507697660259197</v>
      </c>
      <c r="E8" s="296">
        <v>0.4</v>
      </c>
      <c r="F8" s="295"/>
      <c r="G8" s="294">
        <v>19440</v>
      </c>
      <c r="H8" s="294">
        <v>19440</v>
      </c>
      <c r="I8" s="297">
        <v>0</v>
      </c>
      <c r="J8" s="294">
        <v>3684</v>
      </c>
      <c r="K8" s="294">
        <v>5534</v>
      </c>
      <c r="L8" s="294">
        <v>10222</v>
      </c>
      <c r="M8" s="267">
        <v>2013</v>
      </c>
      <c r="N8" s="294">
        <v>13</v>
      </c>
      <c r="O8" s="294">
        <v>69163</v>
      </c>
      <c r="P8" s="294">
        <v>51341</v>
      </c>
      <c r="Q8" s="297">
        <v>0</v>
      </c>
      <c r="R8" s="294">
        <v>51341</v>
      </c>
      <c r="S8" s="294">
        <v>37864</v>
      </c>
      <c r="T8" s="294">
        <v>29770</v>
      </c>
      <c r="U8" s="298"/>
      <c r="V8" s="294">
        <v>62</v>
      </c>
      <c r="W8" s="294">
        <v>20161</v>
      </c>
      <c r="X8" s="297">
        <v>0</v>
      </c>
      <c r="Y8" s="294">
        <v>9547</v>
      </c>
      <c r="Z8" s="294">
        <v>1159</v>
      </c>
      <c r="AA8" s="294">
        <v>1436</v>
      </c>
      <c r="AB8" s="299">
        <v>8</v>
      </c>
    </row>
    <row r="9" spans="1:28" s="165" customFormat="1" ht="34.5" customHeight="1">
      <c r="A9" s="267">
        <v>2014</v>
      </c>
      <c r="B9" s="294">
        <v>126467</v>
      </c>
      <c r="C9" s="294">
        <v>107851</v>
      </c>
      <c r="D9" s="295">
        <v>85.3</v>
      </c>
      <c r="E9" s="296">
        <v>0.4</v>
      </c>
      <c r="F9" s="295"/>
      <c r="G9" s="294">
        <v>19440</v>
      </c>
      <c r="H9" s="294">
        <v>19440</v>
      </c>
      <c r="I9" s="297" t="s">
        <v>126</v>
      </c>
      <c r="J9" s="294">
        <v>3684</v>
      </c>
      <c r="K9" s="294">
        <v>5534</v>
      </c>
      <c r="L9" s="294">
        <v>10222</v>
      </c>
      <c r="M9" s="267">
        <v>2014</v>
      </c>
      <c r="N9" s="294">
        <v>21</v>
      </c>
      <c r="O9" s="294">
        <v>69163</v>
      </c>
      <c r="P9" s="294">
        <v>58641</v>
      </c>
      <c r="Q9" s="297" t="s">
        <v>126</v>
      </c>
      <c r="R9" s="294">
        <v>58641</v>
      </c>
      <c r="S9" s="294">
        <v>37864</v>
      </c>
      <c r="T9" s="294">
        <v>29770</v>
      </c>
      <c r="U9" s="298"/>
      <c r="V9" s="294">
        <v>62</v>
      </c>
      <c r="W9" s="294">
        <v>20161</v>
      </c>
      <c r="X9" s="297" t="s">
        <v>126</v>
      </c>
      <c r="Y9" s="294">
        <v>9547</v>
      </c>
      <c r="Z9" s="294">
        <v>1159</v>
      </c>
      <c r="AA9" s="294">
        <v>1881</v>
      </c>
      <c r="AB9" s="299">
        <v>10</v>
      </c>
    </row>
    <row r="10" spans="1:28" s="165" customFormat="1" ht="34.5" customHeight="1">
      <c r="A10" s="267">
        <v>2015</v>
      </c>
      <c r="B10" s="130">
        <v>249914</v>
      </c>
      <c r="C10" s="130">
        <v>249914</v>
      </c>
      <c r="D10" s="295">
        <v>82.7</v>
      </c>
      <c r="E10" s="296">
        <v>0.4</v>
      </c>
      <c r="F10" s="295"/>
      <c r="G10" s="130">
        <v>19440</v>
      </c>
      <c r="H10" s="130">
        <v>19440</v>
      </c>
      <c r="I10" s="297">
        <v>0</v>
      </c>
      <c r="J10" s="130">
        <v>3684</v>
      </c>
      <c r="K10" s="130">
        <v>5534</v>
      </c>
      <c r="L10" s="130">
        <v>10222</v>
      </c>
      <c r="M10" s="267">
        <v>2015</v>
      </c>
      <c r="N10" s="300">
        <v>13</v>
      </c>
      <c r="O10" s="300">
        <v>167899</v>
      </c>
      <c r="P10" s="300">
        <v>124547</v>
      </c>
      <c r="Q10" s="301" t="s">
        <v>19</v>
      </c>
      <c r="R10" s="302">
        <v>124547</v>
      </c>
      <c r="S10" s="300">
        <v>62575</v>
      </c>
      <c r="T10" s="300">
        <v>62575</v>
      </c>
      <c r="U10" s="303"/>
      <c r="V10" s="302">
        <v>3635</v>
      </c>
      <c r="W10" s="300">
        <v>43924</v>
      </c>
      <c r="X10" s="304">
        <v>3681</v>
      </c>
      <c r="Y10" s="302">
        <v>11335</v>
      </c>
      <c r="Z10" s="302">
        <v>1159</v>
      </c>
      <c r="AA10" s="302">
        <v>1881</v>
      </c>
      <c r="AB10" s="305">
        <v>8</v>
      </c>
    </row>
    <row r="11" spans="1:28" s="318" customFormat="1" ht="34.5" customHeight="1">
      <c r="A11" s="267">
        <v>2016</v>
      </c>
      <c r="B11" s="130">
        <v>232379</v>
      </c>
      <c r="C11" s="130">
        <v>217918</v>
      </c>
      <c r="D11" s="338">
        <v>94</v>
      </c>
      <c r="E11" s="309">
        <v>0</v>
      </c>
      <c r="F11" s="339"/>
      <c r="G11" s="309">
        <v>0</v>
      </c>
      <c r="H11" s="309">
        <v>0</v>
      </c>
      <c r="I11" s="309">
        <v>0</v>
      </c>
      <c r="J11" s="309">
        <v>0</v>
      </c>
      <c r="K11" s="309">
        <v>0</v>
      </c>
      <c r="L11" s="309">
        <v>0</v>
      </c>
      <c r="M11" s="267">
        <v>2016</v>
      </c>
      <c r="N11" s="340">
        <v>5.88</v>
      </c>
      <c r="O11" s="341">
        <v>163192</v>
      </c>
      <c r="P11" s="341">
        <v>148731</v>
      </c>
      <c r="Q11" s="301" t="s">
        <v>19</v>
      </c>
      <c r="R11" s="342">
        <v>148731</v>
      </c>
      <c r="S11" s="342">
        <v>163192</v>
      </c>
      <c r="T11" s="342">
        <v>148731</v>
      </c>
      <c r="U11" s="323"/>
      <c r="V11" s="342">
        <v>6400</v>
      </c>
      <c r="W11" s="343">
        <v>148730</v>
      </c>
      <c r="X11" s="324">
        <v>3681</v>
      </c>
      <c r="Y11" s="344">
        <v>17947</v>
      </c>
      <c r="Z11" s="344">
        <v>4466</v>
      </c>
      <c r="AA11" s="344">
        <v>4744</v>
      </c>
      <c r="AB11" s="342">
        <v>144</v>
      </c>
    </row>
    <row r="12" spans="1:28" s="165" customFormat="1" ht="34.5" customHeight="1">
      <c r="A12" s="267">
        <v>2017</v>
      </c>
      <c r="B12" s="130">
        <v>244610</v>
      </c>
      <c r="C12" s="130">
        <v>217918</v>
      </c>
      <c r="D12" s="338">
        <v>89</v>
      </c>
      <c r="E12" s="309" t="s">
        <v>107</v>
      </c>
      <c r="F12" s="339"/>
      <c r="G12" s="309" t="s">
        <v>126</v>
      </c>
      <c r="H12" s="309" t="s">
        <v>126</v>
      </c>
      <c r="I12" s="309" t="s">
        <v>126</v>
      </c>
      <c r="J12" s="309" t="s">
        <v>107</v>
      </c>
      <c r="K12" s="309" t="s">
        <v>126</v>
      </c>
      <c r="L12" s="309" t="s">
        <v>107</v>
      </c>
      <c r="M12" s="267">
        <v>2017</v>
      </c>
      <c r="N12" s="340">
        <v>5.88</v>
      </c>
      <c r="O12" s="341">
        <v>175423</v>
      </c>
      <c r="P12" s="341">
        <v>148731</v>
      </c>
      <c r="Q12" s="301" t="s">
        <v>107</v>
      </c>
      <c r="R12" s="342">
        <v>148731</v>
      </c>
      <c r="S12" s="342">
        <v>69187</v>
      </c>
      <c r="T12" s="342">
        <v>69187</v>
      </c>
      <c r="U12" s="323"/>
      <c r="V12" s="342" t="s">
        <v>126</v>
      </c>
      <c r="W12" s="343">
        <v>48972</v>
      </c>
      <c r="X12" s="324">
        <v>3458</v>
      </c>
      <c r="Y12" s="344">
        <v>16757</v>
      </c>
      <c r="Z12" s="344">
        <v>5704</v>
      </c>
      <c r="AA12" s="344">
        <v>9696</v>
      </c>
      <c r="AB12" s="342" t="s">
        <v>126</v>
      </c>
    </row>
    <row r="13" spans="1:28" s="165" customFormat="1" ht="34.5" customHeight="1">
      <c r="A13" s="267">
        <v>2018</v>
      </c>
      <c r="B13" s="130">
        <v>244610</v>
      </c>
      <c r="C13" s="130">
        <v>217920</v>
      </c>
      <c r="D13" s="338">
        <v>89.1</v>
      </c>
      <c r="E13" s="309"/>
      <c r="F13" s="339"/>
      <c r="G13" s="309"/>
      <c r="H13" s="309"/>
      <c r="I13" s="309"/>
      <c r="J13" s="309"/>
      <c r="K13" s="309"/>
      <c r="L13" s="309"/>
      <c r="M13" s="267">
        <v>2018</v>
      </c>
      <c r="N13" s="340">
        <v>5.88</v>
      </c>
      <c r="O13" s="341">
        <v>175422</v>
      </c>
      <c r="P13" s="341"/>
      <c r="Q13" s="301"/>
      <c r="R13" s="342"/>
      <c r="S13" s="342"/>
      <c r="T13" s="342"/>
      <c r="U13" s="323"/>
      <c r="V13" s="342"/>
      <c r="W13" s="343"/>
      <c r="X13" s="324"/>
      <c r="Y13" s="344"/>
      <c r="Z13" s="344"/>
      <c r="AA13" s="344"/>
      <c r="AB13" s="342"/>
    </row>
    <row r="14" spans="1:28" s="318" customFormat="1" ht="34.5" customHeight="1">
      <c r="A14" s="306">
        <v>2019</v>
      </c>
      <c r="B14" s="307">
        <v>263934</v>
      </c>
      <c r="C14" s="307">
        <v>232969</v>
      </c>
      <c r="D14" s="308">
        <v>88.3</v>
      </c>
      <c r="E14" s="359" t="s">
        <v>107</v>
      </c>
      <c r="F14" s="310"/>
      <c r="G14" s="359" t="s">
        <v>280</v>
      </c>
      <c r="H14" s="359" t="s">
        <v>126</v>
      </c>
      <c r="I14" s="359" t="s">
        <v>33</v>
      </c>
      <c r="J14" s="359" t="s">
        <v>107</v>
      </c>
      <c r="K14" s="359" t="s">
        <v>107</v>
      </c>
      <c r="L14" s="359" t="s">
        <v>107</v>
      </c>
      <c r="M14" s="306">
        <v>2019</v>
      </c>
      <c r="N14" s="311">
        <v>5.88</v>
      </c>
      <c r="O14" s="312">
        <v>194746</v>
      </c>
      <c r="P14" s="312">
        <v>163781</v>
      </c>
      <c r="Q14" s="360" t="s">
        <v>33</v>
      </c>
      <c r="R14" s="313">
        <v>163781</v>
      </c>
      <c r="S14" s="313">
        <v>69188</v>
      </c>
      <c r="T14" s="313">
        <v>69188</v>
      </c>
      <c r="U14" s="314"/>
      <c r="V14" s="313" t="s">
        <v>107</v>
      </c>
      <c r="W14" s="315">
        <v>48973</v>
      </c>
      <c r="X14" s="316">
        <v>3458</v>
      </c>
      <c r="Y14" s="317">
        <v>16757</v>
      </c>
      <c r="Z14" s="317">
        <v>6338</v>
      </c>
      <c r="AA14" s="317">
        <v>10553</v>
      </c>
      <c r="AB14" s="313" t="s">
        <v>107</v>
      </c>
    </row>
    <row r="15" spans="1:28" s="176" customFormat="1" ht="34.5" customHeight="1">
      <c r="A15" s="139" t="s">
        <v>281</v>
      </c>
      <c r="B15" s="89">
        <v>77324</v>
      </c>
      <c r="C15" s="89">
        <v>77324</v>
      </c>
      <c r="D15" s="319">
        <v>100</v>
      </c>
      <c r="E15" s="359" t="s">
        <v>107</v>
      </c>
      <c r="F15" s="320"/>
      <c r="G15" s="359" t="s">
        <v>126</v>
      </c>
      <c r="H15" s="359" t="s">
        <v>107</v>
      </c>
      <c r="I15" s="359" t="s">
        <v>107</v>
      </c>
      <c r="J15" s="359" t="s">
        <v>107</v>
      </c>
      <c r="K15" s="359" t="s">
        <v>126</v>
      </c>
      <c r="L15" s="359" t="s">
        <v>107</v>
      </c>
      <c r="M15" s="139" t="s">
        <v>281</v>
      </c>
      <c r="N15" s="321">
        <v>1.81</v>
      </c>
      <c r="O15" s="322">
        <v>48158</v>
      </c>
      <c r="P15" s="322">
        <v>48158</v>
      </c>
      <c r="Q15" s="360" t="s">
        <v>126</v>
      </c>
      <c r="R15" s="322">
        <v>48158</v>
      </c>
      <c r="S15" s="322">
        <v>29166</v>
      </c>
      <c r="T15" s="322">
        <v>29166</v>
      </c>
      <c r="U15" s="323"/>
      <c r="V15" s="313" t="s">
        <v>107</v>
      </c>
      <c r="W15" s="320">
        <v>23960</v>
      </c>
      <c r="X15" s="324">
        <v>851</v>
      </c>
      <c r="Y15" s="324">
        <v>4355</v>
      </c>
      <c r="Z15" s="324">
        <v>2550</v>
      </c>
      <c r="AA15" s="324">
        <v>4781</v>
      </c>
      <c r="AB15" s="313" t="s">
        <v>107</v>
      </c>
    </row>
    <row r="16" spans="1:28" s="176" customFormat="1" ht="34.5" customHeight="1">
      <c r="A16" s="139" t="s">
        <v>151</v>
      </c>
      <c r="B16" s="89">
        <v>31481</v>
      </c>
      <c r="C16" s="89">
        <v>17023</v>
      </c>
      <c r="D16" s="319">
        <v>54.1</v>
      </c>
      <c r="E16" s="359" t="s">
        <v>107</v>
      </c>
      <c r="F16" s="320"/>
      <c r="G16" s="359" t="s">
        <v>107</v>
      </c>
      <c r="H16" s="359" t="s">
        <v>126</v>
      </c>
      <c r="I16" s="359" t="s">
        <v>107</v>
      </c>
      <c r="J16" s="359" t="s">
        <v>107</v>
      </c>
      <c r="K16" s="359" t="s">
        <v>107</v>
      </c>
      <c r="L16" s="359" t="s">
        <v>107</v>
      </c>
      <c r="M16" s="139" t="s">
        <v>151</v>
      </c>
      <c r="N16" s="321">
        <v>1.02</v>
      </c>
      <c r="O16" s="324">
        <v>27132</v>
      </c>
      <c r="P16" s="324">
        <v>12674</v>
      </c>
      <c r="Q16" s="360" t="s">
        <v>107</v>
      </c>
      <c r="R16" s="324">
        <v>12674</v>
      </c>
      <c r="S16" s="324">
        <v>4349</v>
      </c>
      <c r="T16" s="324">
        <v>4349</v>
      </c>
      <c r="U16" s="323"/>
      <c r="V16" s="313" t="s">
        <v>107</v>
      </c>
      <c r="W16" s="320">
        <v>1733</v>
      </c>
      <c r="X16" s="325">
        <v>0</v>
      </c>
      <c r="Y16" s="326">
        <v>2616</v>
      </c>
      <c r="Z16" s="326">
        <v>285</v>
      </c>
      <c r="AA16" s="326">
        <v>91</v>
      </c>
      <c r="AB16" s="313" t="s">
        <v>107</v>
      </c>
    </row>
    <row r="17" spans="1:28" s="176" customFormat="1" ht="34.5" customHeight="1">
      <c r="A17" s="139" t="s">
        <v>152</v>
      </c>
      <c r="B17" s="89">
        <v>23588</v>
      </c>
      <c r="C17" s="89">
        <v>23588</v>
      </c>
      <c r="D17" s="319">
        <v>100</v>
      </c>
      <c r="E17" s="359" t="s">
        <v>107</v>
      </c>
      <c r="F17" s="320"/>
      <c r="G17" s="359" t="s">
        <v>107</v>
      </c>
      <c r="H17" s="359" t="s">
        <v>107</v>
      </c>
      <c r="I17" s="359" t="s">
        <v>107</v>
      </c>
      <c r="J17" s="359" t="s">
        <v>107</v>
      </c>
      <c r="K17" s="359" t="s">
        <v>107</v>
      </c>
      <c r="L17" s="359" t="s">
        <v>107</v>
      </c>
      <c r="M17" s="139" t="s">
        <v>152</v>
      </c>
      <c r="N17" s="321">
        <v>0.62</v>
      </c>
      <c r="O17" s="324">
        <v>19708</v>
      </c>
      <c r="P17" s="324">
        <v>19708</v>
      </c>
      <c r="Q17" s="360" t="s">
        <v>107</v>
      </c>
      <c r="R17" s="324">
        <v>19708</v>
      </c>
      <c r="S17" s="324">
        <v>3880</v>
      </c>
      <c r="T17" s="324">
        <v>3880</v>
      </c>
      <c r="U17" s="323"/>
      <c r="V17" s="313" t="s">
        <v>107</v>
      </c>
      <c r="W17" s="320">
        <v>1295</v>
      </c>
      <c r="X17" s="325">
        <v>0</v>
      </c>
      <c r="Y17" s="326">
        <v>2585</v>
      </c>
      <c r="Z17" s="327">
        <v>384</v>
      </c>
      <c r="AA17" s="327">
        <v>449</v>
      </c>
      <c r="AB17" s="313" t="s">
        <v>107</v>
      </c>
    </row>
    <row r="18" spans="1:28" s="176" customFormat="1" ht="34.5" customHeight="1">
      <c r="A18" s="139" t="s">
        <v>202</v>
      </c>
      <c r="B18" s="89">
        <v>76662</v>
      </c>
      <c r="C18" s="89">
        <v>71548</v>
      </c>
      <c r="D18" s="319">
        <v>93.3</v>
      </c>
      <c r="E18" s="359" t="s">
        <v>107</v>
      </c>
      <c r="F18" s="320"/>
      <c r="G18" s="359" t="s">
        <v>126</v>
      </c>
      <c r="H18" s="359" t="s">
        <v>107</v>
      </c>
      <c r="I18" s="359" t="s">
        <v>107</v>
      </c>
      <c r="J18" s="359" t="s">
        <v>126</v>
      </c>
      <c r="K18" s="359" t="s">
        <v>107</v>
      </c>
      <c r="L18" s="359" t="s">
        <v>107</v>
      </c>
      <c r="M18" s="139" t="s">
        <v>202</v>
      </c>
      <c r="N18" s="321">
        <v>1.47</v>
      </c>
      <c r="O18" s="322">
        <v>48943</v>
      </c>
      <c r="P18" s="322">
        <v>43829</v>
      </c>
      <c r="Q18" s="360" t="s">
        <v>107</v>
      </c>
      <c r="R18" s="322">
        <v>43829</v>
      </c>
      <c r="S18" s="322">
        <v>27719</v>
      </c>
      <c r="T18" s="322">
        <v>27719</v>
      </c>
      <c r="U18" s="323"/>
      <c r="V18" s="313" t="s">
        <v>107</v>
      </c>
      <c r="W18" s="320">
        <v>19704</v>
      </c>
      <c r="X18" s="328">
        <v>2607</v>
      </c>
      <c r="Y18" s="324">
        <v>5408</v>
      </c>
      <c r="Z18" s="327">
        <v>2512</v>
      </c>
      <c r="AA18" s="327">
        <v>4111</v>
      </c>
      <c r="AB18" s="313" t="s">
        <v>107</v>
      </c>
    </row>
    <row r="19" spans="1:28" s="176" customFormat="1" ht="34.5" customHeight="1">
      <c r="A19" s="139" t="s">
        <v>130</v>
      </c>
      <c r="B19" s="89">
        <v>18363</v>
      </c>
      <c r="C19" s="89">
        <v>18363</v>
      </c>
      <c r="D19" s="319">
        <v>100</v>
      </c>
      <c r="E19" s="359" t="s">
        <v>107</v>
      </c>
      <c r="F19" s="320"/>
      <c r="G19" s="359" t="s">
        <v>107</v>
      </c>
      <c r="H19" s="359" t="s">
        <v>107</v>
      </c>
      <c r="I19" s="359" t="s">
        <v>107</v>
      </c>
      <c r="J19" s="359" t="s">
        <v>107</v>
      </c>
      <c r="K19" s="359" t="s">
        <v>107</v>
      </c>
      <c r="L19" s="359" t="s">
        <v>107</v>
      </c>
      <c r="M19" s="139" t="s">
        <v>130</v>
      </c>
      <c r="N19" s="321">
        <v>0.59</v>
      </c>
      <c r="O19" s="324">
        <v>14699</v>
      </c>
      <c r="P19" s="324">
        <v>14699</v>
      </c>
      <c r="Q19" s="360" t="s">
        <v>107</v>
      </c>
      <c r="R19" s="324">
        <v>14699</v>
      </c>
      <c r="S19" s="324">
        <v>3664</v>
      </c>
      <c r="T19" s="324">
        <v>3664</v>
      </c>
      <c r="U19" s="323"/>
      <c r="V19" s="313" t="s">
        <v>107</v>
      </c>
      <c r="W19" s="320">
        <v>2281</v>
      </c>
      <c r="X19" s="324" t="s">
        <v>107</v>
      </c>
      <c r="Y19" s="326">
        <v>1383</v>
      </c>
      <c r="Z19" s="327">
        <v>346</v>
      </c>
      <c r="AA19" s="327">
        <v>362</v>
      </c>
      <c r="AB19" s="313" t="s">
        <v>107</v>
      </c>
    </row>
    <row r="20" spans="1:28" s="176" customFormat="1" ht="34.5" customHeight="1">
      <c r="A20" s="139" t="s">
        <v>153</v>
      </c>
      <c r="B20" s="89">
        <v>27281</v>
      </c>
      <c r="C20" s="329">
        <v>15888</v>
      </c>
      <c r="D20" s="361">
        <v>58.2</v>
      </c>
      <c r="E20" s="359" t="s">
        <v>107</v>
      </c>
      <c r="F20" s="309"/>
      <c r="G20" s="359" t="s">
        <v>107</v>
      </c>
      <c r="H20" s="359" t="s">
        <v>107</v>
      </c>
      <c r="I20" s="359" t="s">
        <v>126</v>
      </c>
      <c r="J20" s="359" t="s">
        <v>107</v>
      </c>
      <c r="K20" s="359" t="s">
        <v>107</v>
      </c>
      <c r="L20" s="359" t="s">
        <v>107</v>
      </c>
      <c r="M20" s="139" t="s">
        <v>153</v>
      </c>
      <c r="N20" s="330">
        <v>0.03</v>
      </c>
      <c r="O20" s="327">
        <v>27281</v>
      </c>
      <c r="P20" s="327">
        <v>15888</v>
      </c>
      <c r="Q20" s="360" t="s">
        <v>107</v>
      </c>
      <c r="R20" s="327">
        <v>15888</v>
      </c>
      <c r="S20" s="327">
        <v>0</v>
      </c>
      <c r="T20" s="327">
        <v>0</v>
      </c>
      <c r="U20" s="320"/>
      <c r="V20" s="313" t="s">
        <v>107</v>
      </c>
      <c r="W20" s="327">
        <v>0</v>
      </c>
      <c r="X20" s="309">
        <v>0</v>
      </c>
      <c r="Y20" s="309">
        <v>0</v>
      </c>
      <c r="Z20" s="362">
        <v>261</v>
      </c>
      <c r="AA20" s="327">
        <v>399</v>
      </c>
      <c r="AB20" s="313" t="s">
        <v>107</v>
      </c>
    </row>
    <row r="21" spans="1:28" s="176" customFormat="1" ht="34.5" customHeight="1" thickBot="1">
      <c r="A21" s="141" t="s">
        <v>154</v>
      </c>
      <c r="B21" s="348">
        <v>9235</v>
      </c>
      <c r="C21" s="331">
        <v>9235</v>
      </c>
      <c r="D21" s="363">
        <v>100</v>
      </c>
      <c r="E21" s="332" t="s">
        <v>107</v>
      </c>
      <c r="F21" s="228"/>
      <c r="G21" s="332" t="s">
        <v>107</v>
      </c>
      <c r="H21" s="332" t="s">
        <v>107</v>
      </c>
      <c r="I21" s="332" t="s">
        <v>107</v>
      </c>
      <c r="J21" s="332" t="s">
        <v>107</v>
      </c>
      <c r="K21" s="332" t="s">
        <v>107</v>
      </c>
      <c r="L21" s="332" t="s">
        <v>107</v>
      </c>
      <c r="M21" s="141" t="s">
        <v>154</v>
      </c>
      <c r="N21" s="333">
        <v>0.34</v>
      </c>
      <c r="O21" s="334">
        <v>8825</v>
      </c>
      <c r="P21" s="334">
        <v>8825</v>
      </c>
      <c r="Q21" s="335" t="s">
        <v>107</v>
      </c>
      <c r="R21" s="334">
        <v>8825</v>
      </c>
      <c r="S21" s="334">
        <v>410</v>
      </c>
      <c r="T21" s="334">
        <v>410</v>
      </c>
      <c r="U21" s="320"/>
      <c r="V21" s="332" t="s">
        <v>107</v>
      </c>
      <c r="W21" s="334">
        <v>0</v>
      </c>
      <c r="X21" s="332">
        <v>0</v>
      </c>
      <c r="Y21" s="334">
        <v>410</v>
      </c>
      <c r="Z21" s="364">
        <v>0</v>
      </c>
      <c r="AA21" s="334">
        <v>360</v>
      </c>
      <c r="AB21" s="332" t="s">
        <v>107</v>
      </c>
    </row>
    <row r="22" spans="1:28" ht="14.25" thickTop="1">
      <c r="A22" s="179" t="s">
        <v>155</v>
      </c>
      <c r="M22" s="179" t="s">
        <v>155</v>
      </c>
      <c r="Z22" s="59" t="s">
        <v>282</v>
      </c>
    </row>
    <row r="23" spans="1:28">
      <c r="D23" s="108"/>
      <c r="G23" s="106"/>
      <c r="K23" s="58"/>
      <c r="L23" s="59"/>
      <c r="M23" s="59"/>
      <c r="N23" s="59"/>
    </row>
    <row r="24" spans="1:28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1:28">
      <c r="D25" s="108"/>
      <c r="G25" s="106"/>
      <c r="K25" s="336"/>
    </row>
    <row r="26" spans="1:28">
      <c r="D26" s="108"/>
      <c r="G26" s="106"/>
      <c r="K26" s="58"/>
      <c r="L26" s="59"/>
      <c r="M26" s="59"/>
      <c r="N26" s="59"/>
    </row>
    <row r="27" spans="1:28">
      <c r="D27" s="108"/>
      <c r="G27" s="106"/>
      <c r="K27" s="58"/>
      <c r="L27" s="59"/>
      <c r="M27" s="59"/>
      <c r="N27" s="59"/>
    </row>
    <row r="28" spans="1:28">
      <c r="D28" s="108"/>
      <c r="G28" s="106"/>
      <c r="K28" s="58"/>
      <c r="L28" s="59"/>
      <c r="M28" s="59"/>
      <c r="N28" s="59"/>
    </row>
  </sheetData>
  <mergeCells count="15">
    <mergeCell ref="A1:E1"/>
    <mergeCell ref="G1:L1"/>
    <mergeCell ref="M1:T1"/>
    <mergeCell ref="V1:AB1"/>
    <mergeCell ref="A3:A7"/>
    <mergeCell ref="G3:L3"/>
    <mergeCell ref="M3:M7"/>
    <mergeCell ref="N3:T3"/>
    <mergeCell ref="V3:Y3"/>
    <mergeCell ref="I4:J4"/>
    <mergeCell ref="O4:R4"/>
    <mergeCell ref="S4:T4"/>
    <mergeCell ref="V4:Y4"/>
    <mergeCell ref="Q5:R5"/>
    <mergeCell ref="V5:W5"/>
  </mergeCells>
  <phoneticPr fontId="5" type="noConversion"/>
  <conditionalFormatting sqref="O15 O18">
    <cfRule type="expression" dxfId="7" priority="7" stopIfTrue="1">
      <formula>OR($A15="전국",RIGHT($A15,3)="광역시",RIGHT($A15,3)="특별시",RIGHT($A15,1)="도")</formula>
    </cfRule>
    <cfRule type="expression" dxfId="6" priority="8" stopIfTrue="1">
      <formula>OR($A15="시부",$A15="군부",$A15="제주시",$A15="서귀포시")</formula>
    </cfRule>
  </conditionalFormatting>
  <conditionalFormatting sqref="P15 P18">
    <cfRule type="expression" dxfId="5" priority="5" stopIfTrue="1">
      <formula>OR($A15="전국",RIGHT($A15,3)="광역시",RIGHT($A15,3)="특별시",RIGHT($A15,1)="도")</formula>
    </cfRule>
    <cfRule type="expression" dxfId="4" priority="6" stopIfTrue="1">
      <formula>OR($A15="시부",$A15="군부",$A15="제주시",$A15="서귀포시")</formula>
    </cfRule>
  </conditionalFormatting>
  <conditionalFormatting sqref="S15:T15 S18:T18">
    <cfRule type="expression" dxfId="3" priority="3" stopIfTrue="1">
      <formula>OR($A15="전국",RIGHT($A15,3)="광역시",RIGHT($A15,3)="특별시",RIGHT($A15,1)="도")</formula>
    </cfRule>
    <cfRule type="expression" dxfId="2" priority="4" stopIfTrue="1">
      <formula>OR($A15="시부",$A15="군부",$A15="제주시",$A15="서귀포시")</formula>
    </cfRule>
  </conditionalFormatting>
  <conditionalFormatting sqref="R15 R18">
    <cfRule type="expression" dxfId="1" priority="1" stopIfTrue="1">
      <formula>OR($A15="전국",RIGHT($A15,3)="광역시",RIGHT($A15,3)="특별시",RIGHT($A15,1)="도")</formula>
    </cfRule>
    <cfRule type="expression" dxfId="0" priority="2" stopIfTrue="1">
      <formula>OR($A15="시부",$A15="군부",$A15="제주시",$A15="서귀포시")</formula>
    </cfRule>
  </conditionalFormatting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verticalDpi="300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</vt:i4>
      </vt:variant>
    </vt:vector>
  </HeadingPairs>
  <TitlesOfParts>
    <vt:vector size="10" baseType="lpstr">
      <vt:lpstr>1.용도별전력사용량</vt:lpstr>
      <vt:lpstr>2.가스공급량</vt:lpstr>
      <vt:lpstr>3.상수도</vt:lpstr>
      <vt:lpstr>4.상수도관</vt:lpstr>
      <vt:lpstr>5.급수사용량</vt:lpstr>
      <vt:lpstr>6.급수사용료부과</vt:lpstr>
      <vt:lpstr>7.하수도인구및보급율</vt:lpstr>
      <vt:lpstr>8.하수사용료부과</vt:lpstr>
      <vt:lpstr>9.하수관거</vt:lpstr>
      <vt:lpstr>'7.하수도인구및보급율'!Print_Area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2018-11-28T09:07:16Z</cp:lastPrinted>
  <dcterms:created xsi:type="dcterms:W3CDTF">2018-11-13T11:07:53Z</dcterms:created>
  <dcterms:modified xsi:type="dcterms:W3CDTF">2021-02-15T00:18:08Z</dcterms:modified>
</cp:coreProperties>
</file>