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mart\Desktop\제60회 통계연보 부서별 발간자료 요청(부서 및 외부기관)\통계연보 제출완료 부서\"/>
    </mc:Choice>
  </mc:AlternateContent>
  <bookViews>
    <workbookView xWindow="0" yWindow="0" windowWidth="28800" windowHeight="12390"/>
  </bookViews>
  <sheets>
    <sheet name="1. 지방세부담" sheetId="1" r:id="rId1"/>
    <sheet name="2.지방세징수" sheetId="2" r:id="rId2"/>
    <sheet name="3.예산결산총괄" sheetId="4" r:id="rId3"/>
    <sheet name="4.일반회계세입예산개요" sheetId="9" r:id="rId4"/>
    <sheet name="5.일반회계세입결산" sheetId="5" r:id="rId5"/>
    <sheet name="6.일반회계세출예산개요" sheetId="10" r:id="rId6"/>
    <sheet name="7.일반회계세출결산" sheetId="7" r:id="rId7"/>
    <sheet name="8. 특별회계예산결산" sheetId="8" r:id="rId8"/>
  </sheets>
  <externalReferences>
    <externalReference r:id="rId9"/>
    <externalReference r:id="rId10"/>
    <externalReference r:id="rId11"/>
  </externalReferences>
  <definedNames>
    <definedName name="a">#REF!</definedName>
    <definedName name="aa">#REF!</definedName>
    <definedName name="aaa">#REF!</definedName>
    <definedName name="aaaa">#REF!</definedName>
    <definedName name="b">#REF!</definedName>
    <definedName name="cc">#REF!</definedName>
    <definedName name="ddd">#REF!</definedName>
    <definedName name="G">'[2] 견적서'!#REF!</definedName>
    <definedName name="HTML_CodePage" hidden="1">949</definedName>
    <definedName name="HTML_Control" hidden="1">{"'6.강수량'!$A$1:$O$37","'6.강수량'!$A$1:$C$1"}</definedName>
    <definedName name="HTML_Description" hidden="1">""</definedName>
    <definedName name="HTML_Email" hidden="1">""</definedName>
    <definedName name="HTML_Header" hidden="1">"6.강수량"</definedName>
    <definedName name="HTML_LastUpdate" hidden="1">"2002-01-04"</definedName>
    <definedName name="HTML_LineAfter" hidden="1">FALSE</definedName>
    <definedName name="HTML_LineBefore" hidden="1">FALSE</definedName>
    <definedName name="HTML_Name" hidden="1">"홍사훈"</definedName>
    <definedName name="HTML_OBDlg2" hidden="1">TRUE</definedName>
    <definedName name="HTML_OBDlg4" hidden="1">TRUE</definedName>
    <definedName name="HTML_OS" hidden="1">0</definedName>
    <definedName name="HTML_PathFile" hidden="1">"C:\홍 사 훈\++통계연보\제41회 통계연보\MyHTML.htm"</definedName>
    <definedName name="HTML_Title" hidden="1">"+02"</definedName>
    <definedName name="_xlnm.Print_Area" localSheetId="0">'1. 지방세부담'!$A$1:$G$14</definedName>
    <definedName name="_xlnm.Print_Area" localSheetId="1">'2.지방세징수'!$A$1:$AB$14</definedName>
    <definedName name="_xlnm.Print_Area" localSheetId="3">'4.일반회계세입예산개요'!$A$1:$AE$16</definedName>
    <definedName name="_xlnm.Print_Area">#N/A</definedName>
    <definedName name="_xlnm.Print_Titles">#N/A</definedName>
    <definedName name="sa">'[3]2-1포천(각세)(외제)'!#REF!</definedName>
    <definedName name="Z_05137CB3_D218_4479_AA26_9B7CAC36BE40_.wvu.PrintArea" localSheetId="1" hidden="1">'2.지방세징수'!$A$1:$AD$21</definedName>
    <definedName name="Z_0670F341_3894_4F8E_849D_EDA05F19F008_.wvu.PrintArea" localSheetId="1" hidden="1">'2.지방세징수'!$A$1:$AD$21</definedName>
    <definedName name="Z_0FB1CEA9_20DA_11D8_9C7D_00E07D8B2C4C_.wvu.PrintArea" hidden="1">#REF!</definedName>
    <definedName name="Z_13B74618_508C_45C7_8B93_9F3D25693DCF_.wvu.PrintArea" localSheetId="1" hidden="1">'2.지방세징수'!$A$1:$AD$21</definedName>
    <definedName name="Z_466B4060_2405_11D8_9C7D_00E07D8B2C4C_.wvu.PrintArea" localSheetId="1" hidden="1">'2.지방세징수'!$A$1:$AD$21</definedName>
    <definedName name="Z_52BD03A3_420C_11D9_A80D_00E098994FA3_.wvu.PrintArea" localSheetId="1" hidden="1">'2.지방세징수'!$A$1:$AD$21</definedName>
    <definedName name="Z_85915F0D_788B_422A_BC8C_F794BF0333C0_.wvu.PrintArea" hidden="1">#REF!</definedName>
    <definedName name="Z_8ED97962_420F_11D9_9C7C_009008A0B73D_.wvu.PrintArea" localSheetId="1" hidden="1">'2.지방세징수'!$A$1:$AD$21</definedName>
    <definedName name="Z_A0A92A4A_390C_492C_9526_805C062C8FFE_.wvu.PrintArea" localSheetId="1" hidden="1">'2.지방세징수'!$A$1:$AD$21</definedName>
    <definedName name="Z_B54A1E16_66B3_484D_8617_191740EF42CA_.wvu.PrintArea" hidden="1">#REF!</definedName>
    <definedName name="Z_FAC1212C_81F4_4F17_96DA_8CE9075A4F10_.wvu.PrintArea" localSheetId="1" hidden="1">'2.지방세징수'!$A$1:$AD$21</definedName>
    <definedName name="Z_FD9EB1CB_48FA_11D9_B3E6_0000B4A88D03_.wvu.PrintArea" localSheetId="1" hidden="1">'2.지방세징수'!$A$1:$AD$21</definedName>
    <definedName name="국가">#REF!</definedName>
    <definedName name="도로시설물">#REF!</definedName>
    <definedName name="도로시설물1">#REF!</definedName>
    <definedName name="ㅁ1">#REF!</definedName>
    <definedName name="보건지소">#REF!</definedName>
    <definedName name="시군별">#REF!</definedName>
    <definedName name="ㅋㅋ">#REF!</definedName>
  </definedNames>
  <calcPr calcId="152511"/>
</workbook>
</file>

<file path=xl/calcChain.xml><?xml version="1.0" encoding="utf-8"?>
<calcChain xmlns="http://schemas.openxmlformats.org/spreadsheetml/2006/main">
  <c r="B7" i="10" l="1"/>
  <c r="B11" i="10"/>
  <c r="E9" i="9"/>
  <c r="D9" i="9" s="1"/>
  <c r="B9" i="9" s="1"/>
  <c r="M9" i="9"/>
  <c r="Y9" i="9"/>
  <c r="X9" i="9" s="1"/>
  <c r="AC9" i="9"/>
  <c r="M10" i="9"/>
  <c r="D10" i="9" s="1"/>
  <c r="B10" i="9" s="1"/>
  <c r="X10" i="9"/>
  <c r="Y10" i="9"/>
  <c r="AC10" i="9"/>
  <c r="D13" i="9"/>
  <c r="B13" i="9" s="1"/>
  <c r="E13" i="9"/>
  <c r="M13" i="9"/>
  <c r="Y13" i="9"/>
  <c r="AC13" i="9"/>
  <c r="D14" i="9"/>
  <c r="G27" i="5" l="1"/>
  <c r="F27" i="5"/>
  <c r="C27" i="5"/>
  <c r="G22" i="5"/>
  <c r="F22" i="5"/>
  <c r="C22" i="5"/>
  <c r="G21" i="5"/>
  <c r="F21" i="5"/>
  <c r="C21" i="5"/>
  <c r="G20" i="5"/>
  <c r="F20" i="5"/>
  <c r="C20" i="5"/>
  <c r="G19" i="5"/>
  <c r="F19" i="5"/>
  <c r="C19" i="5"/>
  <c r="G17" i="5"/>
  <c r="F17" i="5"/>
  <c r="C17" i="5"/>
  <c r="G16" i="5"/>
  <c r="F16" i="5"/>
  <c r="C16" i="5"/>
  <c r="G15" i="5"/>
  <c r="F15" i="5"/>
  <c r="C15" i="5"/>
  <c r="G14" i="5"/>
  <c r="F14" i="5"/>
  <c r="C14" i="5"/>
  <c r="G13" i="5"/>
  <c r="F13" i="5"/>
  <c r="C13" i="5"/>
  <c r="G12" i="5"/>
  <c r="G11" i="5" l="1"/>
  <c r="B11" i="7" l="1"/>
  <c r="B7" i="7"/>
  <c r="N11" i="4"/>
  <c r="M11" i="4"/>
  <c r="I11" i="4"/>
  <c r="E11" i="4"/>
  <c r="B11" i="4"/>
  <c r="E7" i="4"/>
  <c r="D7" i="2"/>
  <c r="C7" i="2"/>
  <c r="G7" i="1"/>
  <c r="E7" i="1"/>
  <c r="B7" i="2" l="1"/>
  <c r="L11" i="4"/>
</calcChain>
</file>

<file path=xl/sharedStrings.xml><?xml version="1.0" encoding="utf-8"?>
<sst xmlns="http://schemas.openxmlformats.org/spreadsheetml/2006/main" count="393" uniqueCount="313">
  <si>
    <t>1. 지방세  부담</t>
    <phoneticPr fontId="5" type="noConversion"/>
  </si>
  <si>
    <t>LOCAL TAX BURDEN</t>
    <phoneticPr fontId="5" type="noConversion"/>
  </si>
  <si>
    <t>단위 : 천원</t>
    <phoneticPr fontId="5" type="noConversion"/>
  </si>
  <si>
    <t>Unit : 1,000 won</t>
    <phoneticPr fontId="5" type="noConversion"/>
  </si>
  <si>
    <t>지  방  세</t>
    <phoneticPr fontId="4" type="noConversion"/>
  </si>
  <si>
    <t>인         구</t>
  </si>
  <si>
    <t>1인당부담액(원)</t>
  </si>
  <si>
    <t>세          대</t>
  </si>
  <si>
    <t>세대당 부담(원)</t>
    <phoneticPr fontId="5" type="noConversion"/>
  </si>
  <si>
    <t>연   별</t>
  </si>
  <si>
    <t>(외국인 제외)</t>
  </si>
  <si>
    <t>(외국인세대 제외)</t>
  </si>
  <si>
    <t xml:space="preserve">Tax burden </t>
    <phoneticPr fontId="4" type="noConversion"/>
  </si>
  <si>
    <t>Year</t>
    <phoneticPr fontId="4" type="noConversion"/>
  </si>
  <si>
    <t>Population</t>
  </si>
  <si>
    <t>Tax burden per</t>
    <phoneticPr fontId="4" type="noConversion"/>
  </si>
  <si>
    <t>Households</t>
    <phoneticPr fontId="4" type="noConversion"/>
  </si>
  <si>
    <t>per</t>
    <phoneticPr fontId="4" type="noConversion"/>
  </si>
  <si>
    <t xml:space="preserve">  Local Taxes</t>
    <phoneticPr fontId="4" type="noConversion"/>
  </si>
  <si>
    <t>(exclude foreigners)</t>
    <phoneticPr fontId="4" type="noConversion"/>
  </si>
  <si>
    <t>capita (won)</t>
    <phoneticPr fontId="4" type="noConversion"/>
  </si>
  <si>
    <t>(Exclude Foreigner Household)</t>
    <phoneticPr fontId="4" type="noConversion"/>
  </si>
  <si>
    <t>Household(won)</t>
    <phoneticPr fontId="4" type="noConversion"/>
  </si>
  <si>
    <t>자료 :  재무과</t>
    <phoneticPr fontId="5" type="noConversion"/>
  </si>
  <si>
    <t>2. 지방세  징수</t>
    <phoneticPr fontId="4" type="noConversion"/>
  </si>
  <si>
    <t>COLLECTION OF LOCAL TAXES</t>
  </si>
  <si>
    <t xml:space="preserve"> 지방세  징수(속)</t>
    <phoneticPr fontId="4" type="noConversion"/>
  </si>
  <si>
    <t>COLLECTION OF LOCAL TAXES(Cont'd)</t>
  </si>
  <si>
    <t>단위 : 천원</t>
  </si>
  <si>
    <t>Unit : 1,000 won</t>
    <phoneticPr fontId="4" type="noConversion"/>
  </si>
  <si>
    <t>합 계</t>
  </si>
  <si>
    <t>보  통  세   Ordinary Taxes</t>
  </si>
  <si>
    <t xml:space="preserve">보 통 세   </t>
    <phoneticPr fontId="4" type="noConversion"/>
  </si>
  <si>
    <t>목  적  세   Objective   taxes</t>
  </si>
  <si>
    <t>과년도수입</t>
  </si>
  <si>
    <t>연   별</t>
    <phoneticPr fontId="4" type="noConversion"/>
  </si>
  <si>
    <t>시도세</t>
  </si>
  <si>
    <t>시군세</t>
  </si>
  <si>
    <t>시·도세</t>
  </si>
  <si>
    <t>Shi-Do Taxes</t>
  </si>
  <si>
    <t>시·군세    Shi-Gun Taxes</t>
  </si>
  <si>
    <t>읍면별</t>
  </si>
  <si>
    <t xml:space="preserve">             시·군세</t>
    <phoneticPr fontId="4" type="noConversion"/>
  </si>
  <si>
    <t>시·도세 Shi-Do Taxes</t>
  </si>
  <si>
    <t>Revenue from previous year</t>
  </si>
  <si>
    <t>Year</t>
    <phoneticPr fontId="4" type="noConversion"/>
  </si>
  <si>
    <t>Grand</t>
  </si>
  <si>
    <t>Province</t>
  </si>
  <si>
    <t>Shi, Gun</t>
  </si>
  <si>
    <t>소계</t>
  </si>
  <si>
    <t>취득세</t>
  </si>
  <si>
    <t>등록면허세</t>
    <phoneticPr fontId="4" type="noConversion"/>
  </si>
  <si>
    <t>레저세</t>
  </si>
  <si>
    <t>지방소비세</t>
    <phoneticPr fontId="4" type="noConversion"/>
  </si>
  <si>
    <t>주민세</t>
  </si>
  <si>
    <t>지방소득세</t>
    <phoneticPr fontId="4" type="noConversion"/>
  </si>
  <si>
    <t>재산세</t>
  </si>
  <si>
    <t>자동차세</t>
  </si>
  <si>
    <t>Year &amp;</t>
  </si>
  <si>
    <t>담배소비세</t>
  </si>
  <si>
    <t>지역자원시설세</t>
    <phoneticPr fontId="4" type="noConversion"/>
  </si>
  <si>
    <t>공동시설세</t>
  </si>
  <si>
    <t>지방교육세</t>
  </si>
  <si>
    <t>사업소세</t>
    <phoneticPr fontId="4" type="noConversion"/>
  </si>
  <si>
    <t>도시계획세</t>
  </si>
  <si>
    <t>계</t>
  </si>
  <si>
    <t>시도세</t>
    <phoneticPr fontId="4" type="noConversion"/>
  </si>
  <si>
    <t>시군세</t>
    <phoneticPr fontId="4" type="noConversion"/>
  </si>
  <si>
    <t>Total</t>
  </si>
  <si>
    <t>Taxes</t>
  </si>
  <si>
    <t>Tatal</t>
  </si>
  <si>
    <t>Acquisition</t>
  </si>
  <si>
    <t>Register license</t>
    <phoneticPr fontId="4" type="noConversion"/>
  </si>
  <si>
    <t>leisure</t>
  </si>
  <si>
    <t>Local 
consumption</t>
    <phoneticPr fontId="4" type="noConversion"/>
  </si>
  <si>
    <t>Inhabitant</t>
  </si>
  <si>
    <t>Local
 income</t>
    <phoneticPr fontId="4" type="noConversion"/>
  </si>
  <si>
    <t>Property</t>
  </si>
  <si>
    <t>Automobile</t>
  </si>
  <si>
    <t>Eup Myeon</t>
  </si>
  <si>
    <t xml:space="preserve">Tobacco 
Consumption </t>
  </si>
  <si>
    <t>Local resources facilities</t>
    <phoneticPr fontId="4" type="noConversion"/>
  </si>
  <si>
    <t>Facilities</t>
    <phoneticPr fontId="4" type="noConversion"/>
  </si>
  <si>
    <t>Local
education</t>
  </si>
  <si>
    <t>Business
firm</t>
  </si>
  <si>
    <t xml:space="preserve">City Planning </t>
  </si>
  <si>
    <t>Shi-do
Taxes</t>
  </si>
  <si>
    <t>Shi-Gun
Taxes</t>
  </si>
  <si>
    <t>-</t>
    <phoneticPr fontId="4" type="noConversion"/>
  </si>
  <si>
    <t>자료 : 재무과</t>
  </si>
  <si>
    <t>단위 :  백만원</t>
  </si>
  <si>
    <t>Unit : million won</t>
    <phoneticPr fontId="4" type="noConversion"/>
  </si>
  <si>
    <t>-</t>
  </si>
  <si>
    <t>3. 예산결산 총괄</t>
    <phoneticPr fontId="5" type="noConversion"/>
  </si>
  <si>
    <t>SUMMARY OF  BUDGET AND SETTLEMENT</t>
    <phoneticPr fontId="5" type="noConversion"/>
  </si>
  <si>
    <t>단위 : 백만원</t>
    <phoneticPr fontId="5" type="noConversion"/>
  </si>
  <si>
    <t>예 산 현 액 (A)        Budget</t>
    <phoneticPr fontId="5" type="noConversion"/>
  </si>
  <si>
    <t>세      입(B)        Revenues</t>
    <phoneticPr fontId="5" type="noConversion"/>
  </si>
  <si>
    <t>세        출 (C)          Expenditures</t>
    <phoneticPr fontId="5" type="noConversion"/>
  </si>
  <si>
    <t>잉          여(D=B-C)    Surplus</t>
    <phoneticPr fontId="5" type="noConversion"/>
  </si>
  <si>
    <t>일      반</t>
  </si>
  <si>
    <t>특      별</t>
  </si>
  <si>
    <t>계</t>
    <phoneticPr fontId="5" type="noConversion"/>
  </si>
  <si>
    <t>일      반</t>
    <phoneticPr fontId="5" type="noConversion"/>
  </si>
  <si>
    <t>특      별</t>
    <phoneticPr fontId="5" type="noConversion"/>
  </si>
  <si>
    <t>Year</t>
    <phoneticPr fontId="4" type="noConversion"/>
  </si>
  <si>
    <t>General</t>
    <phoneticPr fontId="4" type="noConversion"/>
  </si>
  <si>
    <t>Special</t>
    <phoneticPr fontId="4" type="noConversion"/>
  </si>
  <si>
    <t>Accounts</t>
    <phoneticPr fontId="4" type="noConversion"/>
  </si>
  <si>
    <t>자료 : 재무과</t>
    <phoneticPr fontId="5" type="noConversion"/>
  </si>
  <si>
    <t>5. 일반회계 세입결산</t>
    <phoneticPr fontId="5" type="noConversion"/>
  </si>
  <si>
    <t>SETTLED REVENUES OF GENERAL ACCOUNTS</t>
    <phoneticPr fontId="5" type="noConversion"/>
  </si>
  <si>
    <t>단위 :  백만원</t>
    <phoneticPr fontId="5" type="noConversion"/>
  </si>
  <si>
    <t>Unit : million won</t>
    <phoneticPr fontId="4" type="noConversion"/>
  </si>
  <si>
    <t>연   별</t>
    <phoneticPr fontId="4" type="noConversion"/>
  </si>
  <si>
    <t>예      산      현      액              Budget</t>
  </si>
  <si>
    <t>결                     산                    Actual</t>
  </si>
  <si>
    <t>예  산  대</t>
  </si>
  <si>
    <t>과목별</t>
    <phoneticPr fontId="4" type="noConversion"/>
  </si>
  <si>
    <t>금  액</t>
    <phoneticPr fontId="4" type="noConversion"/>
  </si>
  <si>
    <t>구 성 비(%)</t>
  </si>
  <si>
    <t>금   액</t>
    <phoneticPr fontId="4" type="noConversion"/>
  </si>
  <si>
    <t>구  성  비(%)</t>
    <phoneticPr fontId="4" type="noConversion"/>
  </si>
  <si>
    <t>결산비율(%)</t>
  </si>
  <si>
    <t>Year &amp; Item</t>
    <phoneticPr fontId="4" type="noConversion"/>
  </si>
  <si>
    <t>Amounts</t>
    <phoneticPr fontId="4" type="noConversion"/>
  </si>
  <si>
    <t>Composition</t>
  </si>
  <si>
    <t>Actual ratio to Budget</t>
    <phoneticPr fontId="4" type="noConversion"/>
  </si>
  <si>
    <t>세외  수입
Income except tax</t>
    <phoneticPr fontId="4" type="noConversion"/>
  </si>
  <si>
    <t>자료 : 재무과</t>
    <phoneticPr fontId="5" type="noConversion"/>
  </si>
  <si>
    <t>-</t>
    <phoneticPr fontId="4" type="noConversion"/>
  </si>
  <si>
    <t>7. 일반회계 세출결산</t>
    <phoneticPr fontId="5" type="noConversion"/>
  </si>
  <si>
    <t>SETTLED EXPENDITURE OF GENERAL ACCOUNTS</t>
    <phoneticPr fontId="5" type="noConversion"/>
  </si>
  <si>
    <t>계</t>
    <phoneticPr fontId="4" type="noConversion"/>
  </si>
  <si>
    <t>일반공공</t>
    <phoneticPr fontId="4" type="noConversion"/>
  </si>
  <si>
    <t>공공질서</t>
    <phoneticPr fontId="4" type="noConversion"/>
  </si>
  <si>
    <t>교육</t>
    <phoneticPr fontId="4" type="noConversion"/>
  </si>
  <si>
    <t>문화</t>
    <phoneticPr fontId="4" type="noConversion"/>
  </si>
  <si>
    <t>환경보호</t>
    <phoneticPr fontId="4" type="noConversion"/>
  </si>
  <si>
    <t>사회복지</t>
    <phoneticPr fontId="4" type="noConversion"/>
  </si>
  <si>
    <t>보건</t>
    <phoneticPr fontId="4" type="noConversion"/>
  </si>
  <si>
    <t>농림해양</t>
    <phoneticPr fontId="4" type="noConversion"/>
  </si>
  <si>
    <t>산업</t>
    <phoneticPr fontId="4" type="noConversion"/>
  </si>
  <si>
    <t>수송</t>
    <phoneticPr fontId="4" type="noConversion"/>
  </si>
  <si>
    <t>국토및</t>
    <phoneticPr fontId="4" type="noConversion"/>
  </si>
  <si>
    <t>과학기술</t>
    <phoneticPr fontId="4" type="noConversion"/>
  </si>
  <si>
    <t>예비비</t>
    <phoneticPr fontId="4" type="noConversion"/>
  </si>
  <si>
    <t>기타</t>
    <phoneticPr fontId="4" type="noConversion"/>
  </si>
  <si>
    <t>Year</t>
    <phoneticPr fontId="4" type="noConversion"/>
  </si>
  <si>
    <t>행정</t>
    <phoneticPr fontId="4" type="noConversion"/>
  </si>
  <si>
    <t>및 안전</t>
    <phoneticPr fontId="4" type="noConversion"/>
  </si>
  <si>
    <t>및 관광</t>
    <phoneticPr fontId="4" type="noConversion"/>
  </si>
  <si>
    <t>수산</t>
    <phoneticPr fontId="4" type="noConversion"/>
  </si>
  <si>
    <t>중소기업</t>
    <phoneticPr fontId="4" type="noConversion"/>
  </si>
  <si>
    <t>및교통</t>
    <phoneticPr fontId="4" type="noConversion"/>
  </si>
  <si>
    <t>지역개발</t>
    <phoneticPr fontId="4" type="noConversion"/>
  </si>
  <si>
    <t>자료 : 재무과</t>
    <phoneticPr fontId="5" type="noConversion"/>
  </si>
  <si>
    <t>8. 특별회계 예산결산</t>
    <phoneticPr fontId="5" type="noConversion"/>
  </si>
  <si>
    <t>SETTLED BUDGET OF SPECIAL ACCOUNTS</t>
    <phoneticPr fontId="58" type="noConversion"/>
  </si>
  <si>
    <t>단위 : 백만원</t>
  </si>
  <si>
    <t>Unit : million won</t>
    <phoneticPr fontId="58" type="noConversion"/>
  </si>
  <si>
    <t>연   별</t>
    <phoneticPr fontId="4" type="noConversion"/>
  </si>
  <si>
    <t>회  계  수</t>
    <phoneticPr fontId="58" type="noConversion"/>
  </si>
  <si>
    <t>예  산  현  액</t>
    <phoneticPr fontId="58" type="noConversion"/>
  </si>
  <si>
    <t>세  입</t>
    <phoneticPr fontId="58" type="noConversion"/>
  </si>
  <si>
    <t>세  출</t>
    <phoneticPr fontId="58" type="noConversion"/>
  </si>
  <si>
    <t>과목별</t>
    <phoneticPr fontId="4" type="noConversion"/>
  </si>
  <si>
    <t>Year &amp; Item</t>
    <phoneticPr fontId="4" type="noConversion"/>
  </si>
  <si>
    <t>Accounts</t>
    <phoneticPr fontId="58" type="noConversion"/>
  </si>
  <si>
    <t>Budget</t>
    <phoneticPr fontId="58" type="noConversion"/>
  </si>
  <si>
    <t>Revenues</t>
    <phoneticPr fontId="58" type="noConversion"/>
  </si>
  <si>
    <t>Expenditures</t>
    <phoneticPr fontId="58" type="noConversion"/>
  </si>
  <si>
    <t>상수도사업</t>
  </si>
  <si>
    <t>수질개선</t>
  </si>
  <si>
    <t>의료보호</t>
  </si>
  <si>
    <t>농어촌소득개발기금</t>
  </si>
  <si>
    <t>농공지구단지조성</t>
  </si>
  <si>
    <t>자료 : 재무과</t>
    <phoneticPr fontId="5" type="noConversion"/>
  </si>
  <si>
    <t>-</t>
    <phoneticPr fontId="4" type="noConversion"/>
  </si>
  <si>
    <t>-</t>
    <phoneticPr fontId="4" type="noConversion"/>
  </si>
  <si>
    <t>지  방  세
Local tax</t>
    <phoneticPr fontId="4" type="noConversion"/>
  </si>
  <si>
    <t>국내차입금
Foreign Loan</t>
    <phoneticPr fontId="5" type="noConversion"/>
  </si>
  <si>
    <t>경상적세외수입
Ordinary Income except tax</t>
    <phoneticPr fontId="5" type="noConversion"/>
  </si>
  <si>
    <t>임시적세외수입
Extraordinary Income except tax</t>
    <phoneticPr fontId="5" type="noConversion"/>
  </si>
  <si>
    <t>지방교부세
Local subsidy Tax</t>
    <phoneticPr fontId="4" type="noConversion"/>
  </si>
  <si>
    <t>지방양여금
Local Concession Tax</t>
    <phoneticPr fontId="5" type="noConversion"/>
  </si>
  <si>
    <t>보  조  금
Subsidy</t>
    <phoneticPr fontId="5" type="noConversion"/>
  </si>
  <si>
    <t>국고보조금
Subsidy of State Treasury</t>
    <phoneticPr fontId="5" type="noConversion"/>
  </si>
  <si>
    <t>도비보조금
Province subsidy</t>
    <phoneticPr fontId="5" type="noConversion"/>
  </si>
  <si>
    <t>재정보전금
Finamcia lconplement Tax</t>
    <phoneticPr fontId="5" type="noConversion"/>
  </si>
  <si>
    <t>지방  재원
Local Loan</t>
    <phoneticPr fontId="5" type="noConversion"/>
  </si>
  <si>
    <t>국외차입금
Foreign Loan</t>
    <phoneticPr fontId="5" type="noConversion"/>
  </si>
  <si>
    <t>융자금수입금
Income from Loan</t>
    <phoneticPr fontId="5" type="noConversion"/>
  </si>
  <si>
    <t>보전수입등내부거래          Conservation revenues 
and Internal transaction</t>
    <phoneticPr fontId="5" type="noConversion"/>
  </si>
  <si>
    <t>자료 : 기획조정실</t>
    <phoneticPr fontId="5" type="noConversion"/>
  </si>
  <si>
    <t>-</t>
    <phoneticPr fontId="4" type="noConversion"/>
  </si>
  <si>
    <t>-</t>
    <phoneticPr fontId="4" type="noConversion"/>
  </si>
  <si>
    <t>-</t>
    <phoneticPr fontId="4" type="noConversion"/>
  </si>
  <si>
    <t>…</t>
    <phoneticPr fontId="4" type="noConversion"/>
  </si>
  <si>
    <t>ution</t>
  </si>
  <si>
    <t>d from</t>
  </si>
  <si>
    <t xml:space="preserve">collection </t>
    <phoneticPr fontId="4" type="noConversion"/>
  </si>
  <si>
    <t>over</t>
  </si>
  <si>
    <t>surplus</t>
    <phoneticPr fontId="4" type="noConversion"/>
  </si>
  <si>
    <t>wing</t>
  </si>
  <si>
    <t>sidies</t>
    <phoneticPr fontId="4" type="noConversion"/>
  </si>
  <si>
    <t>grants</t>
    <phoneticPr fontId="4" type="noConversion"/>
  </si>
  <si>
    <t>tax</t>
    <phoneticPr fontId="4" type="noConversion"/>
  </si>
  <si>
    <t>vious year</t>
    <phoneticPr fontId="4" type="noConversion"/>
  </si>
  <si>
    <t>income</t>
    <phoneticPr fontId="4" type="noConversion"/>
  </si>
  <si>
    <t>penalties etc</t>
  </si>
  <si>
    <t>disposal</t>
  </si>
  <si>
    <t>Interest </t>
  </si>
  <si>
    <t>grants</t>
  </si>
  <si>
    <t>product</t>
  </si>
  <si>
    <t>fees</t>
  </si>
  <si>
    <t>rents</t>
  </si>
  <si>
    <t>tax</t>
  </si>
  <si>
    <t>Contrib</t>
    <phoneticPr fontId="4" type="noConversion"/>
  </si>
  <si>
    <t>ferre</t>
    <phoneticPr fontId="4" type="noConversion"/>
  </si>
  <si>
    <t>Loan</t>
    <phoneticPr fontId="4" type="noConversion"/>
  </si>
  <si>
    <t xml:space="preserve">Carry </t>
    <phoneticPr fontId="4" type="noConversion"/>
  </si>
  <si>
    <t xml:space="preserve">net </t>
  </si>
  <si>
    <t>borro</t>
    <phoneticPr fontId="4" type="noConversion"/>
  </si>
  <si>
    <t>Sub</t>
    <phoneticPr fontId="4" type="noConversion"/>
  </si>
  <si>
    <t>Control</t>
    <phoneticPr fontId="4" type="noConversion"/>
  </si>
  <si>
    <t>share</t>
    <phoneticPr fontId="4" type="noConversion"/>
  </si>
  <si>
    <t xml:space="preserve"> from pre</t>
    <phoneticPr fontId="4" type="noConversion"/>
  </si>
  <si>
    <t>Other</t>
    <phoneticPr fontId="4" type="noConversion"/>
  </si>
  <si>
    <t xml:space="preserve">Fines and </t>
    <phoneticPr fontId="4" type="noConversion"/>
  </si>
  <si>
    <t>Allotment</t>
    <phoneticPr fontId="4" type="noConversion"/>
  </si>
  <si>
    <t xml:space="preserve">Property </t>
    <phoneticPr fontId="4" type="noConversion"/>
  </si>
  <si>
    <t>Collection</t>
  </si>
  <si>
    <t>Business</t>
    <phoneticPr fontId="4" type="noConversion"/>
  </si>
  <si>
    <t xml:space="preserve">Property </t>
    <phoneticPr fontId="4" type="noConversion"/>
  </si>
  <si>
    <t>Local</t>
  </si>
  <si>
    <t>예수금</t>
    <phoneticPr fontId="4" type="noConversion"/>
  </si>
  <si>
    <t>Trans</t>
    <phoneticPr fontId="4" type="noConversion"/>
  </si>
  <si>
    <t>원금수입</t>
    <phoneticPr fontId="4" type="noConversion"/>
  </si>
  <si>
    <t>이월금</t>
    <phoneticPr fontId="4" type="noConversion"/>
  </si>
  <si>
    <t>Local</t>
    <phoneticPr fontId="4" type="noConversion"/>
  </si>
  <si>
    <t>Local</t>
    <phoneticPr fontId="4" type="noConversion"/>
  </si>
  <si>
    <t>Revenue</t>
    <phoneticPr fontId="4" type="noConversion"/>
  </si>
  <si>
    <t>수입</t>
    <phoneticPr fontId="4" type="noConversion"/>
  </si>
  <si>
    <t>과태료등</t>
    <phoneticPr fontId="4" type="noConversion"/>
  </si>
  <si>
    <t>부담금</t>
    <phoneticPr fontId="4" type="noConversion"/>
  </si>
  <si>
    <t>매각수입</t>
    <phoneticPr fontId="4" type="noConversion"/>
  </si>
  <si>
    <t>수입</t>
    <phoneticPr fontId="4" type="noConversion"/>
  </si>
  <si>
    <t>수입</t>
  </si>
  <si>
    <t>Year</t>
    <phoneticPr fontId="4" type="noConversion"/>
  </si>
  <si>
    <t>예탁금 및</t>
    <phoneticPr fontId="4" type="noConversion"/>
  </si>
  <si>
    <t>전입금</t>
  </si>
  <si>
    <t>융자금</t>
    <phoneticPr fontId="4" type="noConversion"/>
  </si>
  <si>
    <t>전년도</t>
    <phoneticPr fontId="4" type="noConversion"/>
  </si>
  <si>
    <t>잉여금</t>
    <phoneticPr fontId="4" type="noConversion"/>
  </si>
  <si>
    <t>지난년도수입</t>
    <phoneticPr fontId="4" type="noConversion"/>
  </si>
  <si>
    <t>기타</t>
    <phoneticPr fontId="4" type="noConversion"/>
  </si>
  <si>
    <t xml:space="preserve">과징금 및 </t>
    <phoneticPr fontId="4" type="noConversion"/>
  </si>
  <si>
    <t>재산</t>
    <phoneticPr fontId="4" type="noConversion"/>
  </si>
  <si>
    <t>이자</t>
    <phoneticPr fontId="4" type="noConversion"/>
  </si>
  <si>
    <t>징수교부금</t>
    <phoneticPr fontId="4" type="noConversion"/>
  </si>
  <si>
    <t>사업</t>
    <phoneticPr fontId="4" type="noConversion"/>
  </si>
  <si>
    <t>수수료</t>
  </si>
  <si>
    <t>사용료</t>
  </si>
  <si>
    <t>재산임대</t>
    <phoneticPr fontId="4" type="noConversion"/>
  </si>
  <si>
    <t>연   별</t>
    <phoneticPr fontId="4" type="noConversion"/>
  </si>
  <si>
    <t xml:space="preserve">내부거래 Internal transaction </t>
    <phoneticPr fontId="4" type="noConversion"/>
  </si>
  <si>
    <t>보전수입 등 Conservation revenues</t>
    <phoneticPr fontId="4" type="noConversion"/>
  </si>
  <si>
    <t>보전금</t>
    <phoneticPr fontId="4" type="noConversion"/>
  </si>
  <si>
    <t>교부세</t>
    <phoneticPr fontId="4" type="noConversion"/>
  </si>
  <si>
    <t>Temporary non-tax revenues</t>
    <phoneticPr fontId="4" type="noConversion"/>
  </si>
  <si>
    <t>임시적 세외수입</t>
    <phoneticPr fontId="4" type="noConversion"/>
  </si>
  <si>
    <t>경상적 세외수입  Current non-tax revenues</t>
    <phoneticPr fontId="4" type="noConversion"/>
  </si>
  <si>
    <t>보전수입 등 및 내부거래 Conservation revenues and Internal transaction</t>
    <phoneticPr fontId="4" type="noConversion"/>
  </si>
  <si>
    <t>지방채</t>
  </si>
  <si>
    <t>보조금</t>
  </si>
  <si>
    <t>재정</t>
    <phoneticPr fontId="4" type="noConversion"/>
  </si>
  <si>
    <t>지방</t>
    <phoneticPr fontId="4" type="noConversion"/>
  </si>
  <si>
    <t>세      외      수       입    Non-tax revenues</t>
    <phoneticPr fontId="4" type="noConversion"/>
  </si>
  <si>
    <t>지방세</t>
  </si>
  <si>
    <t>합계</t>
  </si>
  <si>
    <t>Unit : million won</t>
    <phoneticPr fontId="4" type="noConversion"/>
  </si>
  <si>
    <t>Budget Revenues of General Accounts</t>
    <phoneticPr fontId="5" type="noConversion"/>
  </si>
  <si>
    <t>4. 일반회계 세입예산 개요</t>
    <phoneticPr fontId="5" type="noConversion"/>
  </si>
  <si>
    <t>자료 : 기획조정실</t>
    <phoneticPr fontId="5" type="noConversion"/>
  </si>
  <si>
    <t>-</t>
    <phoneticPr fontId="4" type="noConversion"/>
  </si>
  <si>
    <t>-</t>
    <phoneticPr fontId="4" type="noConversion"/>
  </si>
  <si>
    <t>지역개발</t>
    <phoneticPr fontId="4" type="noConversion"/>
  </si>
  <si>
    <t>및교통</t>
    <phoneticPr fontId="4" type="noConversion"/>
  </si>
  <si>
    <t>중소기업</t>
    <phoneticPr fontId="4" type="noConversion"/>
  </si>
  <si>
    <t>수산</t>
    <phoneticPr fontId="4" type="noConversion"/>
  </si>
  <si>
    <t>및 관광</t>
    <phoneticPr fontId="4" type="noConversion"/>
  </si>
  <si>
    <t>및 안전</t>
    <phoneticPr fontId="4" type="noConversion"/>
  </si>
  <si>
    <t>행정</t>
    <phoneticPr fontId="4" type="noConversion"/>
  </si>
  <si>
    <t>Year</t>
    <phoneticPr fontId="4" type="noConversion"/>
  </si>
  <si>
    <t>기타</t>
    <phoneticPr fontId="4" type="noConversion"/>
  </si>
  <si>
    <t>예비비</t>
    <phoneticPr fontId="4" type="noConversion"/>
  </si>
  <si>
    <t>과학기술</t>
    <phoneticPr fontId="4" type="noConversion"/>
  </si>
  <si>
    <t>국토및</t>
    <phoneticPr fontId="4" type="noConversion"/>
  </si>
  <si>
    <t>수송</t>
    <phoneticPr fontId="4" type="noConversion"/>
  </si>
  <si>
    <t>산업</t>
    <phoneticPr fontId="4" type="noConversion"/>
  </si>
  <si>
    <t>농림해양</t>
    <phoneticPr fontId="4" type="noConversion"/>
  </si>
  <si>
    <t>보건</t>
    <phoneticPr fontId="4" type="noConversion"/>
  </si>
  <si>
    <t>사회복지</t>
    <phoneticPr fontId="4" type="noConversion"/>
  </si>
  <si>
    <t>환경보호</t>
    <phoneticPr fontId="4" type="noConversion"/>
  </si>
  <si>
    <t>문화</t>
    <phoneticPr fontId="4" type="noConversion"/>
  </si>
  <si>
    <t>교육</t>
    <phoneticPr fontId="4" type="noConversion"/>
  </si>
  <si>
    <t>공공질서</t>
    <phoneticPr fontId="4" type="noConversion"/>
  </si>
  <si>
    <t>일반공공</t>
    <phoneticPr fontId="4" type="noConversion"/>
  </si>
  <si>
    <t>계</t>
    <phoneticPr fontId="4" type="noConversion"/>
  </si>
  <si>
    <t>Unit : million won</t>
    <phoneticPr fontId="4" type="noConversion"/>
  </si>
  <si>
    <t>BUDGET EXPENDITURE OF GENERAL ACCOUNTS</t>
    <phoneticPr fontId="5" type="noConversion"/>
  </si>
  <si>
    <t>6. 일반회계 세출예산 개요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</si>
</sst>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2" formatCode="_-&quot;₩&quot;* #,##0_-;\-&quot;₩&quot;* #,##0_-;_-&quot;₩&quot;* &quot;-&quot;_-;_-@_-"/>
    <numFmt numFmtId="41" formatCode="_-* #,##0_-;\-* #,##0_-;_-* &quot;-&quot;_-;_-@_-"/>
    <numFmt numFmtId="43" formatCode="_-* #,##0.00_-;\-* #,##0.00_-;_-* &quot;-&quot;??_-;_-@_-"/>
    <numFmt numFmtId="176" formatCode="_ * #,##0_ ;_ * \-#,##0_ ;_ * &quot;-&quot;_ ;_ @_ "/>
    <numFmt numFmtId="177" formatCode="#,##0_);[Red]\(#,##0\)"/>
    <numFmt numFmtId="178" formatCode="#,##0_ "/>
    <numFmt numFmtId="179" formatCode="\-"/>
    <numFmt numFmtId="180" formatCode="#,##0;&quot;₩&quot;&quot;₩&quot;&quot;₩&quot;&quot;₩&quot;\(#,##0&quot;₩&quot;&quot;₩&quot;&quot;₩&quot;&quot;₩&quot;\)"/>
    <numFmt numFmtId="181" formatCode="_ * #,##0.00_ ;_ * \-#,##0.00_ ;_ * &quot;-&quot;??_ ;_ @_ "/>
    <numFmt numFmtId="182" formatCode="&quot;$&quot;#,##0.0_);&quot;₩&quot;&quot;₩&quot;&quot;₩&quot;&quot;₩&quot;\(&quot;$&quot;#,##0.0&quot;₩&quot;&quot;₩&quot;&quot;₩&quot;&quot;₩&quot;\)"/>
    <numFmt numFmtId="183" formatCode="&quot;₩&quot;&quot;₩&quot;&quot;₩&quot;&quot;₩&quot;\$#,##0.00;&quot;₩&quot;&quot;₩&quot;&quot;₩&quot;&quot;₩&quot;\(&quot;₩&quot;&quot;₩&quot;&quot;₩&quot;&quot;₩&quot;\$#,##0.00&quot;₩&quot;&quot;₩&quot;&quot;₩&quot;&quot;₩&quot;\)"/>
    <numFmt numFmtId="184" formatCode="_-* #,##0\ _D_M_-;\-* #,##0\ _D_M_-;_-* &quot;-&quot;\ _D_M_-;_-@_-"/>
    <numFmt numFmtId="185" formatCode="_-* #,##0.00\ _D_M_-;\-* #,##0.00\ _D_M_-;_-* &quot;-&quot;??\ _D_M_-;_-@_-"/>
    <numFmt numFmtId="186" formatCode="&quot;₩&quot;&quot;₩&quot;&quot;₩&quot;&quot;₩&quot;\$#,##0;&quot;₩&quot;&quot;₩&quot;&quot;₩&quot;&quot;₩&quot;\(&quot;₩&quot;&quot;₩&quot;&quot;₩&quot;&quot;₩&quot;\$#,##0&quot;₩&quot;&quot;₩&quot;&quot;₩&quot;&quot;₩&quot;\)"/>
    <numFmt numFmtId="187" formatCode="#,##0.000_);&quot;₩&quot;&quot;₩&quot;&quot;₩&quot;&quot;₩&quot;\(#,##0.000&quot;₩&quot;&quot;₩&quot;&quot;₩&quot;&quot;₩&quot;\)"/>
    <numFmt numFmtId="188" formatCode="_-* #,##0\ &quot;DM&quot;_-;\-* #,##0\ &quot;DM&quot;_-;_-* &quot;-&quot;\ &quot;DM&quot;_-;_-@_-"/>
    <numFmt numFmtId="189" formatCode="_-* #,##0.00\ &quot;DM&quot;_-;\-* #,##0.00\ &quot;DM&quot;_-;_-* &quot;-&quot;??\ &quot;DM&quot;_-;_-@_-"/>
    <numFmt numFmtId="190" formatCode="_(* #,##0_);_(* \(#,##0\);_(* &quot;-&quot;_);_(@_)"/>
    <numFmt numFmtId="191" formatCode="0.0_);[Red]\(0.0\)"/>
    <numFmt numFmtId="192" formatCode="0.0"/>
    <numFmt numFmtId="193" formatCode="#,##0.0_);[Red]\(#,##0.0\)"/>
  </numFmts>
  <fonts count="65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b/>
      <sz val="16"/>
      <name val="새굴림"/>
      <family val="1"/>
      <charset val="129"/>
    </font>
    <font>
      <sz val="8"/>
      <name val="돋움"/>
      <family val="3"/>
      <charset val="129"/>
    </font>
    <font>
      <sz val="8"/>
      <name val="바탕"/>
      <family val="1"/>
      <charset val="129"/>
    </font>
    <font>
      <sz val="9"/>
      <name val="새굴림"/>
      <family val="1"/>
      <charset val="129"/>
    </font>
    <font>
      <sz val="11"/>
      <name val="새굴림"/>
      <family val="1"/>
      <charset val="129"/>
    </font>
    <font>
      <sz val="7"/>
      <name val="새굴림"/>
      <family val="1"/>
      <charset val="129"/>
    </font>
    <font>
      <sz val="12"/>
      <name val="바탕체"/>
      <family val="1"/>
      <charset val="129"/>
    </font>
    <font>
      <sz val="10"/>
      <name val="돋움체"/>
      <family val="3"/>
      <charset val="129"/>
    </font>
    <font>
      <b/>
      <sz val="9"/>
      <name val="새굴림"/>
      <family val="1"/>
      <charset val="129"/>
    </font>
    <font>
      <sz val="16"/>
      <name val="새굴림"/>
      <family val="1"/>
      <charset val="129"/>
    </font>
    <font>
      <sz val="8"/>
      <name val="새굴림"/>
      <family val="1"/>
      <charset val="129"/>
    </font>
    <font>
      <sz val="12"/>
      <name val="???"/>
      <family val="1"/>
    </font>
    <font>
      <sz val="11"/>
      <color indexed="8"/>
      <name val="맑은 고딕"/>
      <family val="3"/>
      <charset val="129"/>
    </font>
    <font>
      <sz val="11"/>
      <color indexed="9"/>
      <name val="맑은 고딕"/>
      <family val="3"/>
      <charset val="129"/>
    </font>
    <font>
      <b/>
      <sz val="10"/>
      <name val="Helv"/>
      <family val="2"/>
    </font>
    <font>
      <sz val="10"/>
      <name val="Helv"/>
      <family val="2"/>
    </font>
    <font>
      <sz val="10"/>
      <name val="Times New Roman"/>
      <family val="1"/>
    </font>
    <font>
      <sz val="10"/>
      <name val="Arial"/>
      <family val="2"/>
    </font>
    <font>
      <sz val="10"/>
      <name val="MS Serif"/>
      <family val="1"/>
    </font>
    <font>
      <sz val="10"/>
      <name val="MS Sans Serif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Arial"/>
      <family val="2"/>
    </font>
    <font>
      <sz val="8"/>
      <name val="Times New Roman"/>
      <family val="1"/>
    </font>
    <font>
      <sz val="11"/>
      <color indexed="10"/>
      <name val="맑은 고딕"/>
      <family val="3"/>
      <charset val="129"/>
    </font>
    <font>
      <b/>
      <sz val="11"/>
      <color indexed="52"/>
      <name val="맑은 고딕"/>
      <family val="3"/>
      <charset val="129"/>
    </font>
    <font>
      <b/>
      <sz val="1"/>
      <color indexed="8"/>
      <name val="Courier"/>
      <family val="3"/>
    </font>
    <font>
      <sz val="11"/>
      <color indexed="20"/>
      <name val="맑은 고딕"/>
      <family val="3"/>
      <charset val="129"/>
    </font>
    <font>
      <sz val="1"/>
      <color indexed="8"/>
      <name val="Courier"/>
      <family val="3"/>
    </font>
    <font>
      <sz val="10"/>
      <name val="바탕"/>
      <family val="1"/>
      <charset val="129"/>
    </font>
    <font>
      <sz val="11"/>
      <color indexed="60"/>
      <name val="맑은 고딕"/>
      <family val="3"/>
      <charset val="129"/>
    </font>
    <font>
      <sz val="11"/>
      <name val="뼻뮝"/>
      <family val="3"/>
      <charset val="129"/>
    </font>
    <font>
      <i/>
      <sz val="11"/>
      <color indexed="23"/>
      <name val="맑은 고딕"/>
      <family val="3"/>
      <charset val="129"/>
    </font>
    <font>
      <b/>
      <sz val="11"/>
      <color indexed="9"/>
      <name val="맑은 고딕"/>
      <family val="3"/>
      <charset val="129"/>
    </font>
    <font>
      <sz val="11"/>
      <color indexed="52"/>
      <name val="맑은 고딕"/>
      <family val="3"/>
      <charset val="129"/>
    </font>
    <font>
      <b/>
      <sz val="11"/>
      <color indexed="8"/>
      <name val="맑은 고딕"/>
      <family val="3"/>
      <charset val="129"/>
    </font>
    <font>
      <sz val="11"/>
      <color indexed="62"/>
      <name val="맑은 고딕"/>
      <family val="3"/>
      <charset val="129"/>
    </font>
    <font>
      <b/>
      <sz val="15"/>
      <color indexed="56"/>
      <name val="맑은 고딕"/>
      <family val="3"/>
      <charset val="129"/>
    </font>
    <font>
      <b/>
      <sz val="13"/>
      <color indexed="56"/>
      <name val="맑은 고딕"/>
      <family val="3"/>
      <charset val="129"/>
    </font>
    <font>
      <b/>
      <sz val="11"/>
      <color indexed="56"/>
      <name val="맑은 고딕"/>
      <family val="3"/>
      <charset val="129"/>
    </font>
    <font>
      <b/>
      <sz val="18"/>
      <color indexed="56"/>
      <name val="맑은 고딕"/>
      <family val="3"/>
      <charset val="129"/>
    </font>
    <font>
      <sz val="11"/>
      <color indexed="17"/>
      <name val="맑은 고딕"/>
      <family val="3"/>
      <charset val="129"/>
    </font>
    <font>
      <b/>
      <sz val="11"/>
      <color indexed="63"/>
      <name val="맑은 고딕"/>
      <family val="3"/>
      <charset val="129"/>
    </font>
    <font>
      <sz val="10"/>
      <name val="굴림체"/>
      <family val="3"/>
      <charset val="129"/>
    </font>
    <font>
      <sz val="9"/>
      <color indexed="8"/>
      <name val="새굴림"/>
      <family val="1"/>
      <charset val="129"/>
    </font>
    <font>
      <sz val="9"/>
      <color rgb="FFFF0000"/>
      <name val="새굴림"/>
      <family val="1"/>
      <charset val="129"/>
    </font>
    <font>
      <b/>
      <sz val="9"/>
      <color indexed="8"/>
      <name val="새굴림"/>
      <family val="1"/>
      <charset val="129"/>
    </font>
    <font>
      <b/>
      <sz val="9"/>
      <color rgb="FFFF0000"/>
      <name val="새굴림"/>
      <family val="1"/>
      <charset val="129"/>
    </font>
    <font>
      <sz val="11"/>
      <color theme="1"/>
      <name val="맑은 고딕"/>
      <family val="3"/>
      <charset val="129"/>
      <scheme val="minor"/>
    </font>
    <font>
      <b/>
      <sz val="9"/>
      <color theme="1"/>
      <name val="새굴림"/>
      <family val="1"/>
      <charset val="129"/>
    </font>
    <font>
      <b/>
      <sz val="10"/>
      <name val="바탕"/>
      <family val="1"/>
      <charset val="129"/>
    </font>
    <font>
      <sz val="9"/>
      <color theme="1"/>
      <name val="새굴림"/>
      <family val="1"/>
      <charset val="129"/>
    </font>
    <font>
      <sz val="12"/>
      <name val="새굴림"/>
      <family val="1"/>
      <charset val="129"/>
    </font>
    <font>
      <sz val="12"/>
      <color indexed="8"/>
      <name val="새굴림"/>
      <family val="1"/>
      <charset val="129"/>
    </font>
    <font>
      <sz val="12"/>
      <color theme="1"/>
      <name val="새굴림"/>
      <family val="1"/>
      <charset val="129"/>
    </font>
    <font>
      <b/>
      <sz val="14"/>
      <name val="바탕체"/>
      <family val="1"/>
      <charset val="129"/>
    </font>
    <font>
      <b/>
      <sz val="9"/>
      <color rgb="FFFF0000"/>
      <name val="굴림체"/>
      <family val="3"/>
      <charset val="129"/>
    </font>
    <font>
      <b/>
      <sz val="9"/>
      <name val="굴림체"/>
      <family val="3"/>
      <charset val="129"/>
    </font>
    <font>
      <b/>
      <sz val="9"/>
      <name val="돋움"/>
      <family val="3"/>
      <charset val="129"/>
    </font>
    <font>
      <sz val="9"/>
      <color rgb="FFFF0000"/>
      <name val="굴림체"/>
      <family val="3"/>
      <charset val="129"/>
    </font>
    <font>
      <sz val="9"/>
      <name val="굴림체"/>
      <family val="3"/>
      <charset val="129"/>
    </font>
    <font>
      <sz val="9"/>
      <name val="돋움"/>
      <family val="3"/>
      <charset val="129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55"/>
      </patternFill>
    </fill>
    <fill>
      <patternFill patternType="solid">
        <fgColor theme="0"/>
        <bgColor indexed="64"/>
      </patternFill>
    </fill>
  </fills>
  <borders count="6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8"/>
      </right>
      <top style="double">
        <color indexed="64"/>
      </top>
      <bottom/>
      <diagonal/>
    </border>
    <border>
      <left style="thin">
        <color indexed="8"/>
      </left>
      <right/>
      <top style="double">
        <color indexed="64"/>
      </top>
      <bottom/>
      <diagonal/>
    </border>
    <border>
      <left style="thin">
        <color indexed="8"/>
      </left>
      <right style="thin">
        <color indexed="8"/>
      </right>
      <top style="double">
        <color indexed="64"/>
      </top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/>
      <bottom style="thin">
        <color theme="0" tint="-0.14993743705557422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indexed="64"/>
      </right>
      <top/>
      <bottom style="double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double">
        <color indexed="64"/>
      </top>
      <bottom/>
      <diagonal/>
    </border>
  </borders>
  <cellStyleXfs count="154">
    <xf numFmtId="0" fontId="0" fillId="0" borderId="0"/>
    <xf numFmtId="176" fontId="9" fillId="0" borderId="0" applyProtection="0"/>
    <xf numFmtId="4" fontId="10" fillId="0" borderId="0" applyNumberFormat="0" applyProtection="0"/>
    <xf numFmtId="0" fontId="2" fillId="0" borderId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0" fontId="9" fillId="0" borderId="0"/>
    <xf numFmtId="0" fontId="14" fillId="0" borderId="0"/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" fillId="0" borderId="0" applyFill="0" applyBorder="0" applyAlignment="0"/>
    <xf numFmtId="0" fontId="17" fillId="0" borderId="0"/>
    <xf numFmtId="38" fontId="18" fillId="0" borderId="0" applyFill="0" applyBorder="0" applyAlignment="0" applyProtection="0"/>
    <xf numFmtId="180" fontId="19" fillId="0" borderId="0"/>
    <xf numFmtId="181" fontId="20" fillId="0" borderId="0" applyFont="0" applyFill="0" applyBorder="0" applyAlignment="0" applyProtection="0"/>
    <xf numFmtId="0" fontId="21" fillId="0" borderId="0" applyNumberFormat="0" applyAlignment="0">
      <alignment horizontal="left"/>
    </xf>
    <xf numFmtId="182" fontId="2" fillId="0" borderId="0" applyFont="0" applyFill="0" applyBorder="0" applyAlignment="0" applyProtection="0"/>
    <xf numFmtId="0" fontId="22" fillId="0" borderId="0" applyFont="0" applyFill="0" applyBorder="0" applyAlignment="0" applyProtection="0"/>
    <xf numFmtId="183" fontId="19" fillId="0" borderId="0"/>
    <xf numFmtId="184" fontId="20" fillId="0" borderId="0" applyFont="0" applyFill="0" applyBorder="0" applyAlignment="0" applyProtection="0"/>
    <xf numFmtId="185" fontId="20" fillId="0" borderId="0" applyFont="0" applyFill="0" applyBorder="0" applyAlignment="0" applyProtection="0"/>
    <xf numFmtId="186" fontId="19" fillId="0" borderId="0"/>
    <xf numFmtId="0" fontId="23" fillId="0" borderId="0" applyNumberFormat="0" applyAlignment="0">
      <alignment horizontal="left"/>
    </xf>
    <xf numFmtId="38" fontId="24" fillId="16" borderId="0" applyNumberFormat="0" applyBorder="0" applyAlignment="0" applyProtection="0"/>
    <xf numFmtId="0" fontId="25" fillId="0" borderId="25" applyNumberFormat="0" applyAlignment="0" applyProtection="0">
      <alignment horizontal="left" vertical="center"/>
    </xf>
    <xf numFmtId="0" fontId="25" fillId="0" borderId="17">
      <alignment horizontal="left" vertical="center"/>
    </xf>
    <xf numFmtId="10" fontId="24" fillId="17" borderId="19" applyNumberFormat="0" applyBorder="0" applyAlignment="0" applyProtection="0"/>
    <xf numFmtId="41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87" fontId="2" fillId="0" borderId="0"/>
    <xf numFmtId="187" fontId="2" fillId="0" borderId="0"/>
    <xf numFmtId="187" fontId="2" fillId="0" borderId="0"/>
    <xf numFmtId="0" fontId="26" fillId="0" borderId="0"/>
    <xf numFmtId="10" fontId="20" fillId="0" borderId="0" applyFont="0" applyFill="0" applyBorder="0" applyAlignment="0" applyProtection="0"/>
    <xf numFmtId="0" fontId="20" fillId="0" borderId="0"/>
    <xf numFmtId="188" fontId="20" fillId="0" borderId="0" applyFont="0" applyFill="0" applyBorder="0" applyAlignment="0" applyProtection="0"/>
    <xf numFmtId="189" fontId="20" fillId="0" borderId="0" applyFont="0" applyFill="0" applyBorder="0" applyAlignment="0" applyProtection="0"/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22" borderId="26" applyNumberFormat="0" applyAlignment="0" applyProtection="0">
      <alignment vertical="center"/>
    </xf>
    <xf numFmtId="0" fontId="28" fillId="22" borderId="26" applyNumberFormat="0" applyAlignment="0" applyProtection="0">
      <alignment vertical="center"/>
    </xf>
    <xf numFmtId="0" fontId="2" fillId="0" borderId="0">
      <protection locked="0"/>
    </xf>
    <xf numFmtId="0" fontId="29" fillId="0" borderId="0">
      <protection locked="0"/>
    </xf>
    <xf numFmtId="0" fontId="29" fillId="0" borderId="0">
      <protection locked="0"/>
    </xf>
    <xf numFmtId="0" fontId="30" fillId="3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1" fillId="0" borderId="0">
      <protection locked="0"/>
    </xf>
    <xf numFmtId="0" fontId="31" fillId="0" borderId="0">
      <protection locked="0"/>
    </xf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15" fillId="23" borderId="27" applyNumberFormat="0" applyFont="0" applyAlignment="0" applyProtection="0">
      <alignment vertical="center"/>
    </xf>
    <xf numFmtId="0" fontId="15" fillId="23" borderId="27" applyNumberFormat="0" applyFont="0" applyAlignment="0" applyProtection="0">
      <alignment vertical="center"/>
    </xf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32" fillId="0" borderId="0">
      <alignment vertical="center"/>
    </xf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4" fillId="0" borderId="0"/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25" borderId="28" applyNumberFormat="0" applyAlignment="0" applyProtection="0">
      <alignment vertical="center"/>
    </xf>
    <xf numFmtId="0" fontId="36" fillId="25" borderId="28" applyNumberFormat="0" applyAlignment="0" applyProtection="0">
      <alignment vertical="center"/>
    </xf>
    <xf numFmtId="0" fontId="2" fillId="0" borderId="0">
      <alignment vertical="center"/>
    </xf>
    <xf numFmtId="190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190" fontId="1" fillId="0" borderId="0" applyFont="0" applyFill="0" applyBorder="0" applyAlignment="0" applyProtection="0">
      <alignment vertical="center"/>
    </xf>
    <xf numFmtId="0" fontId="37" fillId="0" borderId="29" applyNumberFormat="0" applyFill="0" applyAlignment="0" applyProtection="0">
      <alignment vertical="center"/>
    </xf>
    <xf numFmtId="0" fontId="37" fillId="0" borderId="29" applyNumberFormat="0" applyFill="0" applyAlignment="0" applyProtection="0">
      <alignment vertical="center"/>
    </xf>
    <xf numFmtId="0" fontId="38" fillId="0" borderId="30" applyNumberFormat="0" applyFill="0" applyAlignment="0" applyProtection="0">
      <alignment vertical="center"/>
    </xf>
    <xf numFmtId="0" fontId="38" fillId="0" borderId="30" applyNumberFormat="0" applyFill="0" applyAlignment="0" applyProtection="0">
      <alignment vertical="center"/>
    </xf>
    <xf numFmtId="0" fontId="39" fillId="7" borderId="26" applyNumberFormat="0" applyAlignment="0" applyProtection="0">
      <alignment vertical="center"/>
    </xf>
    <xf numFmtId="0" fontId="39" fillId="7" borderId="26" applyNumberFormat="0" applyAlignment="0" applyProtection="0">
      <alignment vertical="center"/>
    </xf>
    <xf numFmtId="4" fontId="31" fillId="0" borderId="0">
      <protection locked="0"/>
    </xf>
    <xf numFmtId="0" fontId="2" fillId="0" borderId="0">
      <protection locked="0"/>
    </xf>
    <xf numFmtId="0" fontId="40" fillId="0" borderId="31" applyNumberFormat="0" applyFill="0" applyAlignment="0" applyProtection="0">
      <alignment vertical="center"/>
    </xf>
    <xf numFmtId="0" fontId="40" fillId="0" borderId="31" applyNumberFormat="0" applyFill="0" applyAlignment="0" applyProtection="0">
      <alignment vertical="center"/>
    </xf>
    <xf numFmtId="0" fontId="41" fillId="0" borderId="32" applyNumberFormat="0" applyFill="0" applyAlignment="0" applyProtection="0">
      <alignment vertical="center"/>
    </xf>
    <xf numFmtId="0" fontId="41" fillId="0" borderId="32" applyNumberFormat="0" applyFill="0" applyAlignment="0" applyProtection="0">
      <alignment vertical="center"/>
    </xf>
    <xf numFmtId="0" fontId="42" fillId="0" borderId="33" applyNumberFormat="0" applyFill="0" applyAlignment="0" applyProtection="0">
      <alignment vertical="center"/>
    </xf>
    <xf numFmtId="0" fontId="42" fillId="0" borderId="33" applyNumberFormat="0" applyFill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4" borderId="0" applyNumberFormat="0" applyBorder="0" applyAlignment="0" applyProtection="0">
      <alignment vertical="center"/>
    </xf>
    <xf numFmtId="0" fontId="44" fillId="4" borderId="0" applyNumberFormat="0" applyBorder="0" applyAlignment="0" applyProtection="0">
      <alignment vertical="center"/>
    </xf>
    <xf numFmtId="0" fontId="45" fillId="22" borderId="34" applyNumberFormat="0" applyAlignment="0" applyProtection="0">
      <alignment vertical="center"/>
    </xf>
    <xf numFmtId="0" fontId="45" fillId="22" borderId="34" applyNumberFormat="0" applyAlignment="0" applyProtection="0">
      <alignment vertical="center"/>
    </xf>
    <xf numFmtId="176" fontId="46" fillId="0" borderId="0" applyFont="0" applyFill="0" applyBorder="0" applyAlignment="0" applyProtection="0"/>
    <xf numFmtId="0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5" fillId="0" borderId="0">
      <alignment vertical="center"/>
    </xf>
    <xf numFmtId="0" fontId="15" fillId="0" borderId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190" fontId="51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</cellStyleXfs>
  <cellXfs count="437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Border="1"/>
    <xf numFmtId="0" fontId="6" fillId="0" borderId="1" xfId="0" applyFont="1" applyBorder="1"/>
    <xf numFmtId="3" fontId="6" fillId="0" borderId="1" xfId="0" applyNumberFormat="1" applyFont="1" applyBorder="1"/>
    <xf numFmtId="0" fontId="7" fillId="0" borderId="1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right"/>
    </xf>
    <xf numFmtId="0" fontId="6" fillId="0" borderId="0" xfId="0" applyFont="1" applyBorder="1"/>
    <xf numFmtId="0" fontId="6" fillId="0" borderId="0" xfId="0" applyFont="1" applyBorder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3" fontId="6" fillId="0" borderId="5" xfId="0" applyNumberFormat="1" applyFont="1" applyBorder="1" applyAlignment="1">
      <alignment horizontal="center" vertical="center"/>
    </xf>
    <xf numFmtId="3" fontId="6" fillId="0" borderId="0" xfId="0" applyNumberFormat="1" applyFont="1" applyBorder="1" applyAlignment="1">
      <alignment horizontal="center" vertical="center"/>
    </xf>
    <xf numFmtId="0" fontId="6" fillId="0" borderId="6" xfId="0" applyFont="1" applyBorder="1" applyAlignment="1">
      <alignment horizontal="center"/>
    </xf>
    <xf numFmtId="3" fontId="6" fillId="0" borderId="7" xfId="0" applyNumberFormat="1" applyFont="1" applyBorder="1" applyAlignment="1">
      <alignment horizontal="center" vertical="center"/>
    </xf>
    <xf numFmtId="3" fontId="6" fillId="0" borderId="6" xfId="0" applyNumberFormat="1" applyFont="1" applyBorder="1" applyAlignment="1">
      <alignment horizontal="center" vertical="center"/>
    </xf>
    <xf numFmtId="3" fontId="6" fillId="0" borderId="8" xfId="0" applyNumberFormat="1" applyFont="1" applyBorder="1" applyAlignment="1">
      <alignment horizontal="center" vertical="center"/>
    </xf>
    <xf numFmtId="3" fontId="8" fillId="0" borderId="8" xfId="0" applyNumberFormat="1" applyFont="1" applyBorder="1" applyAlignment="1">
      <alignment horizontal="center" vertical="center"/>
    </xf>
    <xf numFmtId="0" fontId="6" fillId="0" borderId="3" xfId="1" applyNumberFormat="1" applyFont="1" applyBorder="1" applyAlignment="1">
      <alignment horizontal="center" vertical="center"/>
    </xf>
    <xf numFmtId="177" fontId="6" fillId="0" borderId="0" xfId="2" quotePrefix="1" applyNumberFormat="1" applyFont="1" applyBorder="1" applyAlignment="1">
      <alignment horizontal="center" vertical="center"/>
    </xf>
    <xf numFmtId="177" fontId="6" fillId="0" borderId="0" xfId="1" applyNumberFormat="1" applyFont="1" applyBorder="1" applyAlignment="1">
      <alignment horizontal="center" vertical="center"/>
    </xf>
    <xf numFmtId="177" fontId="6" fillId="0" borderId="0" xfId="2" quotePrefix="1" applyNumberFormat="1" applyFont="1" applyFill="1" applyBorder="1" applyAlignment="1">
      <alignment horizontal="center" vertical="center"/>
    </xf>
    <xf numFmtId="0" fontId="11" fillId="0" borderId="0" xfId="0" applyFont="1" applyBorder="1"/>
    <xf numFmtId="177" fontId="11" fillId="0" borderId="1" xfId="2" quotePrefix="1" applyNumberFormat="1" applyFont="1" applyBorder="1" applyAlignment="1">
      <alignment horizontal="center" vertical="center"/>
    </xf>
    <xf numFmtId="0" fontId="6" fillId="0" borderId="0" xfId="0" applyFont="1"/>
    <xf numFmtId="176" fontId="6" fillId="0" borderId="0" xfId="2" quotePrefix="1" applyNumberFormat="1" applyFont="1" applyBorder="1" applyAlignment="1">
      <alignment horizontal="center"/>
    </xf>
    <xf numFmtId="176" fontId="6" fillId="0" borderId="0" xfId="1" applyNumberFormat="1" applyFont="1" applyBorder="1" applyAlignment="1">
      <alignment horizontal="center"/>
    </xf>
    <xf numFmtId="3" fontId="6" fillId="0" borderId="0" xfId="0" applyNumberFormat="1" applyFont="1"/>
    <xf numFmtId="3" fontId="6" fillId="0" borderId="0" xfId="0" applyNumberFormat="1" applyFont="1" applyAlignment="1">
      <alignment horizontal="center"/>
    </xf>
    <xf numFmtId="3" fontId="6" fillId="0" borderId="0" xfId="0" applyNumberFormat="1" applyFont="1" applyBorder="1" applyAlignment="1">
      <alignment horizontal="center"/>
    </xf>
    <xf numFmtId="0" fontId="7" fillId="0" borderId="0" xfId="0" applyFont="1" applyBorder="1"/>
    <xf numFmtId="0" fontId="7" fillId="0" borderId="0" xfId="0" applyFont="1"/>
    <xf numFmtId="3" fontId="7" fillId="0" borderId="0" xfId="0" applyNumberFormat="1" applyFont="1"/>
    <xf numFmtId="0" fontId="7" fillId="0" borderId="0" xfId="0" applyFont="1" applyAlignment="1">
      <alignment horizontal="center"/>
    </xf>
    <xf numFmtId="3" fontId="3" fillId="0" borderId="0" xfId="0" applyNumberFormat="1" applyFont="1" applyAlignment="1">
      <alignment vertical="center"/>
    </xf>
    <xf numFmtId="3" fontId="12" fillId="0" borderId="0" xfId="0" applyNumberFormat="1" applyFont="1" applyBorder="1" applyAlignment="1">
      <alignment horizontal="center"/>
    </xf>
    <xf numFmtId="0" fontId="3" fillId="0" borderId="0" xfId="0" applyFont="1" applyBorder="1" applyAlignment="1"/>
    <xf numFmtId="0" fontId="6" fillId="0" borderId="0" xfId="0" applyFont="1" applyBorder="1" applyAlignment="1"/>
    <xf numFmtId="3" fontId="6" fillId="0" borderId="0" xfId="0" applyNumberFormat="1" applyFont="1" applyBorder="1" applyAlignment="1"/>
    <xf numFmtId="0" fontId="7" fillId="0" borderId="0" xfId="0" applyFont="1" applyBorder="1" applyAlignment="1"/>
    <xf numFmtId="0" fontId="6" fillId="0" borderId="0" xfId="0" applyFont="1" applyBorder="1" applyAlignment="1">
      <alignment horizontal="right"/>
    </xf>
    <xf numFmtId="3" fontId="6" fillId="0" borderId="0" xfId="0" applyNumberFormat="1" applyFont="1" applyBorder="1" applyAlignment="1">
      <alignment horizontal="right"/>
    </xf>
    <xf numFmtId="0" fontId="7" fillId="0" borderId="0" xfId="0" applyFont="1" applyBorder="1" applyAlignment="1">
      <alignment horizontal="center" vertical="center"/>
    </xf>
    <xf numFmtId="3" fontId="6" fillId="0" borderId="9" xfId="0" applyNumberFormat="1" applyFont="1" applyBorder="1" applyAlignment="1">
      <alignment horizontal="center" vertical="center"/>
    </xf>
    <xf numFmtId="3" fontId="6" fillId="0" borderId="4" xfId="0" applyNumberFormat="1" applyFont="1" applyBorder="1" applyAlignment="1">
      <alignment horizontal="center" vertical="center"/>
    </xf>
    <xf numFmtId="3" fontId="6" fillId="0" borderId="10" xfId="0" applyNumberFormat="1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9" xfId="0" applyFont="1" applyBorder="1" applyAlignment="1">
      <alignment horizontal="left" vertical="center"/>
    </xf>
    <xf numFmtId="0" fontId="6" fillId="0" borderId="20" xfId="0" applyFont="1" applyBorder="1" applyAlignment="1">
      <alignment horizontal="center" vertical="center"/>
    </xf>
    <xf numFmtId="3" fontId="6" fillId="0" borderId="22" xfId="0" applyNumberFormat="1" applyFont="1" applyBorder="1" applyAlignment="1">
      <alignment horizontal="center" vertical="center"/>
    </xf>
    <xf numFmtId="3" fontId="6" fillId="0" borderId="14" xfId="0" applyNumberFormat="1" applyFont="1" applyBorder="1" applyAlignment="1">
      <alignment horizontal="center" vertical="center"/>
    </xf>
    <xf numFmtId="3" fontId="6" fillId="0" borderId="15" xfId="0" applyNumberFormat="1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6" xfId="0" quotePrefix="1" applyFont="1" applyBorder="1" applyAlignment="1">
      <alignment horizontal="center" vertical="center"/>
    </xf>
    <xf numFmtId="3" fontId="6" fillId="0" borderId="21" xfId="0" applyNumberFormat="1" applyFont="1" applyBorder="1" applyAlignment="1">
      <alignment horizontal="center" vertical="center"/>
    </xf>
    <xf numFmtId="3" fontId="6" fillId="0" borderId="21" xfId="0" applyNumberFormat="1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3" fontId="6" fillId="0" borderId="7" xfId="0" applyNumberFormat="1" applyFont="1" applyBorder="1" applyAlignment="1">
      <alignment horizontal="center" vertical="center" wrapText="1"/>
    </xf>
    <xf numFmtId="3" fontId="6" fillId="0" borderId="7" xfId="3" applyNumberFormat="1" applyFont="1" applyBorder="1" applyAlignment="1">
      <alignment horizontal="center" wrapText="1" shrinkToFit="1"/>
    </xf>
    <xf numFmtId="0" fontId="6" fillId="0" borderId="7" xfId="0" applyFont="1" applyBorder="1" applyAlignment="1">
      <alignment horizontal="center" vertical="center"/>
    </xf>
    <xf numFmtId="0" fontId="6" fillId="0" borderId="8" xfId="0" quotePrefix="1" applyFont="1" applyBorder="1" applyAlignment="1">
      <alignment horizontal="center" vertical="center"/>
    </xf>
    <xf numFmtId="3" fontId="6" fillId="0" borderId="8" xfId="0" applyNumberFormat="1" applyFont="1" applyBorder="1" applyAlignment="1">
      <alignment horizontal="center" vertical="center" wrapText="1"/>
    </xf>
    <xf numFmtId="3" fontId="13" fillId="0" borderId="7" xfId="0" applyNumberFormat="1" applyFont="1" applyBorder="1" applyAlignment="1">
      <alignment horizontal="center" vertical="center" wrapText="1"/>
    </xf>
    <xf numFmtId="3" fontId="6" fillId="0" borderId="6" xfId="0" applyNumberFormat="1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178" fontId="6" fillId="0" borderId="0" xfId="4" applyNumberFormat="1" applyFont="1" applyFill="1" applyBorder="1" applyAlignment="1">
      <alignment horizontal="center" vertical="center"/>
    </xf>
    <xf numFmtId="178" fontId="6" fillId="0" borderId="0" xfId="4" applyNumberFormat="1" applyFont="1" applyBorder="1" applyAlignment="1">
      <alignment horizontal="center" vertical="center"/>
    </xf>
    <xf numFmtId="179" fontId="6" fillId="0" borderId="0" xfId="2" quotePrefix="1" applyNumberFormat="1" applyFont="1" applyBorder="1" applyAlignment="1">
      <alignment horizontal="center" vertical="center"/>
    </xf>
    <xf numFmtId="178" fontId="6" fillId="0" borderId="0" xfId="4" quotePrefix="1" applyNumberFormat="1" applyFont="1" applyBorder="1" applyAlignment="1">
      <alignment horizontal="center" vertical="center"/>
    </xf>
    <xf numFmtId="178" fontId="6" fillId="0" borderId="0" xfId="5" applyNumberFormat="1" applyFont="1" applyFill="1" applyBorder="1" applyAlignment="1">
      <alignment horizontal="center" vertical="center"/>
    </xf>
    <xf numFmtId="178" fontId="6" fillId="0" borderId="0" xfId="5" applyNumberFormat="1" applyFont="1" applyBorder="1" applyAlignment="1">
      <alignment horizontal="center" vertical="center"/>
    </xf>
    <xf numFmtId="179" fontId="6" fillId="0" borderId="0" xfId="2" applyNumberFormat="1" applyFont="1" applyBorder="1" applyAlignment="1">
      <alignment horizontal="center" vertical="center"/>
    </xf>
    <xf numFmtId="177" fontId="11" fillId="0" borderId="1" xfId="2" quotePrefix="1" applyNumberFormat="1" applyFont="1" applyFill="1" applyBorder="1" applyAlignment="1">
      <alignment horizontal="center" vertical="center"/>
    </xf>
    <xf numFmtId="0" fontId="11" fillId="0" borderId="0" xfId="0" applyFont="1" applyBorder="1" applyAlignment="1"/>
    <xf numFmtId="0" fontId="6" fillId="0" borderId="0" xfId="0" applyFont="1" applyAlignment="1"/>
    <xf numFmtId="3" fontId="7" fillId="0" borderId="0" xfId="0" applyNumberFormat="1" applyFont="1" applyAlignment="1">
      <alignment horizontal="right"/>
    </xf>
    <xf numFmtId="0" fontId="7" fillId="0" borderId="0" xfId="0" applyFont="1" applyAlignment="1">
      <alignment horizontal="right"/>
    </xf>
    <xf numFmtId="0" fontId="7" fillId="0" borderId="0" xfId="0" applyFont="1" applyBorder="1" applyAlignment="1">
      <alignment horizontal="right"/>
    </xf>
    <xf numFmtId="3" fontId="7" fillId="0" borderId="0" xfId="0" applyNumberFormat="1" applyFont="1" applyBorder="1" applyAlignment="1">
      <alignment horizontal="right"/>
    </xf>
    <xf numFmtId="0" fontId="7" fillId="0" borderId="0" xfId="0" applyFont="1" applyAlignment="1">
      <alignment horizontal="right" shrinkToFit="1"/>
    </xf>
    <xf numFmtId="3" fontId="7" fillId="0" borderId="0" xfId="0" applyNumberFormat="1" applyFont="1" applyBorder="1" applyAlignment="1">
      <alignment horizontal="right" shrinkToFit="1"/>
    </xf>
    <xf numFmtId="3" fontId="7" fillId="0" borderId="0" xfId="0" applyNumberFormat="1" applyFont="1" applyAlignment="1">
      <alignment horizontal="right" shrinkToFit="1"/>
    </xf>
    <xf numFmtId="41" fontId="7" fillId="0" borderId="0" xfId="4" applyFont="1" applyBorder="1"/>
    <xf numFmtId="0" fontId="7" fillId="0" borderId="0" xfId="0" applyFont="1" applyAlignment="1">
      <alignment horizontal="center" vertical="center" shrinkToFit="1"/>
    </xf>
    <xf numFmtId="0" fontId="7" fillId="0" borderId="0" xfId="0" applyFont="1" applyAlignment="1"/>
    <xf numFmtId="0" fontId="7" fillId="0" borderId="0" xfId="0" applyFont="1" applyAlignment="1">
      <alignment horizontal="center" vertical="center"/>
    </xf>
    <xf numFmtId="3" fontId="7" fillId="0" borderId="0" xfId="0" applyNumberFormat="1" applyFont="1" applyAlignment="1"/>
    <xf numFmtId="3" fontId="7" fillId="0" borderId="0" xfId="0" applyNumberFormat="1" applyFont="1" applyBorder="1" applyAlignment="1"/>
    <xf numFmtId="178" fontId="47" fillId="0" borderId="0" xfId="4" quotePrefix="1" applyNumberFormat="1" applyFont="1" applyFill="1" applyBorder="1" applyAlignment="1">
      <alignment horizontal="center" vertical="center"/>
    </xf>
    <xf numFmtId="178" fontId="47" fillId="0" borderId="0" xfId="4" applyNumberFormat="1" applyFont="1" applyFill="1" applyBorder="1" applyAlignment="1">
      <alignment horizontal="center" vertical="center"/>
    </xf>
    <xf numFmtId="178" fontId="6" fillId="0" borderId="0" xfId="4" applyNumberFormat="1" applyFont="1" applyFill="1" applyBorder="1" applyAlignment="1" applyProtection="1">
      <alignment horizontal="center" vertical="center" shrinkToFit="1"/>
      <protection locked="0"/>
    </xf>
    <xf numFmtId="178" fontId="6" fillId="0" borderId="0" xfId="5" applyNumberFormat="1" applyFont="1" applyFill="1" applyBorder="1" applyAlignment="1" applyProtection="1">
      <alignment horizontal="center" vertical="center" shrinkToFit="1"/>
      <protection locked="0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/>
    <xf numFmtId="0" fontId="6" fillId="0" borderId="1" xfId="0" applyFont="1" applyFill="1" applyBorder="1"/>
    <xf numFmtId="0" fontId="7" fillId="0" borderId="1" xfId="0" applyFont="1" applyFill="1" applyBorder="1"/>
    <xf numFmtId="0" fontId="6" fillId="0" borderId="0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right"/>
    </xf>
    <xf numFmtId="0" fontId="6" fillId="0" borderId="0" xfId="0" applyFont="1" applyFill="1" applyBorder="1"/>
    <xf numFmtId="0" fontId="6" fillId="0" borderId="3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38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3" xfId="0" quotePrefix="1" applyNumberFormat="1" applyFont="1" applyFill="1" applyBorder="1" applyAlignment="1">
      <alignment horizontal="center" vertical="center"/>
    </xf>
    <xf numFmtId="178" fontId="6" fillId="0" borderId="0" xfId="2" quotePrefix="1" applyNumberFormat="1" applyFont="1" applyFill="1" applyBorder="1" applyAlignment="1">
      <alignment horizontal="center" vertical="center"/>
    </xf>
    <xf numFmtId="177" fontId="6" fillId="0" borderId="0" xfId="0" applyNumberFormat="1" applyFont="1" applyFill="1" applyBorder="1" applyAlignment="1">
      <alignment horizontal="center" vertical="center"/>
    </xf>
    <xf numFmtId="178" fontId="6" fillId="0" borderId="22" xfId="2" quotePrefix="1" applyNumberFormat="1" applyFont="1" applyFill="1" applyBorder="1" applyAlignment="1">
      <alignment horizontal="center" vertical="center"/>
    </xf>
    <xf numFmtId="177" fontId="11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/>
    <xf numFmtId="0" fontId="7" fillId="0" borderId="0" xfId="0" applyFont="1" applyFill="1"/>
    <xf numFmtId="0" fontId="7" fillId="0" borderId="0" xfId="0" applyFont="1" applyFill="1" applyBorder="1"/>
    <xf numFmtId="0" fontId="7" fillId="0" borderId="0" xfId="0" applyFont="1" applyFill="1" applyBorder="1" applyAlignment="1">
      <alignment horizontal="left"/>
    </xf>
    <xf numFmtId="0" fontId="12" fillId="0" borderId="0" xfId="0" applyFont="1" applyFill="1" applyBorder="1" applyAlignment="1">
      <alignment horizontal="center" vertical="center"/>
    </xf>
    <xf numFmtId="3" fontId="6" fillId="0" borderId="1" xfId="0" applyNumberFormat="1" applyFont="1" applyFill="1" applyBorder="1"/>
    <xf numFmtId="0" fontId="6" fillId="0" borderId="9" xfId="0" applyFont="1" applyFill="1" applyBorder="1" applyAlignment="1">
      <alignment horizontal="center" vertical="center"/>
    </xf>
    <xf numFmtId="3" fontId="6" fillId="0" borderId="15" xfId="0" applyNumberFormat="1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/>
    </xf>
    <xf numFmtId="0" fontId="6" fillId="0" borderId="22" xfId="0" applyFont="1" applyFill="1" applyBorder="1" applyAlignment="1">
      <alignment horizontal="center" vertical="center"/>
    </xf>
    <xf numFmtId="3" fontId="6" fillId="0" borderId="7" xfId="0" applyNumberFormat="1" applyFont="1" applyFill="1" applyBorder="1" applyAlignment="1">
      <alignment horizontal="center" vertical="center"/>
    </xf>
    <xf numFmtId="3" fontId="6" fillId="0" borderId="21" xfId="0" applyNumberFormat="1" applyFont="1" applyFill="1" applyBorder="1" applyAlignment="1">
      <alignment horizontal="center" vertical="center"/>
    </xf>
    <xf numFmtId="3" fontId="6" fillId="0" borderId="0" xfId="0" applyNumberFormat="1" applyFont="1" applyFill="1" applyBorder="1" applyAlignment="1">
      <alignment horizontal="center" vertical="center"/>
    </xf>
    <xf numFmtId="3" fontId="6" fillId="0" borderId="8" xfId="0" applyNumberFormat="1" applyFont="1" applyFill="1" applyBorder="1" applyAlignment="1">
      <alignment horizontal="center" vertical="center"/>
    </xf>
    <xf numFmtId="0" fontId="6" fillId="0" borderId="3" xfId="0" quotePrefix="1" applyFont="1" applyFill="1" applyBorder="1" applyAlignment="1">
      <alignment horizontal="center" vertical="center"/>
    </xf>
    <xf numFmtId="177" fontId="47" fillId="0" borderId="0" xfId="0" applyNumberFormat="1" applyFont="1" applyFill="1" applyBorder="1" applyAlignment="1">
      <alignment horizontal="center" vertical="center"/>
    </xf>
    <xf numFmtId="191" fontId="6" fillId="0" borderId="0" xfId="103" applyNumberFormat="1" applyFont="1" applyFill="1" applyBorder="1" applyAlignment="1">
      <alignment horizontal="center" vertical="center"/>
    </xf>
    <xf numFmtId="177" fontId="47" fillId="0" borderId="0" xfId="143" applyNumberFormat="1" applyFont="1" applyFill="1" applyBorder="1" applyAlignment="1">
      <alignment horizontal="center" vertical="center"/>
    </xf>
    <xf numFmtId="191" fontId="6" fillId="0" borderId="0" xfId="104" applyNumberFormat="1" applyFont="1" applyFill="1" applyBorder="1" applyAlignment="1">
      <alignment horizontal="center" vertical="center"/>
    </xf>
    <xf numFmtId="2" fontId="32" fillId="0" borderId="0" xfId="102" applyNumberFormat="1" applyFont="1" applyAlignment="1">
      <alignment horizontal="center" vertical="center"/>
    </xf>
    <xf numFmtId="192" fontId="32" fillId="0" borderId="0" xfId="102" applyNumberFormat="1" applyFont="1" applyAlignment="1">
      <alignment horizontal="center" vertical="center"/>
    </xf>
    <xf numFmtId="0" fontId="11" fillId="0" borderId="0" xfId="0" applyFont="1" applyFill="1" applyBorder="1"/>
    <xf numFmtId="0" fontId="11" fillId="0" borderId="3" xfId="0" quotePrefix="1" applyFont="1" applyFill="1" applyBorder="1" applyAlignment="1">
      <alignment horizontal="center" vertical="center"/>
    </xf>
    <xf numFmtId="177" fontId="52" fillId="0" borderId="0" xfId="143" applyNumberFormat="1" applyFont="1" applyFill="1" applyBorder="1" applyAlignment="1">
      <alignment horizontal="center" vertical="center"/>
    </xf>
    <xf numFmtId="177" fontId="50" fillId="0" borderId="0" xfId="143" applyNumberFormat="1" applyFont="1" applyFill="1" applyBorder="1" applyAlignment="1">
      <alignment horizontal="center" vertical="center"/>
    </xf>
    <xf numFmtId="177" fontId="49" fillId="0" borderId="0" xfId="143" applyNumberFormat="1" applyFont="1" applyFill="1" applyBorder="1" applyAlignment="1">
      <alignment horizontal="center" vertical="center"/>
    </xf>
    <xf numFmtId="192" fontId="53" fillId="0" borderId="0" xfId="102" applyNumberFormat="1" applyFont="1" applyAlignment="1">
      <alignment horizontal="center" vertical="center"/>
    </xf>
    <xf numFmtId="0" fontId="11" fillId="0" borderId="3" xfId="0" applyFont="1" applyFill="1" applyBorder="1" applyAlignment="1">
      <alignment horizontal="left" vertical="center" wrapText="1" indent="1"/>
    </xf>
    <xf numFmtId="177" fontId="54" fillId="0" borderId="0" xfId="143" applyNumberFormat="1" applyFont="1" applyFill="1" applyBorder="1" applyAlignment="1">
      <alignment horizontal="center" vertical="center"/>
    </xf>
    <xf numFmtId="193" fontId="54" fillId="0" borderId="0" xfId="143" applyNumberFormat="1" applyFont="1" applyFill="1" applyBorder="1" applyAlignment="1">
      <alignment horizontal="center" vertical="center"/>
    </xf>
    <xf numFmtId="177" fontId="48" fillId="0" borderId="0" xfId="143" applyNumberFormat="1" applyFont="1" applyFill="1" applyBorder="1" applyAlignment="1">
      <alignment horizontal="center" vertical="center"/>
    </xf>
    <xf numFmtId="193" fontId="47" fillId="0" borderId="0" xfId="143" applyNumberFormat="1" applyFont="1" applyFill="1" applyBorder="1" applyAlignment="1">
      <alignment horizontal="center" vertical="center"/>
    </xf>
    <xf numFmtId="9" fontId="55" fillId="0" borderId="0" xfId="0" applyNumberFormat="1" applyFont="1" applyFill="1" applyBorder="1" applyAlignment="1"/>
    <xf numFmtId="0" fontId="55" fillId="0" borderId="0" xfId="0" applyNumberFormat="1" applyFont="1" applyFill="1" applyBorder="1" applyAlignment="1"/>
    <xf numFmtId="0" fontId="49" fillId="0" borderId="3" xfId="0" applyFont="1" applyFill="1" applyBorder="1" applyAlignment="1">
      <alignment horizontal="left" vertical="center" wrapText="1" indent="1"/>
    </xf>
    <xf numFmtId="177" fontId="54" fillId="0" borderId="39" xfId="143" applyNumberFormat="1" applyFont="1" applyFill="1" applyBorder="1" applyAlignment="1">
      <alignment horizontal="center" vertical="center"/>
    </xf>
    <xf numFmtId="177" fontId="48" fillId="0" borderId="40" xfId="143" applyNumberFormat="1" applyFont="1" applyFill="1" applyBorder="1" applyAlignment="1">
      <alignment horizontal="center" vertical="center"/>
    </xf>
    <xf numFmtId="177" fontId="54" fillId="0" borderId="40" xfId="143" applyNumberFormat="1" applyFont="1" applyFill="1" applyBorder="1" applyAlignment="1">
      <alignment horizontal="center" vertical="center"/>
    </xf>
    <xf numFmtId="0" fontId="56" fillId="0" borderId="0" xfId="0" applyNumberFormat="1" applyFont="1" applyFill="1" applyBorder="1" applyAlignment="1"/>
    <xf numFmtId="0" fontId="47" fillId="0" borderId="3" xfId="0" applyFont="1" applyFill="1" applyBorder="1" applyAlignment="1">
      <alignment horizontal="left" vertical="center" wrapText="1" indent="2"/>
    </xf>
    <xf numFmtId="179" fontId="54" fillId="0" borderId="0" xfId="2" quotePrefix="1" applyNumberFormat="1" applyFont="1" applyBorder="1" applyAlignment="1">
      <alignment horizontal="center" vertical="center"/>
    </xf>
    <xf numFmtId="177" fontId="54" fillId="26" borderId="39" xfId="143" applyNumberFormat="1" applyFont="1" applyFill="1" applyBorder="1" applyAlignment="1">
      <alignment horizontal="center" vertical="center"/>
    </xf>
    <xf numFmtId="177" fontId="48" fillId="26" borderId="40" xfId="143" applyNumberFormat="1" applyFont="1" applyFill="1" applyBorder="1" applyAlignment="1">
      <alignment horizontal="center" vertical="center"/>
    </xf>
    <xf numFmtId="177" fontId="54" fillId="26" borderId="40" xfId="143" applyNumberFormat="1" applyFont="1" applyFill="1" applyBorder="1" applyAlignment="1">
      <alignment horizontal="center" vertical="center"/>
    </xf>
    <xf numFmtId="179" fontId="54" fillId="0" borderId="41" xfId="2" quotePrefix="1" applyNumberFormat="1" applyFont="1" applyBorder="1" applyAlignment="1">
      <alignment horizontal="center" vertical="center"/>
    </xf>
    <xf numFmtId="0" fontId="49" fillId="0" borderId="24" xfId="143" applyFont="1" applyFill="1" applyBorder="1" applyAlignment="1">
      <alignment horizontal="left" vertical="center" wrapText="1" indent="1"/>
    </xf>
    <xf numFmtId="177" fontId="54" fillId="0" borderId="1" xfId="143" applyNumberFormat="1" applyFont="1" applyFill="1" applyBorder="1" applyAlignment="1">
      <alignment horizontal="center" vertical="center"/>
    </xf>
    <xf numFmtId="193" fontId="54" fillId="0" borderId="1" xfId="143" applyNumberFormat="1" applyFont="1" applyFill="1" applyBorder="1" applyAlignment="1">
      <alignment horizontal="center" vertical="center"/>
    </xf>
    <xf numFmtId="193" fontId="47" fillId="0" borderId="1" xfId="143" applyNumberFormat="1" applyFont="1" applyFill="1" applyBorder="1" applyAlignment="1">
      <alignment horizontal="center" vertical="center"/>
    </xf>
    <xf numFmtId="2" fontId="32" fillId="0" borderId="1" xfId="102" applyNumberFormat="1" applyBorder="1" applyAlignment="1">
      <alignment horizontal="center" vertical="center"/>
    </xf>
    <xf numFmtId="0" fontId="55" fillId="0" borderId="0" xfId="0" applyFont="1" applyFill="1" applyBorder="1"/>
    <xf numFmtId="3" fontId="54" fillId="0" borderId="0" xfId="0" applyNumberFormat="1" applyFont="1" applyFill="1" applyAlignment="1">
      <alignment vertical="center"/>
    </xf>
    <xf numFmtId="3" fontId="6" fillId="0" borderId="0" xfId="0" applyNumberFormat="1" applyFont="1" applyFill="1" applyBorder="1" applyAlignment="1">
      <alignment horizontal="left" vertical="center"/>
    </xf>
    <xf numFmtId="3" fontId="54" fillId="0" borderId="0" xfId="0" applyNumberFormat="1" applyFont="1" applyFill="1" applyBorder="1" applyAlignment="1">
      <alignment vertical="center"/>
    </xf>
    <xf numFmtId="0" fontId="55" fillId="0" borderId="0" xfId="0" applyFont="1" applyFill="1" applyBorder="1" applyAlignment="1">
      <alignment vertical="center"/>
    </xf>
    <xf numFmtId="0" fontId="55" fillId="0" borderId="0" xfId="0" applyFont="1" applyFill="1" applyAlignment="1">
      <alignment vertical="center"/>
    </xf>
    <xf numFmtId="0" fontId="57" fillId="0" borderId="0" xfId="0" applyFont="1" applyFill="1" applyBorder="1"/>
    <xf numFmtId="3" fontId="7" fillId="0" borderId="0" xfId="0" applyNumberFormat="1" applyFont="1" applyFill="1"/>
    <xf numFmtId="0" fontId="54" fillId="0" borderId="0" xfId="0" applyFont="1" applyFill="1" applyBorder="1"/>
    <xf numFmtId="0" fontId="7" fillId="0" borderId="0" xfId="0" applyFont="1" applyFill="1" applyAlignment="1">
      <alignment vertical="center"/>
    </xf>
    <xf numFmtId="0" fontId="7" fillId="0" borderId="0" xfId="0" applyFont="1" applyFill="1" applyBorder="1" applyAlignment="1">
      <alignment vertical="center"/>
    </xf>
    <xf numFmtId="0" fontId="3" fillId="0" borderId="0" xfId="148" applyFont="1" applyBorder="1" applyAlignment="1">
      <alignment horizontal="center" vertical="center"/>
    </xf>
    <xf numFmtId="0" fontId="3" fillId="0" borderId="0" xfId="148" applyFont="1" applyBorder="1">
      <alignment vertical="center"/>
    </xf>
    <xf numFmtId="0" fontId="6" fillId="0" borderId="1" xfId="148" applyFont="1" applyBorder="1">
      <alignment vertical="center"/>
    </xf>
    <xf numFmtId="3" fontId="6" fillId="0" borderId="1" xfId="148" applyNumberFormat="1" applyFont="1" applyBorder="1">
      <alignment vertical="center"/>
    </xf>
    <xf numFmtId="0" fontId="7" fillId="0" borderId="0" xfId="148" applyFont="1" applyBorder="1" applyAlignment="1">
      <alignment horizontal="left"/>
    </xf>
    <xf numFmtId="0" fontId="7" fillId="0" borderId="1" xfId="148" applyFont="1" applyBorder="1">
      <alignment vertical="center"/>
    </xf>
    <xf numFmtId="0" fontId="6" fillId="0" borderId="1" xfId="148" applyFont="1" applyBorder="1" applyAlignment="1">
      <alignment horizontal="right"/>
    </xf>
    <xf numFmtId="0" fontId="6" fillId="0" borderId="0" xfId="148" applyFont="1" applyBorder="1">
      <alignment vertical="center"/>
    </xf>
    <xf numFmtId="0" fontId="6" fillId="0" borderId="3" xfId="148" applyFont="1" applyBorder="1" applyAlignment="1">
      <alignment horizontal="center" vertical="center"/>
    </xf>
    <xf numFmtId="0" fontId="6" fillId="0" borderId="5" xfId="148" applyFont="1" applyBorder="1" applyAlignment="1">
      <alignment horizontal="center" vertical="center"/>
    </xf>
    <xf numFmtId="0" fontId="6" fillId="0" borderId="5" xfId="148" applyFont="1" applyBorder="1" applyAlignment="1">
      <alignment horizontal="center" vertical="center" wrapText="1"/>
    </xf>
    <xf numFmtId="0" fontId="6" fillId="0" borderId="9" xfId="148" applyNumberFormat="1" applyFont="1" applyBorder="1" applyAlignment="1">
      <alignment horizontal="center" vertical="center"/>
    </xf>
    <xf numFmtId="0" fontId="6" fillId="0" borderId="9" xfId="148" applyFont="1" applyBorder="1" applyAlignment="1">
      <alignment horizontal="center" vertical="center"/>
    </xf>
    <xf numFmtId="0" fontId="6" fillId="0" borderId="0" xfId="148" applyFont="1" applyBorder="1" applyAlignment="1">
      <alignment horizontal="center" vertical="center"/>
    </xf>
    <xf numFmtId="0" fontId="47" fillId="0" borderId="35" xfId="148" applyFont="1" applyBorder="1" applyAlignment="1">
      <alignment horizontal="center" vertical="center" shrinkToFit="1"/>
    </xf>
    <xf numFmtId="0" fontId="6" fillId="0" borderId="37" xfId="148" applyFont="1" applyBorder="1" applyAlignment="1">
      <alignment horizontal="center" vertical="center" shrinkToFit="1"/>
    </xf>
    <xf numFmtId="0" fontId="47" fillId="0" borderId="37" xfId="148" applyFont="1" applyBorder="1" applyAlignment="1">
      <alignment horizontal="center" vertical="center" shrinkToFit="1"/>
    </xf>
    <xf numFmtId="0" fontId="47" fillId="0" borderId="36" xfId="148" applyFont="1" applyBorder="1" applyAlignment="1">
      <alignment horizontal="center" vertical="center" shrinkToFit="1"/>
    </xf>
    <xf numFmtId="3" fontId="6" fillId="0" borderId="5" xfId="148" applyNumberFormat="1" applyFont="1" applyBorder="1" applyAlignment="1">
      <alignment horizontal="center" vertical="center"/>
    </xf>
    <xf numFmtId="3" fontId="6" fillId="0" borderId="22" xfId="148" applyNumberFormat="1" applyFont="1" applyBorder="1" applyAlignment="1">
      <alignment horizontal="center" vertical="center"/>
    </xf>
    <xf numFmtId="3" fontId="6" fillId="0" borderId="3" xfId="148" applyNumberFormat="1" applyFont="1" applyBorder="1" applyAlignment="1">
      <alignment horizontal="center" vertical="center"/>
    </xf>
    <xf numFmtId="0" fontId="6" fillId="0" borderId="8" xfId="148" applyFont="1" applyBorder="1" applyAlignment="1">
      <alignment horizontal="center" vertical="center"/>
    </xf>
    <xf numFmtId="3" fontId="6" fillId="0" borderId="7" xfId="148" applyNumberFormat="1" applyFont="1" applyBorder="1" applyAlignment="1">
      <alignment horizontal="center" vertical="center"/>
    </xf>
    <xf numFmtId="3" fontId="6" fillId="0" borderId="21" xfId="148" applyNumberFormat="1" applyFont="1" applyBorder="1" applyAlignment="1">
      <alignment horizontal="center" vertical="center"/>
    </xf>
    <xf numFmtId="3" fontId="6" fillId="0" borderId="0" xfId="148" applyNumberFormat="1" applyFont="1" applyBorder="1" applyAlignment="1">
      <alignment horizontal="center" vertical="center"/>
    </xf>
    <xf numFmtId="3" fontId="6" fillId="0" borderId="8" xfId="148" applyNumberFormat="1" applyFont="1" applyBorder="1" applyAlignment="1">
      <alignment horizontal="center" vertical="center"/>
    </xf>
    <xf numFmtId="0" fontId="6" fillId="0" borderId="6" xfId="148" applyFont="1" applyBorder="1" applyAlignment="1">
      <alignment horizontal="center" vertical="center"/>
    </xf>
    <xf numFmtId="176" fontId="6" fillId="0" borderId="0" xfId="1" applyFont="1" applyBorder="1" applyAlignment="1"/>
    <xf numFmtId="3" fontId="7" fillId="0" borderId="0" xfId="148" applyNumberFormat="1" applyFont="1" applyAlignment="1">
      <alignment vertical="center"/>
    </xf>
    <xf numFmtId="0" fontId="7" fillId="0" borderId="0" xfId="148" applyFont="1" applyBorder="1" applyAlignment="1">
      <alignment horizontal="left" vertical="center"/>
    </xf>
    <xf numFmtId="0" fontId="7" fillId="0" borderId="0" xfId="148" applyFont="1" applyAlignment="1">
      <alignment vertical="center"/>
    </xf>
    <xf numFmtId="0" fontId="7" fillId="0" borderId="0" xfId="148" applyFont="1" applyBorder="1">
      <alignment vertical="center"/>
    </xf>
    <xf numFmtId="0" fontId="7" fillId="0" borderId="0" xfId="148" applyFont="1">
      <alignment vertical="center"/>
    </xf>
    <xf numFmtId="3" fontId="7" fillId="0" borderId="0" xfId="148" applyNumberFormat="1" applyFont="1">
      <alignment vertical="center"/>
    </xf>
    <xf numFmtId="0" fontId="47" fillId="0" borderId="3" xfId="1" quotePrefix="1" applyNumberFormat="1" applyFont="1" applyFill="1" applyBorder="1" applyAlignment="1">
      <alignment horizontal="center" vertical="center"/>
    </xf>
    <xf numFmtId="178" fontId="6" fillId="0" borderId="0" xfId="4" applyNumberFormat="1" applyFont="1" applyFill="1" applyBorder="1" applyAlignment="1" applyProtection="1">
      <alignment horizontal="center" vertical="center" shrinkToFit="1"/>
    </xf>
    <xf numFmtId="0" fontId="47" fillId="0" borderId="0" xfId="148" applyFont="1" applyFill="1" applyBorder="1" applyAlignment="1">
      <alignment vertical="center"/>
    </xf>
    <xf numFmtId="178" fontId="47" fillId="0" borderId="22" xfId="4" quotePrefix="1" applyNumberFormat="1" applyFont="1" applyFill="1" applyBorder="1" applyAlignment="1">
      <alignment horizontal="center" vertical="center"/>
    </xf>
    <xf numFmtId="178" fontId="47" fillId="0" borderId="22" xfId="5" quotePrefix="1" applyNumberFormat="1" applyFont="1" applyFill="1" applyBorder="1" applyAlignment="1">
      <alignment horizontal="center" vertical="center"/>
    </xf>
    <xf numFmtId="0" fontId="49" fillId="0" borderId="0" xfId="148" applyFont="1" applyFill="1" applyBorder="1" applyAlignment="1">
      <alignment vertical="center"/>
    </xf>
    <xf numFmtId="3" fontId="3" fillId="0" borderId="0" xfId="0" applyNumberFormat="1" applyFont="1" applyFill="1" applyAlignment="1">
      <alignment horizontal="centerContinuous" vertical="center"/>
    </xf>
    <xf numFmtId="3" fontId="6" fillId="0" borderId="0" xfId="0" applyNumberFormat="1" applyFont="1" applyFill="1" applyBorder="1"/>
    <xf numFmtId="3" fontId="6" fillId="0" borderId="22" xfId="0" applyNumberFormat="1" applyFont="1" applyFill="1" applyBorder="1" applyAlignment="1">
      <alignment horizontal="center" vertical="center"/>
    </xf>
    <xf numFmtId="3" fontId="6" fillId="0" borderId="14" xfId="0" applyNumberFormat="1" applyFont="1" applyFill="1" applyBorder="1" applyAlignment="1">
      <alignment horizontal="center" vertical="center"/>
    </xf>
    <xf numFmtId="3" fontId="6" fillId="0" borderId="9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3" fontId="6" fillId="0" borderId="6" xfId="0" applyNumberFormat="1" applyFont="1" applyFill="1" applyBorder="1" applyAlignment="1">
      <alignment horizontal="center" vertical="center"/>
    </xf>
    <xf numFmtId="177" fontId="6" fillId="0" borderId="0" xfId="0" applyNumberFormat="1" applyFont="1" applyFill="1" applyAlignment="1">
      <alignment horizontal="center" vertical="center"/>
    </xf>
    <xf numFmtId="177" fontId="6" fillId="0" borderId="0" xfId="0" applyNumberFormat="1" applyFont="1" applyFill="1" applyAlignment="1">
      <alignment vertical="center"/>
    </xf>
    <xf numFmtId="0" fontId="11" fillId="0" borderId="3" xfId="0" applyFont="1" applyFill="1" applyBorder="1" applyAlignment="1">
      <alignment horizontal="center" vertical="center"/>
    </xf>
    <xf numFmtId="177" fontId="11" fillId="0" borderId="0" xfId="0" applyNumberFormat="1" applyFont="1" applyFill="1" applyAlignment="1">
      <alignment horizontal="center" vertical="center"/>
    </xf>
    <xf numFmtId="177" fontId="52" fillId="0" borderId="0" xfId="0" applyNumberFormat="1" applyFont="1" applyFill="1" applyAlignment="1">
      <alignment horizontal="center" vertical="center"/>
    </xf>
    <xf numFmtId="177" fontId="50" fillId="0" borderId="0" xfId="0" applyNumberFormat="1" applyFont="1" applyFill="1" applyAlignment="1">
      <alignment vertical="center"/>
    </xf>
    <xf numFmtId="0" fontId="6" fillId="0" borderId="3" xfId="0" applyFont="1" applyFill="1" applyBorder="1" applyAlignment="1">
      <alignment horizontal="center" vertical="distributed" shrinkToFit="1"/>
    </xf>
    <xf numFmtId="177" fontId="48" fillId="0" borderId="0" xfId="0" applyNumberFormat="1" applyFont="1" applyFill="1" applyAlignment="1">
      <alignment horizontal="center" vertical="center"/>
    </xf>
    <xf numFmtId="177" fontId="54" fillId="0" borderId="0" xfId="0" applyNumberFormat="1" applyFont="1" applyFill="1" applyAlignment="1">
      <alignment horizontal="center" vertical="center"/>
    </xf>
    <xf numFmtId="178" fontId="54" fillId="0" borderId="0" xfId="4" applyNumberFormat="1" applyFont="1" applyFill="1" applyAlignment="1">
      <alignment horizontal="center" vertical="center"/>
    </xf>
    <xf numFmtId="3" fontId="7" fillId="0" borderId="0" xfId="0" applyNumberFormat="1" applyFont="1" applyFill="1" applyAlignment="1">
      <alignment horizontal="right"/>
    </xf>
    <xf numFmtId="177" fontId="11" fillId="0" borderId="0" xfId="2" quotePrefix="1" applyNumberFormat="1" applyFont="1" applyBorder="1" applyAlignment="1">
      <alignment horizontal="center" vertical="center"/>
    </xf>
    <xf numFmtId="178" fontId="11" fillId="0" borderId="0" xfId="5" applyNumberFormat="1" applyFont="1" applyBorder="1" applyAlignment="1">
      <alignment horizontal="center" vertical="center"/>
    </xf>
    <xf numFmtId="178" fontId="11" fillId="0" borderId="0" xfId="2" quotePrefix="1" applyNumberFormat="1" applyFont="1" applyFill="1" applyBorder="1" applyAlignment="1">
      <alignment horizontal="center" vertical="center"/>
    </xf>
    <xf numFmtId="0" fontId="11" fillId="0" borderId="24" xfId="1" applyNumberFormat="1" applyFont="1" applyBorder="1" applyAlignment="1">
      <alignment horizontal="center" vertical="center"/>
    </xf>
    <xf numFmtId="0" fontId="6" fillId="0" borderId="0" xfId="1" applyNumberFormat="1" applyFont="1" applyBorder="1" applyAlignment="1">
      <alignment horizontal="center" vertical="center"/>
    </xf>
    <xf numFmtId="177" fontId="6" fillId="0" borderId="38" xfId="2" quotePrefix="1" applyNumberFormat="1" applyFont="1" applyFill="1" applyBorder="1" applyAlignment="1">
      <alignment horizontal="center" vertical="center"/>
    </xf>
    <xf numFmtId="179" fontId="54" fillId="0" borderId="38" xfId="2" quotePrefix="1" applyNumberFormat="1" applyFont="1" applyBorder="1" applyAlignment="1">
      <alignment horizontal="center" vertical="center"/>
    </xf>
    <xf numFmtId="178" fontId="52" fillId="0" borderId="0" xfId="5" applyNumberFormat="1" applyFont="1" applyFill="1" applyBorder="1" applyAlignment="1" applyProtection="1">
      <alignment horizontal="center" vertical="center" shrinkToFit="1"/>
      <protection locked="0"/>
    </xf>
    <xf numFmtId="178" fontId="54" fillId="0" borderId="0" xfId="4" applyNumberFormat="1" applyFont="1" applyFill="1" applyBorder="1" applyAlignment="1">
      <alignment horizontal="center" vertical="center"/>
    </xf>
    <xf numFmtId="0" fontId="47" fillId="0" borderId="0" xfId="1" quotePrefix="1" applyNumberFormat="1" applyFont="1" applyFill="1" applyBorder="1" applyAlignment="1">
      <alignment horizontal="center" vertical="center"/>
    </xf>
    <xf numFmtId="178" fontId="47" fillId="0" borderId="38" xfId="5" quotePrefix="1" applyNumberFormat="1" applyFont="1" applyFill="1" applyBorder="1" applyAlignment="1">
      <alignment horizontal="center" vertical="center"/>
    </xf>
    <xf numFmtId="0" fontId="54" fillId="0" borderId="3" xfId="1" quotePrefix="1" applyNumberFormat="1" applyFont="1" applyFill="1" applyBorder="1" applyAlignment="1">
      <alignment horizontal="center" vertical="center"/>
    </xf>
    <xf numFmtId="178" fontId="54" fillId="0" borderId="0" xfId="5" quotePrefix="1" applyNumberFormat="1" applyFont="1" applyFill="1" applyBorder="1" applyAlignment="1">
      <alignment horizontal="center" vertical="center"/>
    </xf>
    <xf numFmtId="178" fontId="54" fillId="0" borderId="0" xfId="5" applyNumberFormat="1" applyFont="1" applyFill="1" applyBorder="1" applyAlignment="1" applyProtection="1">
      <alignment horizontal="center" vertical="center" shrinkToFit="1"/>
      <protection locked="0"/>
    </xf>
    <xf numFmtId="177" fontId="48" fillId="0" borderId="0" xfId="0" applyNumberFormat="1" applyFont="1" applyFill="1" applyAlignment="1">
      <alignment vertical="center"/>
    </xf>
    <xf numFmtId="177" fontId="6" fillId="0" borderId="38" xfId="2" quotePrefix="1" applyNumberFormat="1" applyFont="1" applyBorder="1" applyAlignment="1">
      <alignment horizontal="center" vertical="center"/>
    </xf>
    <xf numFmtId="178" fontId="54" fillId="0" borderId="0" xfId="2" quotePrefix="1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3" fontId="3" fillId="0" borderId="0" xfId="0" applyNumberFormat="1" applyFont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3" fillId="0" borderId="0" xfId="148" applyFont="1" applyAlignment="1">
      <alignment horizontal="center" vertical="center"/>
    </xf>
    <xf numFmtId="0" fontId="3" fillId="0" borderId="0" xfId="148" applyFont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3" fontId="3" fillId="0" borderId="0" xfId="0" applyNumberFormat="1" applyFont="1" applyFill="1" applyAlignment="1">
      <alignment horizontal="center" vertical="center"/>
    </xf>
    <xf numFmtId="0" fontId="6" fillId="0" borderId="43" xfId="0" applyFont="1" applyFill="1" applyBorder="1" applyAlignment="1">
      <alignment horizontal="center" vertical="distributed" shrinkToFit="1"/>
    </xf>
    <xf numFmtId="177" fontId="6" fillId="0" borderId="44" xfId="0" applyNumberFormat="1" applyFont="1" applyFill="1" applyBorder="1" applyAlignment="1">
      <alignment horizontal="center" vertical="center"/>
    </xf>
    <xf numFmtId="177" fontId="6" fillId="0" borderId="42" xfId="0" applyNumberFormat="1" applyFont="1" applyFill="1" applyBorder="1" applyAlignment="1">
      <alignment horizontal="center" vertical="center"/>
    </xf>
    <xf numFmtId="177" fontId="54" fillId="0" borderId="42" xfId="0" applyNumberFormat="1" applyFont="1" applyFill="1" applyBorder="1" applyAlignment="1">
      <alignment horizontal="center" vertical="center"/>
    </xf>
    <xf numFmtId="0" fontId="11" fillId="0" borderId="43" xfId="0" applyFont="1" applyBorder="1" applyAlignment="1">
      <alignment horizontal="center" vertical="center"/>
    </xf>
    <xf numFmtId="177" fontId="11" fillId="0" borderId="42" xfId="2" quotePrefix="1" applyNumberFormat="1" applyFont="1" applyBorder="1" applyAlignment="1">
      <alignment horizontal="center" vertical="center"/>
    </xf>
    <xf numFmtId="177" fontId="11" fillId="0" borderId="42" xfId="2" quotePrefix="1" applyNumberFormat="1" applyFont="1" applyFill="1" applyBorder="1" applyAlignment="1">
      <alignment horizontal="center" vertical="center"/>
    </xf>
    <xf numFmtId="178" fontId="11" fillId="0" borderId="42" xfId="5" applyNumberFormat="1" applyFont="1" applyFill="1" applyBorder="1" applyAlignment="1">
      <alignment horizontal="center" vertical="center"/>
    </xf>
    <xf numFmtId="179" fontId="11" fillId="0" borderId="42" xfId="2" quotePrefix="1" applyNumberFormat="1" applyFont="1" applyBorder="1" applyAlignment="1">
      <alignment horizontal="center" vertical="center"/>
    </xf>
    <xf numFmtId="178" fontId="11" fillId="0" borderId="42" xfId="5" applyNumberFormat="1" applyFont="1" applyBorder="1" applyAlignment="1">
      <alignment horizontal="center" vertical="center"/>
    </xf>
    <xf numFmtId="179" fontId="11" fillId="0" borderId="42" xfId="2" applyNumberFormat="1" applyFont="1" applyBorder="1" applyAlignment="1">
      <alignment horizontal="center" vertical="center"/>
    </xf>
    <xf numFmtId="0" fontId="11" fillId="0" borderId="43" xfId="0" quotePrefix="1" applyNumberFormat="1" applyFont="1" applyFill="1" applyBorder="1" applyAlignment="1">
      <alignment horizontal="center" vertical="center"/>
    </xf>
    <xf numFmtId="178" fontId="52" fillId="0" borderId="42" xfId="2" quotePrefix="1" applyNumberFormat="1" applyFont="1" applyFill="1" applyBorder="1" applyAlignment="1">
      <alignment horizontal="center" vertical="center"/>
    </xf>
    <xf numFmtId="178" fontId="11" fillId="0" borderId="42" xfId="2" quotePrefix="1" applyNumberFormat="1" applyFont="1" applyFill="1" applyBorder="1" applyAlignment="1">
      <alignment horizontal="center" vertical="center"/>
    </xf>
    <xf numFmtId="0" fontId="52" fillId="0" borderId="43" xfId="1" quotePrefix="1" applyNumberFormat="1" applyFont="1" applyFill="1" applyBorder="1" applyAlignment="1">
      <alignment horizontal="center" vertical="center"/>
    </xf>
    <xf numFmtId="178" fontId="52" fillId="0" borderId="44" xfId="5" quotePrefix="1" applyNumberFormat="1" applyFont="1" applyFill="1" applyBorder="1" applyAlignment="1">
      <alignment horizontal="center" vertical="center"/>
    </xf>
    <xf numFmtId="178" fontId="52" fillId="0" borderId="42" xfId="5" applyNumberFormat="1" applyFont="1" applyFill="1" applyBorder="1" applyAlignment="1" applyProtection="1">
      <alignment horizontal="center" vertical="center" shrinkToFit="1"/>
      <protection locked="0"/>
    </xf>
    <xf numFmtId="178" fontId="54" fillId="0" borderId="42" xfId="4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horizontal="left"/>
    </xf>
    <xf numFmtId="3" fontId="7" fillId="0" borderId="0" xfId="0" applyNumberFormat="1" applyFont="1" applyAlignment="1">
      <alignment vertical="center"/>
    </xf>
    <xf numFmtId="0" fontId="7" fillId="0" borderId="0" xfId="0" applyFont="1" applyBorder="1" applyAlignment="1">
      <alignment horizontal="left" vertical="center"/>
    </xf>
    <xf numFmtId="0" fontId="7" fillId="0" borderId="0" xfId="0" applyFont="1" applyAlignment="1">
      <alignment vertical="center"/>
    </xf>
    <xf numFmtId="176" fontId="6" fillId="0" borderId="0" xfId="1" applyFont="1" applyBorder="1" applyAlignment="1">
      <alignment horizontal="left"/>
    </xf>
    <xf numFmtId="178" fontId="50" fillId="0" borderId="0" xfId="4" applyNumberFormat="1" applyFont="1" applyFill="1" applyBorder="1" applyAlignment="1">
      <alignment horizontal="center" vertical="center"/>
    </xf>
    <xf numFmtId="178" fontId="50" fillId="0" borderId="0" xfId="5" applyNumberFormat="1" applyFont="1" applyFill="1" applyBorder="1" applyAlignment="1">
      <alignment horizontal="center" vertical="center"/>
    </xf>
    <xf numFmtId="178" fontId="59" fillId="0" borderId="0" xfId="5" applyNumberFormat="1" applyFont="1" applyFill="1" applyBorder="1" applyAlignment="1">
      <alignment horizontal="center" vertical="center" shrinkToFit="1"/>
    </xf>
    <xf numFmtId="178" fontId="11" fillId="0" borderId="42" xfId="2" quotePrefix="1" applyNumberFormat="1" applyFont="1" applyFill="1" applyBorder="1" applyAlignment="1">
      <alignment horizontal="center" vertical="center" shrinkToFit="1"/>
    </xf>
    <xf numFmtId="178" fontId="11" fillId="0" borderId="42" xfId="2" applyNumberFormat="1" applyFont="1" applyFill="1" applyBorder="1" applyAlignment="1">
      <alignment horizontal="center" vertical="center" shrinkToFit="1"/>
    </xf>
    <xf numFmtId="178" fontId="60" fillId="0" borderId="42" xfId="5" applyNumberFormat="1" applyFont="1" applyFill="1" applyBorder="1" applyAlignment="1">
      <alignment horizontal="center" vertical="center" shrinkToFit="1"/>
    </xf>
    <xf numFmtId="178" fontId="11" fillId="0" borderId="42" xfId="5" applyNumberFormat="1" applyFont="1" applyFill="1" applyBorder="1" applyAlignment="1" applyProtection="1">
      <alignment horizontal="center" vertical="center" shrinkToFit="1"/>
      <protection locked="0"/>
    </xf>
    <xf numFmtId="178" fontId="11" fillId="0" borderId="42" xfId="5" applyNumberFormat="1" applyFont="1" applyFill="1" applyBorder="1" applyAlignment="1">
      <alignment horizontal="center" vertical="center" shrinkToFit="1"/>
    </xf>
    <xf numFmtId="178" fontId="60" fillId="0" borderId="42" xfId="5" applyNumberFormat="1" applyFont="1" applyFill="1" applyBorder="1" applyAlignment="1" applyProtection="1">
      <alignment horizontal="center" vertical="center" shrinkToFit="1"/>
      <protection locked="0"/>
    </xf>
    <xf numFmtId="178" fontId="49" fillId="0" borderId="42" xfId="5" applyNumberFormat="1" applyFont="1" applyFill="1" applyBorder="1" applyAlignment="1" applyProtection="1">
      <alignment horizontal="center" vertical="center" shrinkToFit="1"/>
      <protection locked="0"/>
    </xf>
    <xf numFmtId="178" fontId="60" fillId="0" borderId="42" xfId="5" quotePrefix="1" applyNumberFormat="1" applyFont="1" applyFill="1" applyBorder="1" applyAlignment="1">
      <alignment horizontal="center" vertical="center" shrinkToFit="1"/>
    </xf>
    <xf numFmtId="178" fontId="11" fillId="0" borderId="42" xfId="5" quotePrefix="1" applyNumberFormat="1" applyFont="1" applyFill="1" applyBorder="1" applyAlignment="1">
      <alignment horizontal="center" vertical="center" shrinkToFit="1"/>
    </xf>
    <xf numFmtId="0" fontId="61" fillId="0" borderId="43" xfId="5" quotePrefix="1" applyNumberFormat="1" applyFont="1" applyFill="1" applyBorder="1" applyAlignment="1">
      <alignment horizontal="center" vertical="center"/>
    </xf>
    <xf numFmtId="178" fontId="48" fillId="0" borderId="0" xfId="4" applyNumberFormat="1" applyFont="1" applyFill="1" applyBorder="1" applyAlignment="1">
      <alignment horizontal="center" vertical="center"/>
    </xf>
    <xf numFmtId="178" fontId="48" fillId="0" borderId="0" xfId="5" applyNumberFormat="1" applyFont="1" applyFill="1" applyBorder="1" applyAlignment="1">
      <alignment horizontal="center" vertical="center"/>
    </xf>
    <xf numFmtId="178" fontId="62" fillId="0" borderId="0" xfId="5" applyNumberFormat="1" applyFont="1" applyFill="1" applyBorder="1" applyAlignment="1">
      <alignment horizontal="center" vertical="center" shrinkToFit="1"/>
    </xf>
    <xf numFmtId="178" fontId="6" fillId="0" borderId="0" xfId="2" applyNumberFormat="1" applyFont="1" applyFill="1" applyBorder="1" applyAlignment="1">
      <alignment horizontal="center" vertical="center" shrinkToFit="1"/>
    </xf>
    <xf numFmtId="178" fontId="63" fillId="0" borderId="0" xfId="5" applyNumberFormat="1" applyFont="1" applyFill="1" applyBorder="1" applyAlignment="1">
      <alignment horizontal="center" vertical="center" shrinkToFit="1"/>
    </xf>
    <xf numFmtId="178" fontId="6" fillId="0" borderId="0" xfId="5" applyNumberFormat="1" applyFont="1" applyFill="1" applyBorder="1" applyAlignment="1">
      <alignment horizontal="center" vertical="center" shrinkToFit="1"/>
    </xf>
    <xf numFmtId="178" fontId="63" fillId="0" borderId="0" xfId="5" applyNumberFormat="1" applyFont="1" applyFill="1" applyBorder="1" applyAlignment="1" applyProtection="1">
      <alignment horizontal="center" vertical="center" shrinkToFit="1"/>
      <protection locked="0"/>
    </xf>
    <xf numFmtId="178" fontId="47" fillId="0" borderId="0" xfId="5" applyNumberFormat="1" applyFont="1" applyFill="1" applyBorder="1" applyAlignment="1" applyProtection="1">
      <alignment horizontal="center" vertical="center" shrinkToFit="1"/>
      <protection locked="0"/>
    </xf>
    <xf numFmtId="178" fontId="63" fillId="0" borderId="0" xfId="5" quotePrefix="1" applyNumberFormat="1" applyFont="1" applyFill="1" applyBorder="1" applyAlignment="1">
      <alignment horizontal="center" vertical="center" shrinkToFit="1"/>
    </xf>
    <xf numFmtId="178" fontId="6" fillId="0" borderId="0" xfId="5" quotePrefix="1" applyNumberFormat="1" applyFont="1" applyFill="1" applyBorder="1" applyAlignment="1">
      <alignment horizontal="center" vertical="center" shrinkToFit="1"/>
    </xf>
    <xf numFmtId="0" fontId="64" fillId="0" borderId="3" xfId="5" quotePrefix="1" applyNumberFormat="1" applyFont="1" applyFill="1" applyBorder="1" applyAlignment="1">
      <alignment horizontal="center" vertical="center"/>
    </xf>
    <xf numFmtId="178" fontId="6" fillId="0" borderId="38" xfId="5" quotePrefix="1" applyNumberFormat="1" applyFont="1" applyFill="1" applyBorder="1" applyAlignment="1">
      <alignment horizontal="center" vertical="center" shrinkToFit="1"/>
    </xf>
    <xf numFmtId="0" fontId="64" fillId="0" borderId="0" xfId="5" quotePrefix="1" applyNumberFormat="1" applyFont="1" applyFill="1" applyBorder="1" applyAlignment="1">
      <alignment horizontal="center" vertical="center"/>
    </xf>
    <xf numFmtId="178" fontId="48" fillId="0" borderId="0" xfId="4" applyNumberFormat="1" applyFont="1" applyFill="1" applyBorder="1" applyAlignment="1">
      <alignment horizontal="center" vertical="center" shrinkToFit="1"/>
    </xf>
    <xf numFmtId="178" fontId="6" fillId="0" borderId="0" xfId="2" applyNumberFormat="1" applyFont="1" applyFill="1" applyBorder="1" applyAlignment="1">
      <alignment horizontal="center" vertical="center"/>
    </xf>
    <xf numFmtId="178" fontId="47" fillId="0" borderId="0" xfId="2" applyNumberFormat="1" applyFont="1" applyFill="1" applyBorder="1" applyAlignment="1">
      <alignment horizontal="center" vertical="center"/>
    </xf>
    <xf numFmtId="178" fontId="6" fillId="0" borderId="0" xfId="5" applyNumberFormat="1" applyFont="1" applyFill="1" applyBorder="1" applyAlignment="1" applyProtection="1">
      <alignment horizontal="center" vertical="center"/>
      <protection locked="0"/>
    </xf>
    <xf numFmtId="178" fontId="63" fillId="0" borderId="0" xfId="5" applyNumberFormat="1" applyFont="1" applyFill="1" applyBorder="1" applyAlignment="1" applyProtection="1">
      <alignment vertical="center" shrinkToFit="1"/>
      <protection locked="0"/>
    </xf>
    <xf numFmtId="178" fontId="47" fillId="0" borderId="0" xfId="5" applyNumberFormat="1" applyFont="1" applyFill="1" applyBorder="1" applyAlignment="1" applyProtection="1">
      <alignment horizontal="center" vertical="center"/>
      <protection locked="0"/>
    </xf>
    <xf numFmtId="178" fontId="47" fillId="0" borderId="0" xfId="4" applyNumberFormat="1" applyFont="1" applyFill="1" applyBorder="1" applyAlignment="1" applyProtection="1">
      <alignment horizontal="center" vertical="center"/>
      <protection locked="0"/>
    </xf>
    <xf numFmtId="178" fontId="6" fillId="0" borderId="0" xfId="4" applyNumberFormat="1" applyFont="1" applyFill="1" applyBorder="1" applyAlignment="1">
      <alignment horizontal="center" vertical="center" shrinkToFit="1"/>
    </xf>
    <xf numFmtId="178" fontId="6" fillId="0" borderId="0" xfId="4" applyNumberFormat="1" applyFont="1" applyFill="1" applyBorder="1" applyAlignment="1" applyProtection="1">
      <alignment horizontal="center" vertical="center"/>
      <protection locked="0"/>
    </xf>
    <xf numFmtId="178" fontId="6" fillId="0" borderId="0" xfId="4" applyNumberFormat="1" applyFont="1" applyFill="1" applyBorder="1" applyAlignment="1" applyProtection="1">
      <alignment vertical="center" shrinkToFit="1"/>
      <protection locked="0"/>
    </xf>
    <xf numFmtId="178" fontId="6" fillId="0" borderId="0" xfId="4" quotePrefix="1" applyNumberFormat="1" applyFont="1" applyFill="1" applyBorder="1" applyAlignment="1">
      <alignment horizontal="center" vertical="center" shrinkToFit="1"/>
    </xf>
    <xf numFmtId="0" fontId="6" fillId="0" borderId="3" xfId="4" quotePrefix="1" applyNumberFormat="1" applyFont="1" applyFill="1" applyBorder="1" applyAlignment="1">
      <alignment horizontal="center" vertical="center"/>
    </xf>
    <xf numFmtId="0" fontId="47" fillId="0" borderId="0" xfId="0" applyFont="1" applyBorder="1"/>
    <xf numFmtId="0" fontId="6" fillId="0" borderId="45" xfId="0" applyFont="1" applyBorder="1" applyAlignment="1">
      <alignment horizontal="center" vertical="center" shrinkToFit="1"/>
    </xf>
    <xf numFmtId="0" fontId="6" fillId="0" borderId="46" xfId="0" applyFont="1" applyBorder="1" applyAlignment="1">
      <alignment horizontal="center" vertical="center" shrinkToFit="1"/>
    </xf>
    <xf numFmtId="0" fontId="47" fillId="0" borderId="45" xfId="0" applyFont="1" applyBorder="1" applyAlignment="1">
      <alignment horizontal="center" vertical="center" shrinkToFit="1"/>
    </xf>
    <xf numFmtId="0" fontId="6" fillId="0" borderId="47" xfId="0" applyFont="1" applyBorder="1" applyAlignment="1">
      <alignment horizontal="center" vertical="center" shrinkToFit="1"/>
    </xf>
    <xf numFmtId="0" fontId="6" fillId="0" borderId="48" xfId="0" applyFont="1" applyBorder="1" applyAlignment="1">
      <alignment horizontal="center" vertical="center" shrinkToFit="1"/>
    </xf>
    <xf numFmtId="0" fontId="6" fillId="0" borderId="49" xfId="0" applyFont="1" applyBorder="1" applyAlignment="1">
      <alignment horizontal="center" vertical="center" shrinkToFit="1"/>
    </xf>
    <xf numFmtId="0" fontId="47" fillId="0" borderId="0" xfId="0" applyFont="1" applyBorder="1" applyAlignment="1">
      <alignment horizontal="center" vertical="center" shrinkToFit="1"/>
    </xf>
    <xf numFmtId="0" fontId="47" fillId="0" borderId="45" xfId="0" applyFont="1" applyBorder="1" applyAlignment="1">
      <alignment horizontal="center" vertical="center" wrapText="1"/>
    </xf>
    <xf numFmtId="0" fontId="47" fillId="0" borderId="45" xfId="0" applyFont="1" applyBorder="1" applyAlignment="1">
      <alignment horizontal="center" vertical="center" wrapText="1"/>
    </xf>
    <xf numFmtId="0" fontId="47" fillId="0" borderId="45" xfId="0" applyFont="1" applyBorder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0" fontId="47" fillId="0" borderId="49" xfId="0" applyFont="1" applyBorder="1" applyAlignment="1">
      <alignment horizontal="center" vertical="center" wrapText="1"/>
    </xf>
    <xf numFmtId="0" fontId="47" fillId="0" borderId="50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 shrinkToFit="1"/>
    </xf>
    <xf numFmtId="0" fontId="6" fillId="0" borderId="50" xfId="0" applyFont="1" applyBorder="1" applyAlignment="1">
      <alignment horizontal="center" vertical="center" shrinkToFit="1"/>
    </xf>
    <xf numFmtId="0" fontId="6" fillId="0" borderId="51" xfId="0" applyFont="1" applyBorder="1" applyAlignment="1">
      <alignment horizontal="center" vertical="center" shrinkToFit="1"/>
    </xf>
    <xf numFmtId="0" fontId="6" fillId="0" borderId="52" xfId="0" applyFont="1" applyBorder="1" applyAlignment="1">
      <alignment horizontal="center" vertical="center" shrinkToFit="1"/>
    </xf>
    <xf numFmtId="0" fontId="47" fillId="0" borderId="50" xfId="0" applyFont="1" applyBorder="1" applyAlignment="1">
      <alignment horizontal="center"/>
    </xf>
    <xf numFmtId="0" fontId="47" fillId="0" borderId="53" xfId="0" applyFont="1" applyBorder="1" applyAlignment="1">
      <alignment horizontal="center"/>
    </xf>
    <xf numFmtId="0" fontId="47" fillId="0" borderId="51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 wrapText="1" shrinkToFit="1"/>
    </xf>
    <xf numFmtId="0" fontId="6" fillId="0" borderId="52" xfId="0" applyFont="1" applyBorder="1" applyAlignment="1">
      <alignment horizontal="center" vertical="center" wrapText="1" shrinkToFit="1"/>
    </xf>
    <xf numFmtId="0" fontId="47" fillId="0" borderId="50" xfId="0" applyFont="1" applyBorder="1" applyAlignment="1">
      <alignment horizontal="center" vertical="center" wrapText="1"/>
    </xf>
    <xf numFmtId="0" fontId="47" fillId="0" borderId="50" xfId="0" applyFont="1" applyBorder="1" applyAlignment="1">
      <alignment horizontal="center" vertical="center" wrapText="1"/>
    </xf>
    <xf numFmtId="0" fontId="6" fillId="0" borderId="50" xfId="0" applyFont="1" applyBorder="1" applyAlignment="1">
      <alignment horizontal="center" vertical="center"/>
    </xf>
    <xf numFmtId="0" fontId="47" fillId="0" borderId="50" xfId="0" applyFont="1" applyBorder="1"/>
    <xf numFmtId="0" fontId="6" fillId="0" borderId="50" xfId="0" applyFont="1" applyBorder="1" applyAlignment="1">
      <alignment horizontal="center" vertical="center" wrapText="1"/>
    </xf>
    <xf numFmtId="0" fontId="47" fillId="0" borderId="53" xfId="0" applyFont="1" applyBorder="1" applyAlignment="1">
      <alignment horizontal="center" vertical="center" wrapText="1"/>
    </xf>
    <xf numFmtId="0" fontId="47" fillId="0" borderId="50" xfId="0" applyFont="1" applyBorder="1" applyAlignment="1">
      <alignment horizontal="center" vertical="center"/>
    </xf>
    <xf numFmtId="0" fontId="47" fillId="0" borderId="52" xfId="0" applyFont="1" applyBorder="1" applyAlignment="1">
      <alignment horizontal="center" vertical="center" shrinkToFit="1"/>
    </xf>
    <xf numFmtId="0" fontId="47" fillId="0" borderId="53" xfId="0" applyFont="1" applyBorder="1" applyAlignment="1">
      <alignment horizontal="center" vertical="center" shrinkToFit="1"/>
    </xf>
    <xf numFmtId="0" fontId="47" fillId="0" borderId="51" xfId="0" applyFont="1" applyBorder="1" applyAlignment="1">
      <alignment horizontal="center" vertical="center" wrapText="1"/>
    </xf>
    <xf numFmtId="0" fontId="47" fillId="0" borderId="0" xfId="0" applyFont="1" applyBorder="1" applyAlignment="1">
      <alignment horizontal="center" vertical="center" wrapText="1"/>
    </xf>
    <xf numFmtId="0" fontId="47" fillId="0" borderId="52" xfId="0" applyFont="1" applyBorder="1" applyAlignment="1">
      <alignment horizontal="center" vertical="center" wrapText="1"/>
    </xf>
    <xf numFmtId="0" fontId="47" fillId="0" borderId="0" xfId="0" applyFont="1" applyBorder="1" applyAlignment="1">
      <alignment horizontal="center" vertical="center"/>
    </xf>
    <xf numFmtId="176" fontId="47" fillId="0" borderId="0" xfId="1" applyFont="1" applyBorder="1" applyAlignment="1">
      <alignment horizontal="center"/>
    </xf>
    <xf numFmtId="0" fontId="47" fillId="0" borderId="54" xfId="0" applyFont="1" applyBorder="1" applyAlignment="1">
      <alignment horizontal="center" vertical="center" shrinkToFit="1"/>
    </xf>
    <xf numFmtId="0" fontId="47" fillId="0" borderId="54" xfId="0" applyFont="1" applyBorder="1" applyAlignment="1">
      <alignment horizontal="center" vertical="center" wrapText="1"/>
    </xf>
    <xf numFmtId="0" fontId="6" fillId="0" borderId="54" xfId="0" applyFont="1" applyBorder="1" applyAlignment="1">
      <alignment horizontal="center" vertical="center" wrapText="1"/>
    </xf>
    <xf numFmtId="0" fontId="6" fillId="0" borderId="51" xfId="0" applyFont="1" applyBorder="1" applyAlignment="1">
      <alignment horizontal="center" vertical="center" wrapText="1"/>
    </xf>
    <xf numFmtId="0" fontId="6" fillId="0" borderId="52" xfId="0" applyFont="1" applyBorder="1" applyAlignment="1">
      <alignment horizontal="center" vertical="center" wrapText="1"/>
    </xf>
    <xf numFmtId="0" fontId="6" fillId="0" borderId="53" xfId="0" applyFont="1" applyBorder="1" applyAlignment="1">
      <alignment horizontal="center" vertical="center" wrapText="1"/>
    </xf>
    <xf numFmtId="0" fontId="47" fillId="0" borderId="55" xfId="0" applyFont="1" applyBorder="1" applyAlignment="1">
      <alignment horizontal="center" vertical="center" wrapText="1"/>
    </xf>
    <xf numFmtId="0" fontId="47" fillId="0" borderId="56" xfId="0" applyFont="1" applyBorder="1" applyAlignment="1">
      <alignment horizontal="center" vertical="center" wrapText="1"/>
    </xf>
    <xf numFmtId="0" fontId="47" fillId="0" borderId="57" xfId="0" applyFont="1" applyBorder="1" applyAlignment="1">
      <alignment horizontal="center" vertical="center" wrapText="1"/>
    </xf>
    <xf numFmtId="0" fontId="47" fillId="0" borderId="54" xfId="0" applyFont="1" applyBorder="1" applyAlignment="1">
      <alignment horizontal="center" vertical="center" wrapText="1"/>
    </xf>
    <xf numFmtId="176" fontId="47" fillId="0" borderId="0" xfId="1" applyFont="1" applyBorder="1" applyAlignment="1">
      <alignment horizontal="center" vertical="center"/>
    </xf>
    <xf numFmtId="176" fontId="47" fillId="0" borderId="23" xfId="1" applyFont="1" applyBorder="1" applyAlignment="1">
      <alignment horizontal="center" vertical="center"/>
    </xf>
    <xf numFmtId="176" fontId="47" fillId="0" borderId="14" xfId="1" applyFont="1" applyBorder="1" applyAlignment="1">
      <alignment horizontal="center" vertical="center"/>
    </xf>
    <xf numFmtId="176" fontId="47" fillId="0" borderId="58" xfId="1" applyFont="1" applyBorder="1" applyAlignment="1">
      <alignment horizontal="center" vertical="center"/>
    </xf>
    <xf numFmtId="176" fontId="47" fillId="0" borderId="56" xfId="1" applyFont="1" applyBorder="1" applyAlignment="1">
      <alignment horizontal="center" vertical="center"/>
    </xf>
    <xf numFmtId="176" fontId="47" fillId="0" borderId="55" xfId="1" applyFont="1" applyBorder="1" applyAlignment="1">
      <alignment horizontal="center" vertical="center"/>
    </xf>
    <xf numFmtId="176" fontId="47" fillId="0" borderId="52" xfId="1" applyFont="1" applyBorder="1" applyAlignment="1">
      <alignment horizontal="center" vertical="center"/>
    </xf>
    <xf numFmtId="176" fontId="47" fillId="0" borderId="50" xfId="1" applyFont="1" applyBorder="1" applyAlignment="1">
      <alignment horizontal="center" vertical="center"/>
    </xf>
    <xf numFmtId="176" fontId="47" fillId="0" borderId="53" xfId="1" applyFont="1" applyBorder="1" applyAlignment="1">
      <alignment horizontal="center" vertical="center"/>
    </xf>
    <xf numFmtId="0" fontId="6" fillId="0" borderId="59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60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47" fillId="0" borderId="61" xfId="0" applyFont="1" applyBorder="1" applyAlignment="1">
      <alignment horizontal="center" vertical="center" wrapText="1"/>
    </xf>
    <xf numFmtId="0" fontId="47" fillId="0" borderId="59" xfId="0" applyFont="1" applyBorder="1" applyAlignment="1">
      <alignment horizontal="center" vertical="center" wrapText="1"/>
    </xf>
    <xf numFmtId="0" fontId="47" fillId="0" borderId="55" xfId="0" applyFont="1" applyBorder="1" applyAlignment="1">
      <alignment horizontal="center" vertical="center" wrapText="1"/>
    </xf>
    <xf numFmtId="176" fontId="47" fillId="0" borderId="5" xfId="1" applyFont="1" applyBorder="1" applyAlignment="1">
      <alignment horizontal="center" vertical="center"/>
    </xf>
    <xf numFmtId="0" fontId="47" fillId="0" borderId="4" xfId="0" applyFont="1" applyBorder="1" applyAlignment="1">
      <alignment horizontal="center" vertical="center" wrapText="1"/>
    </xf>
    <xf numFmtId="0" fontId="47" fillId="0" borderId="9" xfId="0" applyFont="1" applyBorder="1" applyAlignment="1">
      <alignment horizontal="center" vertical="center" wrapText="1"/>
    </xf>
    <xf numFmtId="0" fontId="47" fillId="0" borderId="62" xfId="0" applyFont="1" applyBorder="1" applyAlignment="1">
      <alignment horizontal="center" vertical="center" wrapText="1"/>
    </xf>
    <xf numFmtId="0" fontId="47" fillId="0" borderId="37" xfId="0" applyFont="1" applyBorder="1" applyAlignment="1">
      <alignment horizontal="center" vertical="center" wrapText="1"/>
    </xf>
    <xf numFmtId="0" fontId="47" fillId="0" borderId="35" xfId="0" applyFont="1" applyBorder="1" applyAlignment="1">
      <alignment horizontal="center" vertical="center" wrapText="1"/>
    </xf>
    <xf numFmtId="0" fontId="47" fillId="0" borderId="36" xfId="0" applyFont="1" applyBorder="1" applyAlignment="1">
      <alignment horizontal="center" vertical="center" wrapText="1"/>
    </xf>
    <xf numFmtId="0" fontId="6" fillId="0" borderId="42" xfId="0" applyFont="1" applyBorder="1" applyAlignment="1">
      <alignment horizontal="right"/>
    </xf>
    <xf numFmtId="3" fontId="6" fillId="0" borderId="42" xfId="0" applyNumberFormat="1" applyFont="1" applyBorder="1"/>
    <xf numFmtId="3" fontId="6" fillId="0" borderId="0" xfId="0" applyNumberFormat="1" applyFont="1" applyBorder="1"/>
    <xf numFmtId="0" fontId="7" fillId="0" borderId="42" xfId="0" applyFont="1" applyBorder="1" applyAlignment="1">
      <alignment horizontal="left"/>
    </xf>
    <xf numFmtId="0" fontId="7" fillId="0" borderId="42" xfId="0" applyFont="1" applyBorder="1"/>
    <xf numFmtId="0" fontId="6" fillId="0" borderId="42" xfId="0" applyFont="1" applyBorder="1"/>
    <xf numFmtId="0" fontId="12" fillId="0" borderId="0" xfId="0" applyFont="1" applyBorder="1" applyAlignment="1">
      <alignment horizontal="center" vertical="center" wrapText="1"/>
    </xf>
    <xf numFmtId="0" fontId="6" fillId="0" borderId="0" xfId="148" applyFont="1" applyAlignment="1">
      <alignment vertical="center"/>
    </xf>
    <xf numFmtId="178" fontId="49" fillId="0" borderId="0" xfId="4" applyNumberFormat="1" applyFont="1" applyFill="1" applyBorder="1" applyAlignment="1">
      <alignment vertical="center"/>
    </xf>
    <xf numFmtId="178" fontId="60" fillId="0" borderId="42" xfId="5" applyNumberFormat="1" applyFont="1" applyFill="1" applyBorder="1" applyAlignment="1" applyProtection="1">
      <alignment horizontal="center" vertical="center"/>
      <protection locked="0"/>
    </xf>
    <xf numFmtId="178" fontId="11" fillId="0" borderId="42" xfId="5" quotePrefix="1" applyNumberFormat="1" applyFont="1" applyFill="1" applyBorder="1" applyAlignment="1">
      <alignment horizontal="center" vertical="center"/>
    </xf>
    <xf numFmtId="178" fontId="60" fillId="0" borderId="42" xfId="5" applyNumberFormat="1" applyFont="1" applyFill="1" applyBorder="1" applyAlignment="1" applyProtection="1">
      <alignment vertical="center"/>
      <protection locked="0"/>
    </xf>
    <xf numFmtId="178" fontId="60" fillId="0" borderId="42" xfId="5" quotePrefix="1" applyNumberFormat="1" applyFont="1" applyFill="1" applyBorder="1" applyAlignment="1">
      <alignment horizontal="center" vertical="center"/>
    </xf>
    <xf numFmtId="178" fontId="60" fillId="0" borderId="0" xfId="5" applyNumberFormat="1" applyFont="1" applyFill="1" applyBorder="1" applyAlignment="1" applyProtection="1">
      <alignment horizontal="center" vertical="center"/>
      <protection locked="0"/>
    </xf>
    <xf numFmtId="0" fontId="11" fillId="0" borderId="43" xfId="4" quotePrefix="1" applyNumberFormat="1" applyFont="1" applyFill="1" applyBorder="1" applyAlignment="1">
      <alignment horizontal="center" vertical="center"/>
    </xf>
    <xf numFmtId="178" fontId="47" fillId="0" borderId="0" xfId="4" applyNumberFormat="1" applyFont="1" applyFill="1" applyBorder="1" applyAlignment="1">
      <alignment vertical="center"/>
    </xf>
    <xf numFmtId="178" fontId="63" fillId="0" borderId="0" xfId="5" applyNumberFormat="1" applyFont="1" applyFill="1" applyBorder="1" applyAlignment="1" applyProtection="1">
      <alignment horizontal="center" vertical="center"/>
      <protection locked="0"/>
    </xf>
    <xf numFmtId="178" fontId="63" fillId="0" borderId="0" xfId="5" applyNumberFormat="1" applyFont="1" applyFill="1" applyBorder="1" applyAlignment="1" applyProtection="1">
      <alignment vertical="center"/>
      <protection locked="0"/>
    </xf>
    <xf numFmtId="178" fontId="63" fillId="0" borderId="0" xfId="5" quotePrefix="1" applyNumberFormat="1" applyFont="1" applyFill="1" applyBorder="1" applyAlignment="1">
      <alignment horizontal="center" vertical="center"/>
    </xf>
    <xf numFmtId="178" fontId="63" fillId="0" borderId="38" xfId="5" quotePrefix="1" applyNumberFormat="1" applyFont="1" applyFill="1" applyBorder="1" applyAlignment="1">
      <alignment horizontal="center" vertical="center"/>
    </xf>
    <xf numFmtId="0" fontId="6" fillId="0" borderId="0" xfId="4" quotePrefix="1" applyNumberFormat="1" applyFont="1" applyFill="1" applyBorder="1" applyAlignment="1">
      <alignment horizontal="center" vertical="center"/>
    </xf>
    <xf numFmtId="178" fontId="6" fillId="0" borderId="0" xfId="4" applyNumberFormat="1" applyFont="1" applyFill="1" applyBorder="1" applyAlignment="1" applyProtection="1">
      <alignment vertical="center"/>
      <protection locked="0"/>
    </xf>
    <xf numFmtId="178" fontId="6" fillId="0" borderId="0" xfId="4" quotePrefix="1" applyNumberFormat="1" applyFont="1" applyFill="1" applyBorder="1" applyAlignment="1">
      <alignment horizontal="center" vertical="center"/>
    </xf>
    <xf numFmtId="3" fontId="6" fillId="0" borderId="38" xfId="148" applyNumberFormat="1" applyFont="1" applyBorder="1" applyAlignment="1">
      <alignment horizontal="center" vertical="center"/>
    </xf>
    <xf numFmtId="0" fontId="6" fillId="0" borderId="42" xfId="148" applyFont="1" applyBorder="1" applyAlignment="1">
      <alignment horizontal="right"/>
    </xf>
    <xf numFmtId="3" fontId="6" fillId="0" borderId="42" xfId="148" applyNumberFormat="1" applyFont="1" applyBorder="1">
      <alignment vertical="center"/>
    </xf>
    <xf numFmtId="0" fontId="7" fillId="0" borderId="42" xfId="148" applyFont="1" applyBorder="1">
      <alignment vertical="center"/>
    </xf>
    <xf numFmtId="0" fontId="6" fillId="0" borderId="42" xfId="148" applyFont="1" applyBorder="1">
      <alignment vertical="center"/>
    </xf>
  </cellXfs>
  <cellStyles count="154">
    <cellStyle name="??&amp;O?&amp;H?_x0008_??_x0007__x0001__x0001_" xfId="6"/>
    <cellStyle name="??_?.????" xfId="7"/>
    <cellStyle name="20% - 강조색1 2" xfId="8"/>
    <cellStyle name="20% - 강조색1 3" xfId="9"/>
    <cellStyle name="20% - 강조색2 2" xfId="10"/>
    <cellStyle name="20% - 강조색2 3" xfId="11"/>
    <cellStyle name="20% - 강조색3 2" xfId="12"/>
    <cellStyle name="20% - 강조색3 3" xfId="13"/>
    <cellStyle name="20% - 강조색4 2" xfId="14"/>
    <cellStyle name="20% - 강조색4 3" xfId="15"/>
    <cellStyle name="20% - 강조색5 2" xfId="16"/>
    <cellStyle name="20% - 강조색5 3" xfId="17"/>
    <cellStyle name="20% - 강조색6 2" xfId="18"/>
    <cellStyle name="20% - 강조색6 3" xfId="19"/>
    <cellStyle name="40% - 강조색1 2" xfId="20"/>
    <cellStyle name="40% - 강조색1 3" xfId="21"/>
    <cellStyle name="40% - 강조색2 2" xfId="22"/>
    <cellStyle name="40% - 강조색2 3" xfId="23"/>
    <cellStyle name="40% - 강조색3 2" xfId="24"/>
    <cellStyle name="40% - 강조색3 3" xfId="25"/>
    <cellStyle name="40% - 강조색4 2" xfId="26"/>
    <cellStyle name="40% - 강조색4 3" xfId="27"/>
    <cellStyle name="40% - 강조색5 2" xfId="28"/>
    <cellStyle name="40% - 강조색5 3" xfId="29"/>
    <cellStyle name="40% - 강조색6 2" xfId="30"/>
    <cellStyle name="40% - 강조색6 3" xfId="31"/>
    <cellStyle name="60% - 강조색1 2" xfId="32"/>
    <cellStyle name="60% - 강조색1 3" xfId="33"/>
    <cellStyle name="60% - 강조색2 2" xfId="34"/>
    <cellStyle name="60% - 강조색2 3" xfId="35"/>
    <cellStyle name="60% - 강조색3 2" xfId="36"/>
    <cellStyle name="60% - 강조색3 3" xfId="37"/>
    <cellStyle name="60% - 강조색4 2" xfId="38"/>
    <cellStyle name="60% - 강조색4 3" xfId="39"/>
    <cellStyle name="60% - 강조색5 2" xfId="40"/>
    <cellStyle name="60% - 강조색5 3" xfId="41"/>
    <cellStyle name="60% - 강조색6 2" xfId="42"/>
    <cellStyle name="60% - 강조색6 3" xfId="43"/>
    <cellStyle name="Calc Currency (0)" xfId="44"/>
    <cellStyle name="category" xfId="45"/>
    <cellStyle name="Comma [0]_ARN (2)" xfId="46"/>
    <cellStyle name="comma zerodec" xfId="47"/>
    <cellStyle name="Comma_Capex" xfId="48"/>
    <cellStyle name="Copied" xfId="49"/>
    <cellStyle name="Currency [0]_CCOCPX" xfId="50"/>
    <cellStyle name="Currency_CCOCPX" xfId="51"/>
    <cellStyle name="Currency1" xfId="52"/>
    <cellStyle name="Dezimal [0]_laroux" xfId="53"/>
    <cellStyle name="Dezimal_laroux" xfId="54"/>
    <cellStyle name="Dollar (zero dec)" xfId="55"/>
    <cellStyle name="Entered" xfId="56"/>
    <cellStyle name="Grey" xfId="57"/>
    <cellStyle name="Header1" xfId="58"/>
    <cellStyle name="Header2" xfId="59"/>
    <cellStyle name="Input [yellow]" xfId="60"/>
    <cellStyle name="Milliers [0]_Arabian Spec" xfId="61"/>
    <cellStyle name="Milliers_Arabian Spec" xfId="62"/>
    <cellStyle name="Mon?aire [0]_Arabian Spec" xfId="63"/>
    <cellStyle name="Mon?aire_Arabian Spec" xfId="64"/>
    <cellStyle name="Normal - Style1" xfId="65"/>
    <cellStyle name="Normal - Style1 2" xfId="66"/>
    <cellStyle name="Normal - Style1 3" xfId="67"/>
    <cellStyle name="Normal_#10-Headcount" xfId="68"/>
    <cellStyle name="Percent [2]" xfId="69"/>
    <cellStyle name="Standard_laroux" xfId="70"/>
    <cellStyle name="W?rung [0]_laroux" xfId="71"/>
    <cellStyle name="W?rung_laroux" xfId="72"/>
    <cellStyle name="강조색1 2" xfId="73"/>
    <cellStyle name="강조색1 3" xfId="74"/>
    <cellStyle name="강조색2 2" xfId="75"/>
    <cellStyle name="강조색2 3" xfId="76"/>
    <cellStyle name="강조색3 2" xfId="77"/>
    <cellStyle name="강조색3 3" xfId="78"/>
    <cellStyle name="강조색4 2" xfId="79"/>
    <cellStyle name="강조색4 3" xfId="80"/>
    <cellStyle name="강조색5 2" xfId="81"/>
    <cellStyle name="강조색5 3" xfId="82"/>
    <cellStyle name="강조색6 2" xfId="83"/>
    <cellStyle name="강조색6 3" xfId="84"/>
    <cellStyle name="경고문 2" xfId="85"/>
    <cellStyle name="경고문 3" xfId="86"/>
    <cellStyle name="계산 2" xfId="87"/>
    <cellStyle name="계산 3" xfId="88"/>
    <cellStyle name="고정소숫점" xfId="89"/>
    <cellStyle name="고정출력1" xfId="90"/>
    <cellStyle name="고정출력2" xfId="91"/>
    <cellStyle name="나쁨 2" xfId="92"/>
    <cellStyle name="나쁨 3" xfId="93"/>
    <cellStyle name="날짜" xfId="94"/>
    <cellStyle name="달러" xfId="95"/>
    <cellStyle name="똿뗦먛귟 [0.00]_NT Server " xfId="96"/>
    <cellStyle name="똿뗦먛귟_NT Server " xfId="97"/>
    <cellStyle name="메모 2" xfId="98"/>
    <cellStyle name="메모 3" xfId="99"/>
    <cellStyle name="믅됞 [0.00]_NT Server " xfId="100"/>
    <cellStyle name="믅됞_NT Server " xfId="101"/>
    <cellStyle name="바탕글" xfId="102"/>
    <cellStyle name="백분율 2" xfId="103"/>
    <cellStyle name="백분율 2 4" xfId="104"/>
    <cellStyle name="백분율 3" xfId="105"/>
    <cellStyle name="보통 2" xfId="106"/>
    <cellStyle name="보통 3" xfId="107"/>
    <cellStyle name="뷭?_빟랹둴봃섟 " xfId="108"/>
    <cellStyle name="설명 텍스트 2" xfId="109"/>
    <cellStyle name="설명 텍스트 3" xfId="110"/>
    <cellStyle name="셀 확인 2" xfId="111"/>
    <cellStyle name="셀 확인 3" xfId="112"/>
    <cellStyle name="숫자(R)" xfId="113"/>
    <cellStyle name="쉼표 [0] 10 2" xfId="114"/>
    <cellStyle name="쉼표 [0] 2" xfId="4"/>
    <cellStyle name="쉼표 [0] 2 10 2" xfId="5"/>
    <cellStyle name="쉼표 [0] 2 2" xfId="149"/>
    <cellStyle name="쉼표 [0] 2 3" xfId="150"/>
    <cellStyle name="쉼표 [0] 3" xfId="151"/>
    <cellStyle name="쉼표 [0] 3 2" xfId="115"/>
    <cellStyle name="쉼표 [0] 4" xfId="153"/>
    <cellStyle name="쉼표 [0] 4 2" xfId="116"/>
    <cellStyle name="쉼표 [0] 7" xfId="152"/>
    <cellStyle name="쉼표 [0] 8" xfId="117"/>
    <cellStyle name="연결된 셀 2" xfId="118"/>
    <cellStyle name="연결된 셀 3" xfId="119"/>
    <cellStyle name="요약 2" xfId="120"/>
    <cellStyle name="요약 3" xfId="121"/>
    <cellStyle name="입력 2" xfId="122"/>
    <cellStyle name="입력 3" xfId="123"/>
    <cellStyle name="자리수" xfId="124"/>
    <cellStyle name="자리수0" xfId="125"/>
    <cellStyle name="제목 1 2" xfId="126"/>
    <cellStyle name="제목 1 3" xfId="127"/>
    <cellStyle name="제목 2 2" xfId="128"/>
    <cellStyle name="제목 2 3" xfId="129"/>
    <cellStyle name="제목 3 2" xfId="130"/>
    <cellStyle name="제목 3 3" xfId="131"/>
    <cellStyle name="제목 4 2" xfId="132"/>
    <cellStyle name="제목 4 3" xfId="133"/>
    <cellStyle name="제목 5" xfId="134"/>
    <cellStyle name="제목 6" xfId="135"/>
    <cellStyle name="좋음 2" xfId="136"/>
    <cellStyle name="좋음 3" xfId="137"/>
    <cellStyle name="출력 2" xfId="138"/>
    <cellStyle name="출력 3" xfId="139"/>
    <cellStyle name="콤마 [0]_(월초P)" xfId="140"/>
    <cellStyle name="콤마 [0]_2. 행정구역" xfId="1"/>
    <cellStyle name="콤마_(type)총괄" xfId="141"/>
    <cellStyle name="콤마_2. 행정구역" xfId="2"/>
    <cellStyle name="통화 [0] 2" xfId="142"/>
    <cellStyle name="표준" xfId="0" builtinId="0"/>
    <cellStyle name="표준 12" xfId="143"/>
    <cellStyle name="표준 2" xfId="144"/>
    <cellStyle name="표준 2 2" xfId="3"/>
    <cellStyle name="표준 2 3" xfId="145"/>
    <cellStyle name="표준 4" xfId="146"/>
    <cellStyle name="표준 4 2" xfId="147"/>
    <cellStyle name="표준_Book1" xfId="14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44592;&#54925;&#51312;&#51221;&#49892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ngnt\project\WINDOWS\&#48148;&#53461;%20&#54868;&#47732;\LG_CALTEX\LG_CALTEX\&#49888;&#44368;&#49885;&#44060;&#51064;\01&#44144;&#47000;&#49440;&#44204;&#51201;\SECL_HYCO\DCS&#44204;&#51201;\cs1000\DEC_DHDSR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0724;&#54788;&#49689;\38&#54924;&#51456;&#48708;\3&#44608;&#44600;&#54872;\97&#51452;&#48124;&#54869;&#51221;\97&#51452;&#48124;&#46321;&#47197;&#51064;&#44396;&#53685;&#44228;&#48372;&#44256;&#49436;(&#51064;&#49604;&#49548;&#51228;&#44277;&#50857;)\&#54252;&#5238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/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견적서"/>
      <sheetName val="서울청"/>
      <sheetName val="이직현황"/>
      <sheetName val="이직자명단"/>
      <sheetName val="총괄"/>
      <sheetName val="해군-1"/>
      <sheetName val="공군-1"/>
      <sheetName val="총괄(직)"/>
      <sheetName val="해군(직)계"/>
      <sheetName val="공군(직)계"/>
      <sheetName val="03년도 계획"/>
      <sheetName val="전년 대비"/>
      <sheetName val="공군본부"/>
      <sheetName val="1전비"/>
      <sheetName val="10전비"/>
      <sheetName val="10전비(손보)"/>
      <sheetName val="17전비"/>
      <sheetName val="19전비"/>
      <sheetName val="20전비"/>
      <sheetName val="20전비(손보)"/>
      <sheetName val="7항공통신전대"/>
      <sheetName val="작전사"/>
      <sheetName val="30단"/>
      <sheetName val="30단-1"/>
      <sheetName val="30단(손보)"/>
      <sheetName val="30단(손보) (2)"/>
      <sheetName val="방포사"/>
      <sheetName val="방포사-1"/>
      <sheetName val="방포사-2"/>
      <sheetName val="방포사(손보)"/>
      <sheetName val="방포사(손보) (2)"/>
      <sheetName val="3통신52대대"/>
      <sheetName val="3통신70대대"/>
      <sheetName val="73기상전대"/>
      <sheetName val="장교"/>
      <sheetName val="준사관"/>
      <sheetName val="부사관"/>
      <sheetName val="군무원"/>
      <sheetName val="간부현황"/>
      <sheetName val="출타간부"/>
      <sheetName val="XL4Poppy"/>
      <sheetName val="XL4Poppy (2)"/>
      <sheetName val="XL4Poppy (3)"/>
      <sheetName val="이렇게쓰자!"/>
      <sheetName val="휴가증출력"/>
      <sheetName val="증명서발급대장"/>
      <sheetName val="집결지코드"/>
      <sheetName val="TMO도표"/>
      <sheetName val="급지"/>
      <sheetName val="--------"/>
      <sheetName val="Recovered_Sheet1"/>
      <sheetName val="Recovered_Sheet2"/>
      <sheetName val="1일자"/>
      <sheetName val="2일자"/>
      <sheetName val="3일자"/>
      <sheetName val="4일자"/>
      <sheetName val="5일자"/>
      <sheetName val="6일자"/>
      <sheetName val="7일자"/>
      <sheetName val="8일자"/>
      <sheetName val="9일자"/>
      <sheetName val="10일자"/>
      <sheetName val="11일자"/>
      <sheetName val="12일자"/>
      <sheetName val="13일자"/>
      <sheetName val="14일자"/>
      <sheetName val="15일자"/>
      <sheetName val="16일자"/>
      <sheetName val="17일자"/>
      <sheetName val="18일자"/>
      <sheetName val="19일자"/>
      <sheetName val="20일자"/>
      <sheetName val="21일자"/>
      <sheetName val="22일자"/>
      <sheetName val="23일자"/>
      <sheetName val="24일자"/>
      <sheetName val="25일자"/>
      <sheetName val="_견적서"/>
      <sheetName val="Cumene"/>
      <sheetName val="P&amp;A"/>
      <sheetName val="BPA"/>
      <sheetName val="CPB"/>
      <sheetName val="변동비"/>
      <sheetName val="감가상각비"/>
      <sheetName val="VXXXXXXX"/>
      <sheetName val="장기투자 계획및 예산"/>
      <sheetName val="장기투자 계획 항목별 내용"/>
      <sheetName val="Module1"/>
      <sheetName val="Beforesyy"/>
      <sheetName val="XXXXXX"/>
      <sheetName val="VXXXXX"/>
      <sheetName val="4급 지로"/>
      <sheetName val="4급사원"/>
      <sheetName val="kift-bs"/>
      <sheetName val="kift-pl"/>
      <sheetName val="B2B-pl"/>
      <sheetName val="군포-pl"/>
      <sheetName val="양산-pl"/>
      <sheetName val="hift-pl"/>
      <sheetName val="KIFT세목-백만"/>
      <sheetName val="군포세목-백만"/>
      <sheetName val="양산세목-백만"/>
      <sheetName val="장성세목-백만"/>
      <sheetName val="KIFT세목-매출+일반"/>
      <sheetName val="KIFT세목"/>
      <sheetName val="b2b세목"/>
      <sheetName val="군포세목"/>
      <sheetName val="양산세목"/>
      <sheetName val="장성세목"/>
      <sheetName val="B2B2004비용"/>
      <sheetName val="B2B2005비용"/>
      <sheetName val="차입금상환계획"/>
      <sheetName val="이자비용"/>
      <sheetName val="지급보증료"/>
      <sheetName val="1팀매출2004"/>
      <sheetName val="1팀매출2005"/>
      <sheetName val="B2B매출2004"/>
      <sheetName val="B2B매출2005"/>
      <sheetName val="통신매출2004"/>
      <sheetName val="통신매출2005"/>
      <sheetName val="관리매출2004"/>
      <sheetName val="관리매출2005"/>
      <sheetName val="양산직영매출2004"/>
      <sheetName val="양산직영매출2005"/>
      <sheetName val="합의서"/>
      <sheetName val="월별목표"/>
      <sheetName val="중점추진업무"/>
      <sheetName val="감가상각"/>
      <sheetName val="RE9604"/>
      <sheetName val="내역"/>
      <sheetName val="UR2-Calculation"/>
      <sheetName val="금액집계"/>
      <sheetName val="0006_FLT_IR_NAME"/>
      <sheetName val="1월"/>
      <sheetName val="2월"/>
      <sheetName val="3월"/>
      <sheetName val="4월"/>
      <sheetName val="5월"/>
      <sheetName val="6월"/>
      <sheetName val="7월"/>
      <sheetName val="8월"/>
      <sheetName val="9월"/>
      <sheetName val="월별종합"/>
      <sheetName val="Chart1"/>
      <sheetName val="10월"/>
      <sheetName val="11월"/>
      <sheetName val="12월"/>
      <sheetName val="foxz"/>
      <sheetName val="8-31"/>
      <sheetName val="8-31(2)"/>
      <sheetName val="8-31(3)"/>
      <sheetName val="8-31(4)"/>
      <sheetName val="8-31(5)"/>
      <sheetName val="9-1"/>
      <sheetName val="9-23"/>
      <sheetName val="9-23(2)"/>
      <sheetName val="9-29(월말)"/>
      <sheetName val="9-29(공병)"/>
      <sheetName val="9-30"/>
      <sheetName val="pldt"/>
      <sheetName val="부대원명부(간부)"/>
      <sheetName val="Sheet2"/>
      <sheetName val="부대원명부(병)"/>
      <sheetName val="부대현황"/>
      <sheetName val="휴가급지"/>
      <sheetName val="군사특기"/>
      <sheetName val="계급별현황"/>
      <sheetName val="계급별현황 (2)"/>
      <sheetName val="처부별현황"/>
      <sheetName val="병휴가가넹"/>
      <sheetName val="Sheet1"/>
      <sheetName val="간부휴가가넹"/>
      <sheetName val="전역자"/>
      <sheetName val="아프냐"/>
      <sheetName val=""/>
      <sheetName val="신병100일위로휴가기간"/>
      <sheetName val="위로,청원휴가현황"/>
      <sheetName val="위로,청원휴가기간"/>
      <sheetName val="정기휴가현황"/>
      <sheetName val="연명부"/>
      <sheetName val="Sheet3"/>
      <sheetName val="07-29기 공개모집병 "/>
      <sheetName val="기초공"/>
      <sheetName val="기둥(원형)"/>
      <sheetName val="sugu95"/>
      <sheetName val="KMPTOT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䑔MO도표"/>
      <sheetName val="BID"/>
      <sheetName val="휴가비,급량비"/>
      <sheetName val="I.설계조건"/>
      <sheetName val="교각계산"/>
      <sheetName val="부속동"/>
      <sheetName val="수량산출서"/>
      <sheetName val="총_"/>
      <sheetName val="재집"/>
      <sheetName val="직재"/>
      <sheetName val="일위대가"/>
      <sheetName val="Customer Databas"/>
      <sheetName val="공사개요"/>
      <sheetName val="소비자가"/>
      <sheetName val="ins"/>
      <sheetName val="2002년요약"/>
      <sheetName val="관계주식"/>
      <sheetName val="기준자료"/>
      <sheetName val="첨부1"/>
      <sheetName val="97년추정손익계산서"/>
      <sheetName val="일위대가목차"/>
      <sheetName val="설계조건"/>
      <sheetName val="DEC_DHDSR0"/>
      <sheetName val="118.세금과공과"/>
      <sheetName val="LEAD SHEET (K상각후회수율)"/>
      <sheetName val="재공수합"/>
      <sheetName val="DATA(BAC)"/>
      <sheetName val="CAL"/>
      <sheetName val="하수급견적대비"/>
      <sheetName val="경비"/>
      <sheetName val="Bank charge"/>
      <sheetName val="ABUT수량-A1"/>
      <sheetName val="B737"/>
      <sheetName val="ALL"/>
      <sheetName val="?È"/>
      <sheetName val="Table"/>
      <sheetName val="우편번호"/>
      <sheetName val="유통망계획"/>
      <sheetName val="차수"/>
      <sheetName val="01월TTL"/>
      <sheetName val="한계원가"/>
      <sheetName val="변동인원"/>
      <sheetName val="97센_협"/>
      <sheetName val="WACC"/>
      <sheetName val="Notes "/>
      <sheetName val="Proposal"/>
      <sheetName val="Sheet5"/>
      <sheetName val="노임이"/>
      <sheetName val="갑지(추정)"/>
      <sheetName val="전체"/>
      <sheetName val="공사비집계"/>
      <sheetName val="평가데이터"/>
      <sheetName val="AA200"/>
      <sheetName val="本部A3"/>
      <sheetName val="本部A2"/>
      <sheetName val="기계내역"/>
      <sheetName val="매출"/>
      <sheetName val="Total"/>
      <sheetName val="Main"/>
      <sheetName val="FRT_O"/>
      <sheetName val="FAB_I"/>
      <sheetName val="계정code"/>
      <sheetName val="LU"/>
      <sheetName val="#REF"/>
      <sheetName val="내역서"/>
      <sheetName val="_È"/>
      <sheetName val="TEL"/>
      <sheetName val="Input"/>
      <sheetName val="Comps"/>
      <sheetName val="CAUDIT"/>
      <sheetName val="목차"/>
      <sheetName val="Customize Your Purchase Order"/>
      <sheetName val="Purchase Order"/>
      <sheetName val="BS-E"/>
      <sheetName val="BS요약"/>
      <sheetName val="MAR"/>
      <sheetName val="FEB"/>
      <sheetName val="총괄매출계획"/>
      <sheetName val="KY.LEE"/>
      <sheetName val="제조원가"/>
      <sheetName val="통장출금액"/>
      <sheetName val="전기일위대가"/>
      <sheetName val="총원"/>
      <sheetName val="_x0000_È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 refreshError="1"/>
      <sheetData sheetId="88"/>
      <sheetData sheetId="89" refreshError="1"/>
      <sheetData sheetId="90"/>
      <sheetData sheetId="91"/>
      <sheetData sheetId="92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/>
      <sheetData sheetId="125"/>
      <sheetData sheetId="126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 refreshError="1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 refreshError="1"/>
      <sheetData sheetId="183" refreshError="1"/>
      <sheetData sheetId="184" refreshError="1"/>
      <sheetData sheetId="185" refreshError="1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인구및세대"/>
      <sheetName val="2.국적별외국인 "/>
      <sheetName val="3.각세(외제)"/>
      <sheetName val="4.5세(외제)"/>
      <sheetName val="5.5세외국인"/>
      <sheetName val="6.각세말소자"/>
      <sheetName val="1-1포천-동별-인구및세대 "/>
      <sheetName val="2-1포천(각세)(외제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2"/>
  <sheetViews>
    <sheetView tabSelected="1" zoomScaleNormal="100" workbookViewId="0">
      <selection sqref="A1:C1"/>
    </sheetView>
  </sheetViews>
  <sheetFormatPr defaultRowHeight="13.5"/>
  <cols>
    <col min="1" max="1" width="17.6640625" style="35" customWidth="1"/>
    <col min="2" max="2" width="28.6640625" style="36" customWidth="1"/>
    <col min="3" max="3" width="28.6640625" style="37" customWidth="1"/>
    <col min="4" max="4" width="2.33203125" style="37" customWidth="1"/>
    <col min="5" max="5" width="23.109375" style="10" customWidth="1"/>
    <col min="6" max="7" width="24.33203125" style="10" customWidth="1"/>
    <col min="8" max="16384" width="8.88671875" style="34"/>
  </cols>
  <sheetData>
    <row r="1" spans="1:27" s="2" customFormat="1" ht="34.5" customHeight="1">
      <c r="A1" s="257" t="s">
        <v>0</v>
      </c>
      <c r="B1" s="257"/>
      <c r="C1" s="257"/>
      <c r="D1" s="1"/>
      <c r="E1" s="257" t="s">
        <v>1</v>
      </c>
      <c r="F1" s="257"/>
      <c r="G1" s="257"/>
    </row>
    <row r="2" spans="1:27" s="9" customFormat="1" ht="25.5" customHeight="1" thickBot="1">
      <c r="A2" s="3" t="s">
        <v>2</v>
      </c>
      <c r="B2" s="4"/>
      <c r="C2" s="5"/>
      <c r="D2" s="6"/>
      <c r="E2" s="7"/>
      <c r="F2" s="7"/>
      <c r="G2" s="8" t="s">
        <v>3</v>
      </c>
    </row>
    <row r="3" spans="1:27" s="9" customFormat="1" ht="16.5" customHeight="1" thickTop="1">
      <c r="A3" s="10"/>
      <c r="B3" s="11" t="s">
        <v>4</v>
      </c>
      <c r="C3" s="12" t="s">
        <v>5</v>
      </c>
      <c r="D3" s="12"/>
      <c r="E3" s="13" t="s">
        <v>6</v>
      </c>
      <c r="F3" s="13" t="s">
        <v>7</v>
      </c>
      <c r="G3" s="14" t="s">
        <v>8</v>
      </c>
      <c r="Q3" s="256"/>
      <c r="R3" s="256"/>
      <c r="S3" s="256"/>
      <c r="T3" s="256"/>
      <c r="U3" s="256"/>
      <c r="V3" s="256"/>
      <c r="X3" s="256"/>
      <c r="Y3" s="256"/>
      <c r="Z3" s="256"/>
      <c r="AA3" s="256"/>
    </row>
    <row r="4" spans="1:27" s="9" customFormat="1" ht="16.5" customHeight="1">
      <c r="A4" s="10" t="s">
        <v>9</v>
      </c>
      <c r="B4" s="15"/>
      <c r="C4" s="12" t="s">
        <v>10</v>
      </c>
      <c r="D4" s="12"/>
      <c r="E4" s="13"/>
      <c r="F4" s="13" t="s">
        <v>11</v>
      </c>
      <c r="G4" s="12" t="s">
        <v>12</v>
      </c>
      <c r="Q4" s="256"/>
      <c r="R4" s="256"/>
      <c r="S4" s="256"/>
    </row>
    <row r="5" spans="1:27" s="9" customFormat="1" ht="16.5" customHeight="1">
      <c r="A5" s="10" t="s">
        <v>13</v>
      </c>
      <c r="B5" s="15"/>
      <c r="C5" s="16" t="s">
        <v>14</v>
      </c>
      <c r="D5" s="16"/>
      <c r="E5" s="13" t="s">
        <v>15</v>
      </c>
      <c r="F5" s="13" t="s">
        <v>16</v>
      </c>
      <c r="G5" s="12" t="s">
        <v>17</v>
      </c>
    </row>
    <row r="6" spans="1:27" s="9" customFormat="1" ht="16.5" customHeight="1">
      <c r="A6" s="17"/>
      <c r="B6" s="18" t="s">
        <v>18</v>
      </c>
      <c r="C6" s="19" t="s">
        <v>19</v>
      </c>
      <c r="D6" s="16"/>
      <c r="E6" s="20" t="s">
        <v>20</v>
      </c>
      <c r="F6" s="21" t="s">
        <v>21</v>
      </c>
      <c r="G6" s="19" t="s">
        <v>22</v>
      </c>
    </row>
    <row r="7" spans="1:27" s="9" customFormat="1" ht="57" customHeight="1">
      <c r="A7" s="22">
        <v>2013</v>
      </c>
      <c r="B7" s="23">
        <v>10240849</v>
      </c>
      <c r="C7" s="23">
        <v>23243</v>
      </c>
      <c r="D7" s="23"/>
      <c r="E7" s="24">
        <f>SUM(B7/C7)*1000</f>
        <v>440599.27720173815</v>
      </c>
      <c r="F7" s="23">
        <v>10572</v>
      </c>
      <c r="G7" s="24">
        <f>SUM(B7/F7)*1000</f>
        <v>968676.5985622399</v>
      </c>
    </row>
    <row r="8" spans="1:27" s="9" customFormat="1" ht="51.75" customHeight="1">
      <c r="A8" s="22">
        <v>2014</v>
      </c>
      <c r="B8" s="23">
        <v>11129976</v>
      </c>
      <c r="C8" s="23">
        <v>23335</v>
      </c>
      <c r="D8" s="23"/>
      <c r="E8" s="23">
        <v>476964.90250696376</v>
      </c>
      <c r="F8" s="23">
        <v>10787</v>
      </c>
      <c r="G8" s="23">
        <v>1031795.3091684435</v>
      </c>
    </row>
    <row r="9" spans="1:27" s="9" customFormat="1" ht="51.75" customHeight="1">
      <c r="A9" s="22">
        <v>2015</v>
      </c>
      <c r="B9" s="25">
        <v>12505284</v>
      </c>
      <c r="C9" s="23">
        <v>23277</v>
      </c>
      <c r="D9" s="23"/>
      <c r="E9" s="23">
        <v>537238</v>
      </c>
      <c r="F9" s="23">
        <v>10909</v>
      </c>
      <c r="G9" s="23">
        <v>1146327</v>
      </c>
    </row>
    <row r="10" spans="1:27" s="26" customFormat="1" ht="51.75" customHeight="1">
      <c r="A10" s="22">
        <v>2016</v>
      </c>
      <c r="B10" s="25">
        <v>13081025</v>
      </c>
      <c r="C10" s="23">
        <v>23628</v>
      </c>
      <c r="D10" s="23"/>
      <c r="E10" s="23">
        <v>553624</v>
      </c>
      <c r="F10" s="23">
        <v>11123</v>
      </c>
      <c r="G10" s="23">
        <v>1176034</v>
      </c>
    </row>
    <row r="11" spans="1:27" s="9" customFormat="1" ht="51.75" customHeight="1">
      <c r="A11" s="243">
        <v>2017</v>
      </c>
      <c r="B11" s="244">
        <v>13493482</v>
      </c>
      <c r="C11" s="23">
        <v>23003</v>
      </c>
      <c r="D11" s="23"/>
      <c r="E11" s="23">
        <v>586596</v>
      </c>
      <c r="F11" s="23">
        <v>11144</v>
      </c>
      <c r="G11" s="23">
        <v>1210829</v>
      </c>
    </row>
    <row r="12" spans="1:27" s="9" customFormat="1" ht="51.75" customHeight="1">
      <c r="A12" s="22">
        <v>2018</v>
      </c>
      <c r="B12" s="25">
        <v>14831276.32</v>
      </c>
      <c r="C12" s="23">
        <v>23221</v>
      </c>
      <c r="D12" s="23"/>
      <c r="E12" s="23">
        <v>638701.01</v>
      </c>
      <c r="F12" s="23">
        <v>11327</v>
      </c>
      <c r="G12" s="23">
        <v>1309373.73</v>
      </c>
    </row>
    <row r="13" spans="1:27" s="26" customFormat="1" ht="51.75" customHeight="1" thickBot="1">
      <c r="A13" s="242">
        <v>2019</v>
      </c>
      <c r="B13" s="82">
        <v>14331135</v>
      </c>
      <c r="C13" s="27">
        <v>22441</v>
      </c>
      <c r="D13" s="239"/>
      <c r="E13" s="27">
        <v>638613.92000000004</v>
      </c>
      <c r="F13" s="27">
        <v>11308</v>
      </c>
      <c r="G13" s="27">
        <v>1267344.8</v>
      </c>
    </row>
    <row r="14" spans="1:27" s="9" customFormat="1" ht="12" customHeight="1" thickTop="1">
      <c r="A14" s="28" t="s">
        <v>23</v>
      </c>
      <c r="B14" s="29"/>
      <c r="C14" s="29"/>
      <c r="D14" s="29"/>
      <c r="E14" s="30"/>
      <c r="F14" s="29"/>
      <c r="G14" s="30"/>
    </row>
    <row r="15" spans="1:27" ht="20.100000000000001" customHeight="1">
      <c r="A15" s="28"/>
      <c r="B15" s="31"/>
      <c r="C15" s="32"/>
      <c r="D15" s="32"/>
      <c r="E15" s="33"/>
      <c r="F15" s="33"/>
      <c r="G15" s="33"/>
    </row>
    <row r="16" spans="1:27">
      <c r="B16" s="31"/>
      <c r="C16" s="32"/>
      <c r="D16" s="32"/>
      <c r="E16" s="33"/>
      <c r="F16" s="33"/>
      <c r="G16" s="33"/>
    </row>
    <row r="17" spans="2:7">
      <c r="B17" s="34"/>
      <c r="C17" s="34"/>
      <c r="D17" s="34"/>
      <c r="E17" s="34"/>
      <c r="F17" s="34"/>
      <c r="G17" s="34"/>
    </row>
    <row r="18" spans="2:7">
      <c r="B18" s="31"/>
      <c r="C18" s="32"/>
      <c r="D18" s="32"/>
      <c r="E18" s="33"/>
      <c r="F18" s="33"/>
      <c r="G18" s="33"/>
    </row>
    <row r="19" spans="2:7">
      <c r="B19" s="31"/>
      <c r="C19" s="32"/>
      <c r="D19" s="32"/>
      <c r="E19" s="33"/>
      <c r="F19" s="33"/>
      <c r="G19" s="33"/>
    </row>
    <row r="20" spans="2:7">
      <c r="B20" s="31"/>
      <c r="C20" s="32"/>
      <c r="D20" s="32"/>
      <c r="E20" s="33"/>
      <c r="F20" s="33"/>
      <c r="G20" s="33"/>
    </row>
    <row r="21" spans="2:7">
      <c r="B21" s="31"/>
      <c r="C21" s="32"/>
      <c r="D21" s="32"/>
      <c r="E21" s="33"/>
      <c r="F21" s="33"/>
      <c r="G21" s="33"/>
    </row>
    <row r="22" spans="2:7">
      <c r="B22" s="31"/>
      <c r="C22" s="32"/>
      <c r="D22" s="32"/>
      <c r="E22" s="33"/>
      <c r="F22" s="33"/>
      <c r="G22" s="33"/>
    </row>
  </sheetData>
  <protectedRanges>
    <protectedRange sqref="C9" name="범위1_3_2_1"/>
    <protectedRange sqref="F9" name="범위1_3_1_1"/>
    <protectedRange sqref="C10:C11" name="범위1_3_2_1_1"/>
    <protectedRange sqref="F10:F11" name="범위1_3_1_1_1"/>
    <protectedRange sqref="C12:C13" name="범위1_3_2_1_1_1"/>
    <protectedRange sqref="F12:F13" name="범위1_3_1_1_1_1"/>
  </protectedRanges>
  <mergeCells count="6">
    <mergeCell ref="X3:AA3"/>
    <mergeCell ref="Q4:S4"/>
    <mergeCell ref="A1:C1"/>
    <mergeCell ref="E1:G1"/>
    <mergeCell ref="Q3:S3"/>
    <mergeCell ref="T3:V3"/>
  </mergeCells>
  <phoneticPr fontId="4" type="noConversion"/>
  <printOptions horizontalCentered="1"/>
  <pageMargins left="0.39370078740157483" right="0.39370078740157483" top="0.59055118110236227" bottom="0.59055118110236227" header="0.39370078740157483" footer="0.19685039370078741"/>
  <pageSetup paperSize="9" scale="68" orientation="landscape" r:id="rId1"/>
  <headerFooter alignWithMargins="0">
    <oddHeader>&amp;L&amp;"굴림체,굵게"&amp;12재   정&amp;R&amp;"Times New Roman,보통"&amp;12Public Finance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5"/>
  <sheetViews>
    <sheetView view="pageBreakPreview" zoomScaleNormal="110" zoomScaleSheetLayoutView="100" zoomScalePageLayoutView="85" workbookViewId="0">
      <selection sqref="A1:G1"/>
    </sheetView>
  </sheetViews>
  <sheetFormatPr defaultRowHeight="13.5"/>
  <cols>
    <col min="1" max="1" width="13.44140625" style="94" customWidth="1"/>
    <col min="2" max="2" width="10.77734375" style="96" customWidth="1"/>
    <col min="3" max="3" width="9.44140625" style="96" bestFit="1" customWidth="1"/>
    <col min="4" max="4" width="9.21875" style="96" customWidth="1"/>
    <col min="5" max="5" width="11.33203125" style="96" customWidth="1"/>
    <col min="6" max="6" width="8.77734375" style="96" customWidth="1"/>
    <col min="7" max="7" width="8" style="96" customWidth="1"/>
    <col min="8" max="8" width="2.5546875" style="97" customWidth="1"/>
    <col min="9" max="9" width="10.33203125" style="94" customWidth="1"/>
    <col min="10" max="10" width="9.44140625" style="41" customWidth="1"/>
    <col min="11" max="11" width="11.33203125" style="41" customWidth="1"/>
    <col min="12" max="12" width="10.33203125" style="41" customWidth="1"/>
    <col min="13" max="13" width="8.77734375" style="97" customWidth="1"/>
    <col min="14" max="14" width="10.33203125" style="41" customWidth="1"/>
    <col min="15" max="15" width="10.33203125" style="94" customWidth="1"/>
    <col min="16" max="16" width="12.88671875" style="97" customWidth="1"/>
    <col min="17" max="17" width="16.88671875" style="94" customWidth="1"/>
    <col min="18" max="18" width="12.88671875" style="97" customWidth="1"/>
    <col min="19" max="19" width="13" style="96" customWidth="1"/>
    <col min="20" max="20" width="12.88671875" style="96" customWidth="1"/>
    <col min="21" max="21" width="2.77734375" style="97" customWidth="1"/>
    <col min="22" max="22" width="10.33203125" style="96" customWidth="1"/>
    <col min="23" max="23" width="10.88671875" style="96" customWidth="1"/>
    <col min="24" max="24" width="9.77734375" style="95" customWidth="1"/>
    <col min="25" max="25" width="9.77734375" style="41" customWidth="1"/>
    <col min="26" max="26" width="13.109375" style="41" customWidth="1"/>
    <col min="27" max="28" width="9.77734375" style="41" customWidth="1"/>
    <col min="29" max="16384" width="8.88671875" style="43"/>
  </cols>
  <sheetData>
    <row r="1" spans="1:28" s="40" customFormat="1" ht="33.75" customHeight="1">
      <c r="A1" s="257" t="s">
        <v>24</v>
      </c>
      <c r="B1" s="257"/>
      <c r="C1" s="257"/>
      <c r="D1" s="257"/>
      <c r="E1" s="257"/>
      <c r="F1" s="257"/>
      <c r="G1" s="257"/>
      <c r="H1" s="38"/>
      <c r="I1" s="260" t="s">
        <v>25</v>
      </c>
      <c r="J1" s="260"/>
      <c r="K1" s="260"/>
      <c r="L1" s="260"/>
      <c r="M1" s="260"/>
      <c r="N1" s="260"/>
      <c r="O1" s="260"/>
      <c r="P1" s="257" t="s">
        <v>26</v>
      </c>
      <c r="Q1" s="257"/>
      <c r="R1" s="257"/>
      <c r="S1" s="257"/>
      <c r="T1" s="257"/>
      <c r="U1" s="39"/>
      <c r="V1" s="260" t="s">
        <v>27</v>
      </c>
      <c r="W1" s="260"/>
      <c r="X1" s="260"/>
      <c r="Y1" s="260"/>
      <c r="Z1" s="260"/>
      <c r="AA1" s="260"/>
      <c r="AB1" s="260"/>
    </row>
    <row r="2" spans="1:28" s="41" customFormat="1" ht="25.5" customHeight="1" thickBot="1">
      <c r="A2" s="41" t="s">
        <v>28</v>
      </c>
      <c r="B2" s="42"/>
      <c r="C2" s="42"/>
      <c r="D2" s="42"/>
      <c r="E2" s="42"/>
      <c r="F2" s="42"/>
      <c r="G2" s="42"/>
      <c r="H2" s="42"/>
      <c r="I2" s="43"/>
      <c r="N2" s="43"/>
      <c r="O2" s="44" t="s">
        <v>29</v>
      </c>
      <c r="P2" s="41" t="s">
        <v>28</v>
      </c>
      <c r="Q2" s="44"/>
      <c r="R2" s="45"/>
      <c r="S2" s="42"/>
      <c r="T2" s="42"/>
      <c r="U2" s="42"/>
      <c r="V2" s="42"/>
      <c r="W2" s="42"/>
      <c r="X2" s="46"/>
      <c r="AB2" s="44" t="s">
        <v>29</v>
      </c>
    </row>
    <row r="3" spans="1:28" s="41" customFormat="1" ht="17.100000000000001" customHeight="1" thickTop="1">
      <c r="A3" s="14"/>
      <c r="B3" s="47" t="s">
        <v>30</v>
      </c>
      <c r="C3" s="48"/>
      <c r="D3" s="49"/>
      <c r="E3" s="14"/>
      <c r="F3" s="14"/>
      <c r="G3" s="50"/>
      <c r="H3" s="46"/>
      <c r="I3" s="261" t="s">
        <v>31</v>
      </c>
      <c r="J3" s="261"/>
      <c r="K3" s="261"/>
      <c r="L3" s="261"/>
      <c r="M3" s="261"/>
      <c r="N3" s="261"/>
      <c r="O3" s="261"/>
      <c r="P3" s="51" t="s">
        <v>9</v>
      </c>
      <c r="Q3" s="52" t="s">
        <v>32</v>
      </c>
      <c r="R3" s="262" t="s">
        <v>33</v>
      </c>
      <c r="S3" s="261"/>
      <c r="T3" s="261"/>
      <c r="U3" s="12"/>
      <c r="V3" s="261" t="s">
        <v>33</v>
      </c>
      <c r="W3" s="261"/>
      <c r="X3" s="261"/>
      <c r="Y3" s="263"/>
      <c r="Z3" s="264" t="s">
        <v>34</v>
      </c>
      <c r="AA3" s="265"/>
      <c r="AB3" s="265"/>
    </row>
    <row r="4" spans="1:28" s="41" customFormat="1" ht="17.100000000000001" customHeight="1">
      <c r="A4" s="12" t="s">
        <v>35</v>
      </c>
      <c r="B4" s="53"/>
      <c r="C4" s="54" t="s">
        <v>36</v>
      </c>
      <c r="D4" s="55" t="s">
        <v>37</v>
      </c>
      <c r="E4" s="266" t="s">
        <v>38</v>
      </c>
      <c r="F4" s="267"/>
      <c r="G4" s="267"/>
      <c r="H4" s="12"/>
      <c r="I4" s="267" t="s">
        <v>39</v>
      </c>
      <c r="J4" s="268"/>
      <c r="K4" s="266" t="s">
        <v>40</v>
      </c>
      <c r="L4" s="267"/>
      <c r="M4" s="267"/>
      <c r="N4" s="267"/>
      <c r="O4" s="267"/>
      <c r="P4" s="13" t="s">
        <v>41</v>
      </c>
      <c r="Q4" s="56" t="s">
        <v>42</v>
      </c>
      <c r="R4" s="266" t="s">
        <v>43</v>
      </c>
      <c r="S4" s="267"/>
      <c r="T4" s="267"/>
      <c r="U4" s="12"/>
      <c r="V4" s="57" t="s">
        <v>38</v>
      </c>
      <c r="W4" s="266" t="s">
        <v>40</v>
      </c>
      <c r="X4" s="267"/>
      <c r="Y4" s="268"/>
      <c r="Z4" s="258" t="s">
        <v>44</v>
      </c>
      <c r="AA4" s="259"/>
      <c r="AB4" s="259"/>
    </row>
    <row r="5" spans="1:28" s="41" customFormat="1" ht="17.100000000000001" customHeight="1">
      <c r="A5" s="12" t="s">
        <v>45</v>
      </c>
      <c r="B5" s="58" t="s">
        <v>46</v>
      </c>
      <c r="C5" s="58" t="s">
        <v>47</v>
      </c>
      <c r="D5" s="58" t="s">
        <v>48</v>
      </c>
      <c r="E5" s="59" t="s">
        <v>49</v>
      </c>
      <c r="F5" s="54" t="s">
        <v>50</v>
      </c>
      <c r="G5" s="12" t="s">
        <v>51</v>
      </c>
      <c r="H5" s="12"/>
      <c r="I5" s="57" t="s">
        <v>52</v>
      </c>
      <c r="J5" s="55" t="s">
        <v>53</v>
      </c>
      <c r="K5" s="55" t="s">
        <v>49</v>
      </c>
      <c r="L5" s="55" t="s">
        <v>54</v>
      </c>
      <c r="M5" s="60" t="s">
        <v>55</v>
      </c>
      <c r="N5" s="55" t="s">
        <v>56</v>
      </c>
      <c r="O5" s="59" t="s">
        <v>57</v>
      </c>
      <c r="P5" s="13" t="s">
        <v>58</v>
      </c>
      <c r="Q5" s="57" t="s">
        <v>59</v>
      </c>
      <c r="R5" s="60" t="s">
        <v>49</v>
      </c>
      <c r="S5" s="60" t="s">
        <v>60</v>
      </c>
      <c r="T5" s="61" t="s">
        <v>61</v>
      </c>
      <c r="U5" s="16"/>
      <c r="V5" s="57" t="s">
        <v>62</v>
      </c>
      <c r="W5" s="12" t="s">
        <v>49</v>
      </c>
      <c r="X5" s="53" t="s">
        <v>63</v>
      </c>
      <c r="Y5" s="13" t="s">
        <v>64</v>
      </c>
      <c r="Z5" s="55" t="s">
        <v>65</v>
      </c>
      <c r="AA5" s="55" t="s">
        <v>66</v>
      </c>
      <c r="AB5" s="54" t="s">
        <v>67</v>
      </c>
    </row>
    <row r="6" spans="1:28" s="41" customFormat="1" ht="36" customHeight="1">
      <c r="A6" s="62"/>
      <c r="B6" s="63" t="s">
        <v>68</v>
      </c>
      <c r="C6" s="63" t="s">
        <v>69</v>
      </c>
      <c r="D6" s="63" t="s">
        <v>69</v>
      </c>
      <c r="E6" s="63" t="s">
        <v>70</v>
      </c>
      <c r="F6" s="64" t="s">
        <v>71</v>
      </c>
      <c r="G6" s="65" t="s">
        <v>72</v>
      </c>
      <c r="H6" s="66"/>
      <c r="I6" s="20" t="s">
        <v>73</v>
      </c>
      <c r="J6" s="67" t="s">
        <v>74</v>
      </c>
      <c r="K6" s="18" t="s">
        <v>68</v>
      </c>
      <c r="L6" s="18" t="s">
        <v>75</v>
      </c>
      <c r="M6" s="68" t="s">
        <v>76</v>
      </c>
      <c r="N6" s="69" t="s">
        <v>77</v>
      </c>
      <c r="O6" s="63" t="s">
        <v>78</v>
      </c>
      <c r="P6" s="70" t="s">
        <v>79</v>
      </c>
      <c r="Q6" s="71" t="s">
        <v>80</v>
      </c>
      <c r="R6" s="63" t="s">
        <v>68</v>
      </c>
      <c r="S6" s="72" t="s">
        <v>81</v>
      </c>
      <c r="T6" s="19" t="s">
        <v>82</v>
      </c>
      <c r="U6" s="16"/>
      <c r="V6" s="71" t="s">
        <v>83</v>
      </c>
      <c r="W6" s="73" t="s">
        <v>68</v>
      </c>
      <c r="X6" s="67" t="s">
        <v>84</v>
      </c>
      <c r="Y6" s="18" t="s">
        <v>85</v>
      </c>
      <c r="Z6" s="18" t="s">
        <v>68</v>
      </c>
      <c r="AA6" s="67" t="s">
        <v>86</v>
      </c>
      <c r="AB6" s="74" t="s">
        <v>87</v>
      </c>
    </row>
    <row r="7" spans="1:28" s="41" customFormat="1" ht="51.75" customHeight="1">
      <c r="A7" s="13">
        <v>2013</v>
      </c>
      <c r="B7" s="75">
        <f>SUM(C7:D7)</f>
        <v>10240835</v>
      </c>
      <c r="C7" s="75">
        <f>SUM(E7,R7,AA7)</f>
        <v>4805631</v>
      </c>
      <c r="D7" s="76">
        <f>SUM(K7,AB7)</f>
        <v>5435204</v>
      </c>
      <c r="E7" s="23">
        <v>3405852</v>
      </c>
      <c r="F7" s="76">
        <v>3099551</v>
      </c>
      <c r="G7" s="76">
        <v>306301</v>
      </c>
      <c r="H7" s="76"/>
      <c r="I7" s="77">
        <v>0</v>
      </c>
      <c r="J7" s="77">
        <v>0</v>
      </c>
      <c r="K7" s="76">
        <v>5440182</v>
      </c>
      <c r="L7" s="76">
        <v>89045</v>
      </c>
      <c r="M7" s="76">
        <v>1140354</v>
      </c>
      <c r="N7" s="76">
        <v>823612</v>
      </c>
      <c r="O7" s="75">
        <v>2254486</v>
      </c>
      <c r="P7" s="13">
        <v>2013</v>
      </c>
      <c r="Q7" s="76">
        <v>1132685</v>
      </c>
      <c r="R7" s="76">
        <v>1414348</v>
      </c>
      <c r="S7" s="78">
        <v>145042</v>
      </c>
      <c r="T7" s="77">
        <v>0</v>
      </c>
      <c r="U7" s="76"/>
      <c r="V7" s="76">
        <v>1269306</v>
      </c>
      <c r="W7" s="77">
        <v>0</v>
      </c>
      <c r="X7" s="77">
        <v>0</v>
      </c>
      <c r="Y7" s="77">
        <v>0</v>
      </c>
      <c r="Z7" s="76">
        <v>-19547</v>
      </c>
      <c r="AA7" s="76">
        <v>-14569</v>
      </c>
      <c r="AB7" s="76">
        <v>-4978</v>
      </c>
    </row>
    <row r="8" spans="1:28" s="41" customFormat="1" ht="51.75" customHeight="1">
      <c r="A8" s="13">
        <v>2014</v>
      </c>
      <c r="B8" s="23">
        <v>11129976</v>
      </c>
      <c r="C8" s="23">
        <v>5316061</v>
      </c>
      <c r="D8" s="23">
        <v>5813915</v>
      </c>
      <c r="E8" s="23">
        <v>3882114</v>
      </c>
      <c r="F8" s="76">
        <v>3543825</v>
      </c>
      <c r="G8" s="76">
        <v>338289</v>
      </c>
      <c r="H8" s="76"/>
      <c r="I8" s="77">
        <v>0</v>
      </c>
      <c r="J8" s="77">
        <v>0</v>
      </c>
      <c r="K8" s="76">
        <v>5789249</v>
      </c>
      <c r="L8" s="76">
        <v>161464</v>
      </c>
      <c r="M8" s="76">
        <v>1152408</v>
      </c>
      <c r="N8" s="76">
        <v>957269</v>
      </c>
      <c r="O8" s="76">
        <v>2433906</v>
      </c>
      <c r="P8" s="13">
        <v>2014</v>
      </c>
      <c r="Q8" s="76">
        <v>1084202</v>
      </c>
      <c r="R8" s="76">
        <v>1484325</v>
      </c>
      <c r="S8" s="76">
        <v>160795</v>
      </c>
      <c r="T8" s="77">
        <v>0</v>
      </c>
      <c r="U8" s="76"/>
      <c r="V8" s="76">
        <v>1323530</v>
      </c>
      <c r="W8" s="77">
        <v>27</v>
      </c>
      <c r="X8" s="77">
        <v>0</v>
      </c>
      <c r="Y8" s="77">
        <v>27</v>
      </c>
      <c r="Z8" s="76">
        <v>-25712</v>
      </c>
      <c r="AA8" s="76">
        <v>-50378</v>
      </c>
      <c r="AB8" s="76">
        <v>24666</v>
      </c>
    </row>
    <row r="9" spans="1:28" s="41" customFormat="1" ht="51.75" customHeight="1">
      <c r="A9" s="13">
        <v>2015</v>
      </c>
      <c r="B9" s="23">
        <v>12505284</v>
      </c>
      <c r="C9" s="23">
        <v>6093394</v>
      </c>
      <c r="D9" s="23">
        <v>6411890</v>
      </c>
      <c r="E9" s="23">
        <v>4565385</v>
      </c>
      <c r="F9" s="79">
        <v>4262827</v>
      </c>
      <c r="G9" s="79">
        <v>302558</v>
      </c>
      <c r="H9" s="80"/>
      <c r="I9" s="77">
        <v>0</v>
      </c>
      <c r="J9" s="77">
        <v>0</v>
      </c>
      <c r="K9" s="80">
        <v>6407086</v>
      </c>
      <c r="L9" s="80">
        <v>205384</v>
      </c>
      <c r="M9" s="80">
        <v>1488486</v>
      </c>
      <c r="N9" s="80">
        <v>1021682</v>
      </c>
      <c r="O9" s="80">
        <v>2381473</v>
      </c>
      <c r="P9" s="13">
        <v>2015</v>
      </c>
      <c r="Q9" s="80">
        <v>1310061</v>
      </c>
      <c r="R9" s="80">
        <v>1504366</v>
      </c>
      <c r="S9" s="80">
        <v>169247</v>
      </c>
      <c r="T9" s="77">
        <v>0</v>
      </c>
      <c r="U9" s="80"/>
      <c r="V9" s="80">
        <v>1335119</v>
      </c>
      <c r="W9" s="77">
        <v>0</v>
      </c>
      <c r="X9" s="77">
        <v>0</v>
      </c>
      <c r="Y9" s="77">
        <v>0</v>
      </c>
      <c r="Z9" s="80">
        <v>28447</v>
      </c>
      <c r="AA9" s="80">
        <v>23643</v>
      </c>
      <c r="AB9" s="80">
        <v>4804</v>
      </c>
    </row>
    <row r="10" spans="1:28" s="41" customFormat="1" ht="51.75" customHeight="1">
      <c r="A10" s="13">
        <v>2016</v>
      </c>
      <c r="B10" s="23">
        <v>13081025</v>
      </c>
      <c r="C10" s="23">
        <v>5851708</v>
      </c>
      <c r="D10" s="23">
        <v>7229317</v>
      </c>
      <c r="E10" s="25">
        <v>4188807</v>
      </c>
      <c r="F10" s="79">
        <v>3896414</v>
      </c>
      <c r="G10" s="79">
        <v>292393</v>
      </c>
      <c r="H10" s="80"/>
      <c r="I10" s="77">
        <v>0</v>
      </c>
      <c r="J10" s="77">
        <v>0</v>
      </c>
      <c r="K10" s="80">
        <v>7082942</v>
      </c>
      <c r="L10" s="80">
        <v>301663</v>
      </c>
      <c r="M10" s="80">
        <v>1728010</v>
      </c>
      <c r="N10" s="80">
        <v>1090993</v>
      </c>
      <c r="O10" s="80">
        <v>2585025</v>
      </c>
      <c r="P10" s="13">
        <v>2016</v>
      </c>
      <c r="Q10" s="80">
        <v>1377251</v>
      </c>
      <c r="R10" s="80">
        <v>1601836</v>
      </c>
      <c r="S10" s="80">
        <v>177206</v>
      </c>
      <c r="T10" s="81" t="s">
        <v>88</v>
      </c>
      <c r="U10" s="80"/>
      <c r="V10" s="80">
        <v>1424630</v>
      </c>
      <c r="W10" s="77">
        <v>0</v>
      </c>
      <c r="X10" s="77">
        <v>0</v>
      </c>
      <c r="Y10" s="77">
        <v>0</v>
      </c>
      <c r="Z10" s="80">
        <v>207440</v>
      </c>
      <c r="AA10" s="80">
        <v>61065</v>
      </c>
      <c r="AB10" s="80">
        <v>146375</v>
      </c>
    </row>
    <row r="11" spans="1:28" s="41" customFormat="1" ht="51.75" customHeight="1">
      <c r="A11" s="13">
        <v>2017</v>
      </c>
      <c r="B11" s="254">
        <v>13493482</v>
      </c>
      <c r="C11" s="23">
        <v>6215888</v>
      </c>
      <c r="D11" s="23">
        <v>7277594</v>
      </c>
      <c r="E11" s="25">
        <v>4491773</v>
      </c>
      <c r="F11" s="79">
        <v>4141823</v>
      </c>
      <c r="G11" s="79">
        <v>349950</v>
      </c>
      <c r="H11" s="80"/>
      <c r="I11" s="77">
        <v>0</v>
      </c>
      <c r="J11" s="77">
        <v>0</v>
      </c>
      <c r="K11" s="80">
        <v>7241321</v>
      </c>
      <c r="L11" s="80">
        <v>338776</v>
      </c>
      <c r="M11" s="80">
        <v>1789582</v>
      </c>
      <c r="N11" s="80">
        <v>1165144</v>
      </c>
      <c r="O11" s="80">
        <v>2563229</v>
      </c>
      <c r="P11" s="13">
        <v>2017</v>
      </c>
      <c r="Q11" s="80">
        <v>1384590</v>
      </c>
      <c r="R11" s="80">
        <v>1668411</v>
      </c>
      <c r="S11" s="80">
        <v>184113</v>
      </c>
      <c r="T11" s="81">
        <v>0</v>
      </c>
      <c r="U11" s="80"/>
      <c r="V11" s="80">
        <v>1484298</v>
      </c>
      <c r="W11" s="77">
        <v>0</v>
      </c>
      <c r="X11" s="77">
        <v>0</v>
      </c>
      <c r="Y11" s="77">
        <v>0</v>
      </c>
      <c r="Z11" s="80">
        <v>91977</v>
      </c>
      <c r="AA11" s="80">
        <v>55704</v>
      </c>
      <c r="AB11" s="80">
        <v>36273</v>
      </c>
    </row>
    <row r="12" spans="1:28" s="41" customFormat="1" ht="51.75" customHeight="1">
      <c r="A12" s="13">
        <v>2018</v>
      </c>
      <c r="B12" s="23">
        <v>14831276.32</v>
      </c>
      <c r="C12" s="23">
        <v>7292565.9400000004</v>
      </c>
      <c r="D12" s="23">
        <v>7538710.3799999999</v>
      </c>
      <c r="E12" s="25">
        <v>5372454.6600000001</v>
      </c>
      <c r="F12" s="79">
        <v>4892117.92</v>
      </c>
      <c r="G12" s="79">
        <v>480336.74</v>
      </c>
      <c r="H12" s="80"/>
      <c r="I12" s="77"/>
      <c r="J12" s="77"/>
      <c r="K12" s="80">
        <v>7369559.3799999999</v>
      </c>
      <c r="L12" s="80">
        <v>315592.26</v>
      </c>
      <c r="M12" s="80">
        <v>1784238.87</v>
      </c>
      <c r="N12" s="80">
        <v>1231411.29</v>
      </c>
      <c r="O12" s="80">
        <v>2580213.94</v>
      </c>
      <c r="P12" s="13">
        <v>2018</v>
      </c>
      <c r="Q12" s="80">
        <v>1458103.02</v>
      </c>
      <c r="R12" s="80">
        <v>1806152.35</v>
      </c>
      <c r="S12" s="80">
        <v>198108.97</v>
      </c>
      <c r="T12" s="81"/>
      <c r="U12" s="80"/>
      <c r="V12" s="80">
        <v>1608043.38</v>
      </c>
      <c r="W12" s="77"/>
      <c r="X12" s="77"/>
      <c r="Y12" s="77"/>
      <c r="Z12" s="80">
        <v>238109.93</v>
      </c>
      <c r="AA12" s="80">
        <v>113958.93</v>
      </c>
      <c r="AB12" s="80">
        <v>169151</v>
      </c>
    </row>
    <row r="13" spans="1:28" s="83" customFormat="1" ht="51.75" customHeight="1" thickBot="1">
      <c r="A13" s="282">
        <v>2019</v>
      </c>
      <c r="B13" s="283">
        <v>14331135</v>
      </c>
      <c r="C13" s="283">
        <v>6775947</v>
      </c>
      <c r="D13" s="283">
        <v>7555188</v>
      </c>
      <c r="E13" s="284">
        <v>4956467</v>
      </c>
      <c r="F13" s="285">
        <v>4375371</v>
      </c>
      <c r="G13" s="285">
        <v>581096</v>
      </c>
      <c r="H13" s="240"/>
      <c r="I13" s="286">
        <v>0</v>
      </c>
      <c r="J13" s="286">
        <v>0</v>
      </c>
      <c r="K13" s="287">
        <v>7439626</v>
      </c>
      <c r="L13" s="287">
        <v>310122</v>
      </c>
      <c r="M13" s="287">
        <v>1680996</v>
      </c>
      <c r="N13" s="287">
        <v>1339561</v>
      </c>
      <c r="O13" s="287">
        <v>2766527</v>
      </c>
      <c r="P13" s="282">
        <v>2019</v>
      </c>
      <c r="Q13" s="287">
        <v>1342420</v>
      </c>
      <c r="R13" s="287">
        <v>1774006</v>
      </c>
      <c r="S13" s="287">
        <v>206886</v>
      </c>
      <c r="T13" s="288">
        <v>0</v>
      </c>
      <c r="U13" s="240"/>
      <c r="V13" s="287">
        <v>1567120</v>
      </c>
      <c r="W13" s="286">
        <v>0</v>
      </c>
      <c r="X13" s="286">
        <v>0</v>
      </c>
      <c r="Y13" s="286">
        <v>0</v>
      </c>
      <c r="Z13" s="287">
        <v>161036</v>
      </c>
      <c r="AA13" s="287">
        <v>45474</v>
      </c>
      <c r="AB13" s="287">
        <v>115562</v>
      </c>
    </row>
    <row r="14" spans="1:28" ht="12" customHeight="1" thickTop="1">
      <c r="A14" s="84" t="s">
        <v>89</v>
      </c>
      <c r="B14" s="85"/>
      <c r="C14" s="85"/>
      <c r="D14" s="85"/>
      <c r="E14" s="85"/>
      <c r="F14" s="85"/>
      <c r="G14" s="86"/>
      <c r="H14" s="87"/>
      <c r="I14" s="44"/>
      <c r="J14" s="44"/>
      <c r="K14" s="44"/>
      <c r="L14" s="44"/>
      <c r="M14" s="84"/>
      <c r="N14" s="86"/>
      <c r="O14" s="88"/>
      <c r="P14" s="84" t="s">
        <v>89</v>
      </c>
      <c r="Q14" s="89"/>
      <c r="R14" s="90"/>
      <c r="S14" s="91"/>
      <c r="T14" s="92"/>
      <c r="U14" s="90"/>
      <c r="V14" s="91"/>
      <c r="W14" s="91"/>
      <c r="X14" s="93"/>
      <c r="Y14" s="44"/>
      <c r="Z14" s="44"/>
      <c r="AA14" s="44"/>
      <c r="AB14" s="44"/>
    </row>
    <row r="15" spans="1:28" ht="15.75" customHeight="1">
      <c r="A15" s="44"/>
      <c r="B15" s="44"/>
      <c r="C15" s="44"/>
      <c r="D15" s="44"/>
      <c r="E15" s="44"/>
      <c r="F15" s="90"/>
      <c r="G15" s="86"/>
      <c r="H15" s="88"/>
      <c r="I15" s="90"/>
      <c r="J15" s="89"/>
      <c r="K15" s="90"/>
      <c r="L15" s="91"/>
      <c r="M15" s="91"/>
      <c r="N15" s="90"/>
      <c r="O15" s="91"/>
      <c r="P15" s="91"/>
      <c r="Q15" s="93"/>
      <c r="R15" s="44"/>
      <c r="S15" s="44"/>
      <c r="T15" s="44"/>
      <c r="U15" s="44"/>
      <c r="V15" s="43"/>
      <c r="W15" s="43"/>
      <c r="X15" s="43"/>
      <c r="Y15" s="43"/>
      <c r="Z15" s="43"/>
      <c r="AA15" s="43"/>
      <c r="AB15" s="43"/>
    </row>
    <row r="16" spans="1:28">
      <c r="A16" s="86"/>
      <c r="B16" s="87"/>
      <c r="C16" s="91"/>
      <c r="D16" s="91"/>
      <c r="E16" s="43"/>
      <c r="F16" s="43"/>
      <c r="G16" s="43"/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43"/>
      <c r="U16" s="43"/>
      <c r="V16" s="43"/>
      <c r="W16" s="43"/>
      <c r="X16" s="43"/>
      <c r="Y16" s="43"/>
      <c r="Z16" s="43"/>
      <c r="AA16" s="43"/>
      <c r="AB16" s="43"/>
    </row>
    <row r="17" spans="1:28">
      <c r="A17" s="87"/>
      <c r="B17" s="44"/>
      <c r="C17" s="91"/>
      <c r="D17" s="91"/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3"/>
      <c r="U17" s="43"/>
      <c r="V17" s="43"/>
      <c r="W17" s="43"/>
      <c r="X17" s="43"/>
      <c r="Y17" s="43"/>
      <c r="Z17" s="43"/>
      <c r="AA17" s="43"/>
      <c r="AB17" s="43"/>
    </row>
    <row r="18" spans="1:28">
      <c r="A18" s="87"/>
      <c r="B18" s="44"/>
      <c r="C18" s="91"/>
      <c r="D18" s="91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43"/>
      <c r="V18" s="43"/>
      <c r="W18" s="43"/>
      <c r="X18" s="43"/>
      <c r="Y18" s="43"/>
      <c r="Z18" s="43"/>
      <c r="AA18" s="43"/>
      <c r="AB18" s="43"/>
    </row>
    <row r="19" spans="1:28">
      <c r="A19" s="35"/>
      <c r="B19" s="85"/>
      <c r="C19" s="44"/>
      <c r="D19" s="88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/>
      <c r="V19" s="43"/>
      <c r="W19" s="43"/>
      <c r="X19" s="43"/>
      <c r="Y19" s="43"/>
      <c r="Z19" s="43"/>
      <c r="AA19" s="43"/>
      <c r="AB19" s="43"/>
    </row>
    <row r="20" spans="1:28">
      <c r="A20" s="35"/>
      <c r="B20" s="85"/>
      <c r="C20" s="44"/>
      <c r="D20" s="88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3"/>
      <c r="Y20" s="43"/>
      <c r="Z20" s="43"/>
      <c r="AA20" s="43"/>
      <c r="AB20" s="43"/>
    </row>
    <row r="21" spans="1:28">
      <c r="A21" s="35"/>
      <c r="B21" s="85"/>
      <c r="C21" s="44"/>
      <c r="D21" s="88"/>
      <c r="E21" s="43"/>
      <c r="F21" s="43"/>
      <c r="G21" s="43"/>
      <c r="H21" s="43"/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43"/>
    </row>
    <row r="22" spans="1:28">
      <c r="A22" s="35"/>
      <c r="B22" s="85"/>
      <c r="C22" s="44"/>
      <c r="D22" s="88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</row>
    <row r="23" spans="1:28">
      <c r="A23" s="35"/>
      <c r="B23" s="85"/>
      <c r="C23" s="85"/>
      <c r="D23" s="85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  <c r="Z23" s="43"/>
      <c r="AA23" s="43"/>
      <c r="AB23" s="43"/>
    </row>
    <row r="24" spans="1:28">
      <c r="A24" s="35"/>
      <c r="B24" s="85"/>
      <c r="C24" s="85"/>
      <c r="D24" s="85"/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43"/>
      <c r="V24" s="43"/>
      <c r="W24" s="43"/>
      <c r="X24" s="43"/>
      <c r="Y24" s="43"/>
      <c r="Z24" s="43"/>
      <c r="AA24" s="43"/>
      <c r="AB24" s="43"/>
    </row>
    <row r="25" spans="1:28">
      <c r="A25" s="35"/>
      <c r="B25" s="85"/>
      <c r="C25" s="85"/>
      <c r="D25" s="85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43"/>
      <c r="Z25" s="43"/>
      <c r="AA25" s="43"/>
      <c r="AB25" s="43"/>
    </row>
    <row r="26" spans="1:28">
      <c r="A26" s="35"/>
      <c r="B26" s="85"/>
      <c r="C26" s="85"/>
      <c r="D26" s="85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</row>
    <row r="27" spans="1:28">
      <c r="A27" s="35"/>
      <c r="B27" s="85"/>
      <c r="C27" s="85"/>
      <c r="D27" s="85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  <c r="AA27" s="43"/>
      <c r="AB27" s="43"/>
    </row>
    <row r="28" spans="1:28">
      <c r="B28" s="85"/>
      <c r="C28" s="85"/>
      <c r="D28" s="85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  <c r="Z28" s="43"/>
      <c r="AA28" s="43"/>
      <c r="AB28" s="43"/>
    </row>
    <row r="29" spans="1:28">
      <c r="B29" s="85"/>
      <c r="C29" s="85"/>
      <c r="D29" s="85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3"/>
      <c r="S29" s="43"/>
      <c r="T29" s="43"/>
      <c r="U29" s="43"/>
      <c r="V29" s="43"/>
      <c r="W29" s="43"/>
      <c r="X29" s="43"/>
      <c r="Y29" s="43"/>
      <c r="Z29" s="43"/>
      <c r="AA29" s="43"/>
      <c r="AB29" s="43"/>
    </row>
    <row r="30" spans="1:28">
      <c r="B30" s="85"/>
      <c r="C30" s="85"/>
      <c r="D30" s="85"/>
      <c r="E30" s="43"/>
      <c r="F30" s="43"/>
      <c r="G30" s="43"/>
      <c r="H30" s="43"/>
      <c r="I30" s="43"/>
      <c r="J30" s="43"/>
      <c r="K30" s="43"/>
      <c r="L30" s="43"/>
      <c r="M30" s="43"/>
      <c r="N30" s="43"/>
      <c r="O30" s="43"/>
      <c r="P30" s="43"/>
      <c r="Q30" s="43"/>
      <c r="R30" s="43"/>
      <c r="S30" s="43"/>
      <c r="T30" s="43"/>
      <c r="U30" s="43"/>
      <c r="V30" s="43"/>
      <c r="W30" s="43"/>
      <c r="X30" s="43"/>
      <c r="Y30" s="43"/>
      <c r="Z30" s="43"/>
      <c r="AA30" s="43"/>
      <c r="AB30" s="43"/>
    </row>
    <row r="31" spans="1:28">
      <c r="B31" s="85"/>
      <c r="C31" s="85"/>
      <c r="D31" s="85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</row>
    <row r="32" spans="1:28">
      <c r="B32" s="85"/>
      <c r="C32" s="85"/>
      <c r="D32" s="85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43"/>
      <c r="Z32" s="43"/>
      <c r="AA32" s="43"/>
      <c r="AB32" s="43"/>
    </row>
    <row r="33" spans="2:28">
      <c r="B33" s="85"/>
      <c r="C33" s="85"/>
      <c r="D33" s="85"/>
      <c r="E33" s="43"/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43"/>
      <c r="T33" s="43"/>
      <c r="U33" s="43"/>
      <c r="V33" s="43"/>
      <c r="W33" s="43"/>
      <c r="X33" s="43"/>
      <c r="Y33" s="43"/>
      <c r="Z33" s="43"/>
      <c r="AA33" s="43"/>
      <c r="AB33" s="43"/>
    </row>
    <row r="34" spans="2:28">
      <c r="B34" s="85"/>
      <c r="C34" s="85"/>
      <c r="D34" s="85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3"/>
      <c r="Y34" s="43"/>
      <c r="Z34" s="43"/>
      <c r="AA34" s="43"/>
      <c r="AB34" s="43"/>
    </row>
    <row r="35" spans="2:28">
      <c r="B35" s="85"/>
      <c r="C35" s="85"/>
      <c r="D35" s="85"/>
      <c r="E35" s="85"/>
      <c r="F35" s="85"/>
      <c r="G35" s="85"/>
      <c r="H35" s="88"/>
      <c r="I35" s="86"/>
      <c r="J35" s="44"/>
      <c r="K35" s="44"/>
      <c r="L35" s="44"/>
      <c r="M35" s="88"/>
      <c r="N35" s="44"/>
      <c r="O35" s="86"/>
      <c r="P35" s="88"/>
      <c r="Q35" s="86"/>
      <c r="R35" s="88"/>
      <c r="S35" s="85"/>
      <c r="T35" s="85"/>
      <c r="U35" s="88"/>
      <c r="V35" s="85"/>
      <c r="W35" s="85"/>
      <c r="Y35" s="44"/>
      <c r="Z35" s="44"/>
      <c r="AA35" s="44"/>
      <c r="AB35" s="44"/>
    </row>
    <row r="36" spans="2:28">
      <c r="B36" s="85"/>
      <c r="C36" s="85"/>
      <c r="D36" s="85"/>
      <c r="E36" s="85"/>
      <c r="F36" s="85"/>
      <c r="G36" s="85"/>
      <c r="H36" s="88"/>
      <c r="I36" s="86"/>
      <c r="J36" s="44"/>
      <c r="K36" s="44"/>
      <c r="L36" s="44"/>
      <c r="M36" s="88"/>
      <c r="N36" s="44"/>
      <c r="O36" s="86"/>
      <c r="P36" s="88"/>
      <c r="Q36" s="86"/>
      <c r="R36" s="88"/>
      <c r="S36" s="85"/>
      <c r="T36" s="85"/>
      <c r="U36" s="88"/>
      <c r="V36" s="85"/>
      <c r="W36" s="85"/>
      <c r="Y36" s="44"/>
      <c r="Z36" s="44"/>
      <c r="AA36" s="44"/>
      <c r="AB36" s="44"/>
    </row>
    <row r="37" spans="2:28">
      <c r="B37" s="85"/>
      <c r="C37" s="85"/>
      <c r="D37" s="85"/>
      <c r="E37" s="85"/>
      <c r="F37" s="85"/>
      <c r="G37" s="85"/>
      <c r="H37" s="88"/>
      <c r="I37" s="86"/>
      <c r="J37" s="44"/>
      <c r="K37" s="44"/>
      <c r="L37" s="44"/>
      <c r="M37" s="88"/>
      <c r="N37" s="44"/>
      <c r="O37" s="86"/>
      <c r="P37" s="88"/>
      <c r="Q37" s="86"/>
      <c r="R37" s="88"/>
      <c r="S37" s="85"/>
      <c r="T37" s="85"/>
      <c r="U37" s="88"/>
      <c r="V37" s="85"/>
      <c r="W37" s="85"/>
      <c r="Y37" s="44"/>
      <c r="Z37" s="44"/>
      <c r="AA37" s="44"/>
      <c r="AB37" s="44"/>
    </row>
    <row r="38" spans="2:28">
      <c r="B38" s="85"/>
      <c r="C38" s="85"/>
      <c r="D38" s="85"/>
      <c r="E38" s="85"/>
      <c r="F38" s="85"/>
      <c r="G38" s="85"/>
      <c r="H38" s="88"/>
      <c r="I38" s="86"/>
      <c r="J38" s="44"/>
      <c r="K38" s="44"/>
      <c r="L38" s="44"/>
      <c r="M38" s="88"/>
      <c r="N38" s="44"/>
      <c r="O38" s="86"/>
      <c r="P38" s="88"/>
      <c r="Q38" s="86"/>
      <c r="R38" s="88"/>
      <c r="S38" s="85"/>
      <c r="T38" s="85"/>
      <c r="U38" s="88"/>
      <c r="V38" s="85"/>
      <c r="W38" s="85"/>
      <c r="Y38" s="44"/>
      <c r="Z38" s="44"/>
      <c r="AA38" s="44"/>
      <c r="AB38" s="44"/>
    </row>
    <row r="39" spans="2:28">
      <c r="B39" s="85"/>
      <c r="C39" s="85"/>
      <c r="D39" s="85"/>
      <c r="E39" s="85"/>
      <c r="F39" s="85"/>
      <c r="G39" s="85"/>
      <c r="H39" s="88"/>
      <c r="I39" s="86"/>
      <c r="J39" s="44"/>
      <c r="K39" s="44"/>
      <c r="L39" s="44"/>
      <c r="M39" s="88"/>
      <c r="N39" s="44"/>
      <c r="O39" s="86"/>
      <c r="P39" s="88"/>
      <c r="Q39" s="86"/>
      <c r="R39" s="88"/>
      <c r="S39" s="85"/>
      <c r="T39" s="85"/>
      <c r="U39" s="88"/>
      <c r="V39" s="85"/>
      <c r="W39" s="85"/>
      <c r="Y39" s="44"/>
      <c r="Z39" s="44"/>
      <c r="AA39" s="44"/>
      <c r="AB39" s="44"/>
    </row>
    <row r="40" spans="2:28">
      <c r="B40" s="85"/>
      <c r="C40" s="85"/>
      <c r="D40" s="85"/>
      <c r="E40" s="85"/>
      <c r="F40" s="85"/>
      <c r="G40" s="85"/>
      <c r="H40" s="88"/>
      <c r="I40" s="86"/>
      <c r="J40" s="44"/>
      <c r="K40" s="44"/>
      <c r="L40" s="44"/>
      <c r="M40" s="88"/>
      <c r="N40" s="44"/>
      <c r="O40" s="86"/>
      <c r="P40" s="88"/>
      <c r="Q40" s="86"/>
      <c r="R40" s="88"/>
      <c r="S40" s="85"/>
      <c r="T40" s="85"/>
      <c r="U40" s="88"/>
      <c r="V40" s="85"/>
      <c r="W40" s="85"/>
      <c r="Y40" s="44"/>
      <c r="Z40" s="44"/>
      <c r="AA40" s="44"/>
      <c r="AB40" s="44"/>
    </row>
    <row r="41" spans="2:28">
      <c r="B41" s="85"/>
      <c r="C41" s="85"/>
      <c r="D41" s="85"/>
      <c r="E41" s="85"/>
      <c r="F41" s="85"/>
      <c r="G41" s="85"/>
      <c r="H41" s="88"/>
      <c r="I41" s="86"/>
      <c r="J41" s="44"/>
      <c r="K41" s="44"/>
      <c r="L41" s="44"/>
      <c r="M41" s="88"/>
      <c r="N41" s="44"/>
      <c r="O41" s="86"/>
      <c r="P41" s="88"/>
      <c r="Q41" s="86"/>
      <c r="R41" s="88"/>
      <c r="S41" s="85"/>
      <c r="T41" s="85"/>
      <c r="U41" s="88"/>
      <c r="V41" s="85"/>
      <c r="W41" s="85"/>
      <c r="Y41" s="44"/>
      <c r="Z41" s="44"/>
      <c r="AA41" s="44"/>
      <c r="AB41" s="44"/>
    </row>
    <row r="42" spans="2:28">
      <c r="B42" s="85"/>
      <c r="C42" s="85"/>
      <c r="D42" s="85"/>
      <c r="E42" s="85"/>
      <c r="F42" s="85"/>
      <c r="G42" s="85"/>
      <c r="H42" s="88"/>
      <c r="I42" s="86"/>
      <c r="J42" s="44"/>
      <c r="K42" s="44"/>
      <c r="L42" s="44"/>
      <c r="M42" s="88"/>
      <c r="N42" s="44"/>
      <c r="O42" s="86"/>
      <c r="P42" s="88"/>
      <c r="Q42" s="86"/>
      <c r="R42" s="88"/>
      <c r="S42" s="85"/>
      <c r="T42" s="85"/>
      <c r="U42" s="88"/>
      <c r="V42" s="85"/>
      <c r="W42" s="85"/>
      <c r="Y42" s="44"/>
      <c r="Z42" s="44"/>
      <c r="AA42" s="44"/>
      <c r="AB42" s="44"/>
    </row>
    <row r="43" spans="2:28">
      <c r="B43" s="85"/>
      <c r="C43" s="85"/>
      <c r="D43" s="85"/>
      <c r="E43" s="85"/>
      <c r="F43" s="85"/>
      <c r="G43" s="85"/>
      <c r="H43" s="88"/>
      <c r="I43" s="86"/>
      <c r="J43" s="44"/>
      <c r="K43" s="44"/>
      <c r="L43" s="44"/>
      <c r="M43" s="88"/>
      <c r="N43" s="44"/>
      <c r="O43" s="86"/>
      <c r="P43" s="88"/>
      <c r="Q43" s="86"/>
      <c r="R43" s="88"/>
      <c r="S43" s="85"/>
      <c r="T43" s="85"/>
      <c r="U43" s="88"/>
      <c r="V43" s="85"/>
      <c r="W43" s="85"/>
      <c r="Y43" s="44"/>
      <c r="Z43" s="44"/>
      <c r="AA43" s="44"/>
      <c r="AB43" s="44"/>
    </row>
    <row r="44" spans="2:28">
      <c r="B44" s="85"/>
      <c r="C44" s="85"/>
      <c r="D44" s="85"/>
      <c r="E44" s="85"/>
      <c r="F44" s="85"/>
      <c r="G44" s="85"/>
      <c r="H44" s="88"/>
      <c r="I44" s="86"/>
      <c r="J44" s="44"/>
      <c r="K44" s="44"/>
      <c r="L44" s="44"/>
      <c r="M44" s="88"/>
      <c r="N44" s="44"/>
      <c r="O44" s="86"/>
      <c r="P44" s="88"/>
      <c r="Q44" s="86"/>
      <c r="R44" s="88"/>
      <c r="S44" s="85"/>
      <c r="T44" s="85"/>
      <c r="U44" s="88"/>
      <c r="V44" s="85"/>
      <c r="W44" s="85"/>
      <c r="Y44" s="44"/>
      <c r="Z44" s="44"/>
      <c r="AA44" s="44"/>
      <c r="AB44" s="44"/>
    </row>
    <row r="45" spans="2:28">
      <c r="B45" s="85"/>
      <c r="C45" s="85"/>
      <c r="D45" s="85"/>
      <c r="E45" s="85"/>
      <c r="F45" s="85"/>
      <c r="G45" s="85"/>
      <c r="H45" s="88"/>
      <c r="I45" s="86"/>
      <c r="J45" s="44"/>
      <c r="K45" s="44"/>
      <c r="L45" s="44"/>
      <c r="M45" s="88"/>
      <c r="N45" s="44"/>
      <c r="O45" s="86"/>
      <c r="P45" s="88"/>
      <c r="Q45" s="86"/>
      <c r="R45" s="88"/>
      <c r="S45" s="85"/>
      <c r="T45" s="85"/>
      <c r="U45" s="88"/>
      <c r="V45" s="85"/>
      <c r="W45" s="85"/>
      <c r="Y45" s="44"/>
      <c r="Z45" s="44"/>
      <c r="AA45" s="44"/>
      <c r="AB45" s="44"/>
    </row>
  </sheetData>
  <protectedRanges>
    <protectedRange sqref="L9" name="범위1_2_3_2_1_1"/>
    <protectedRange sqref="O9" name="범위1_3_2_2_1"/>
    <protectedRange sqref="Q9" name="범위1_3_2_1_1_1"/>
    <protectedRange sqref="L10:L11" name="범위1_2_3_2_1_1_1"/>
    <protectedRange sqref="O10:O11" name="범위1_3_2_2_1_1"/>
    <protectedRange sqref="Q10:Q11" name="범위1_3_2_1_1_1_1"/>
    <protectedRange sqref="L12:L13" name="범위1_2_3_2_1_1_1_2"/>
    <protectedRange sqref="O12:O13" name="범위1_3_2_2_1_1_2"/>
    <protectedRange sqref="Q12:Q13" name="범위1_3_2_1_1_1_1_2"/>
  </protectedRanges>
  <mergeCells count="14">
    <mergeCell ref="Z4:AB4"/>
    <mergeCell ref="A1:G1"/>
    <mergeCell ref="I1:O1"/>
    <mergeCell ref="P1:T1"/>
    <mergeCell ref="V1:AB1"/>
    <mergeCell ref="I3:O3"/>
    <mergeCell ref="R3:T3"/>
    <mergeCell ref="V3:Y3"/>
    <mergeCell ref="Z3:AB3"/>
    <mergeCell ref="E4:G4"/>
    <mergeCell ref="I4:J4"/>
    <mergeCell ref="K4:O4"/>
    <mergeCell ref="R4:T4"/>
    <mergeCell ref="W4:Y4"/>
  </mergeCells>
  <phoneticPr fontId="4" type="noConversion"/>
  <printOptions horizontalCentered="1"/>
  <pageMargins left="0.39370078740157483" right="0.39370078740157483" top="0.59055118110236227" bottom="0.59055118110236227" header="0.39370078740157483" footer="0.19685039370078741"/>
  <pageSetup paperSize="9" scale="75" orientation="landscape" r:id="rId1"/>
  <headerFooter alignWithMargins="0">
    <oddHeader>&amp;L&amp;"굴림체,굵게"&amp;12재   정&amp;R&amp;"Times New Roman,보통"&amp;12Public Finance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view="pageBreakPreview" topLeftCell="A10" zoomScaleNormal="90" zoomScaleSheetLayoutView="100" workbookViewId="0">
      <selection activeCell="A13" sqref="A13"/>
    </sheetView>
  </sheetViews>
  <sheetFormatPr defaultRowHeight="13.5"/>
  <cols>
    <col min="1" max="1" width="9.77734375" style="121" customWidth="1"/>
    <col min="2" max="2" width="11.77734375" style="121" customWidth="1"/>
    <col min="3" max="7" width="11.77734375" style="122" customWidth="1"/>
    <col min="8" max="8" width="2.77734375" style="123" customWidth="1"/>
    <col min="9" max="14" width="12.109375" style="122" customWidth="1"/>
    <col min="15" max="16384" width="8.88671875" style="122"/>
  </cols>
  <sheetData>
    <row r="1" spans="1:14" s="103" customFormat="1" ht="39" customHeight="1">
      <c r="A1" s="269" t="s">
        <v>93</v>
      </c>
      <c r="B1" s="269"/>
      <c r="C1" s="269"/>
      <c r="D1" s="269"/>
      <c r="E1" s="269"/>
      <c r="F1" s="269"/>
      <c r="G1" s="269"/>
      <c r="H1" s="102"/>
      <c r="I1" s="270" t="s">
        <v>94</v>
      </c>
      <c r="J1" s="270"/>
      <c r="K1" s="270"/>
      <c r="L1" s="270"/>
      <c r="M1" s="270"/>
      <c r="N1" s="270"/>
    </row>
    <row r="2" spans="1:14" s="108" customFormat="1" ht="25.5" customHeight="1" thickBot="1">
      <c r="A2" s="104" t="s">
        <v>95</v>
      </c>
      <c r="B2" s="105"/>
      <c r="C2" s="104"/>
      <c r="D2" s="104"/>
      <c r="E2" s="104"/>
      <c r="F2" s="104"/>
      <c r="G2" s="104"/>
      <c r="H2" s="106"/>
      <c r="I2" s="104"/>
      <c r="J2" s="104"/>
      <c r="K2" s="104"/>
      <c r="L2" s="104"/>
      <c r="M2" s="104"/>
      <c r="N2" s="107" t="s">
        <v>91</v>
      </c>
    </row>
    <row r="3" spans="1:14" s="108" customFormat="1" ht="17.100000000000001" customHeight="1" thickTop="1">
      <c r="A3" s="109"/>
      <c r="B3" s="271" t="s">
        <v>96</v>
      </c>
      <c r="C3" s="272"/>
      <c r="D3" s="273"/>
      <c r="E3" s="271" t="s">
        <v>97</v>
      </c>
      <c r="F3" s="272"/>
      <c r="G3" s="272"/>
      <c r="H3" s="110"/>
      <c r="I3" s="272" t="s">
        <v>98</v>
      </c>
      <c r="J3" s="272"/>
      <c r="K3" s="273"/>
      <c r="L3" s="271" t="s">
        <v>99</v>
      </c>
      <c r="M3" s="272"/>
      <c r="N3" s="272"/>
    </row>
    <row r="4" spans="1:14" s="108" customFormat="1" ht="17.100000000000001" customHeight="1">
      <c r="A4" s="13" t="s">
        <v>9</v>
      </c>
      <c r="B4" s="109" t="s">
        <v>65</v>
      </c>
      <c r="C4" s="109" t="s">
        <v>100</v>
      </c>
      <c r="D4" s="109" t="s">
        <v>101</v>
      </c>
      <c r="E4" s="109" t="s">
        <v>102</v>
      </c>
      <c r="F4" s="109" t="s">
        <v>103</v>
      </c>
      <c r="G4" s="110" t="s">
        <v>104</v>
      </c>
      <c r="H4" s="110"/>
      <c r="I4" s="109" t="s">
        <v>102</v>
      </c>
      <c r="J4" s="109" t="s">
        <v>103</v>
      </c>
      <c r="K4" s="109" t="s">
        <v>104</v>
      </c>
      <c r="L4" s="109" t="s">
        <v>102</v>
      </c>
      <c r="M4" s="109" t="s">
        <v>103</v>
      </c>
      <c r="N4" s="110" t="s">
        <v>104</v>
      </c>
    </row>
    <row r="5" spans="1:14" s="108" customFormat="1" ht="17.100000000000001" customHeight="1">
      <c r="A5" s="13" t="s">
        <v>105</v>
      </c>
      <c r="B5" s="109"/>
      <c r="C5" s="109" t="s">
        <v>106</v>
      </c>
      <c r="D5" s="109" t="s">
        <v>107</v>
      </c>
      <c r="E5" s="109"/>
      <c r="F5" s="109" t="s">
        <v>106</v>
      </c>
      <c r="G5" s="111" t="s">
        <v>107</v>
      </c>
      <c r="H5" s="110"/>
      <c r="I5" s="109"/>
      <c r="J5" s="109" t="s">
        <v>106</v>
      </c>
      <c r="K5" s="109" t="s">
        <v>107</v>
      </c>
      <c r="L5" s="109"/>
      <c r="M5" s="109" t="s">
        <v>106</v>
      </c>
      <c r="N5" s="110" t="s">
        <v>107</v>
      </c>
    </row>
    <row r="6" spans="1:14" s="108" customFormat="1" ht="17.100000000000001" customHeight="1">
      <c r="A6" s="112"/>
      <c r="B6" s="112" t="s">
        <v>68</v>
      </c>
      <c r="C6" s="112" t="s">
        <v>108</v>
      </c>
      <c r="D6" s="112" t="s">
        <v>108</v>
      </c>
      <c r="E6" s="112" t="s">
        <v>68</v>
      </c>
      <c r="F6" s="112" t="s">
        <v>108</v>
      </c>
      <c r="G6" s="113" t="s">
        <v>108</v>
      </c>
      <c r="H6" s="110"/>
      <c r="I6" s="112" t="s">
        <v>68</v>
      </c>
      <c r="J6" s="112" t="s">
        <v>108</v>
      </c>
      <c r="K6" s="112" t="s">
        <v>108</v>
      </c>
      <c r="L6" s="112" t="s">
        <v>68</v>
      </c>
      <c r="M6" s="112" t="s">
        <v>108</v>
      </c>
      <c r="N6" s="114" t="s">
        <v>108</v>
      </c>
    </row>
    <row r="7" spans="1:14" s="117" customFormat="1" ht="99.75" customHeight="1">
      <c r="A7" s="115">
        <v>2013</v>
      </c>
      <c r="B7" s="116">
        <v>367418</v>
      </c>
      <c r="C7" s="116">
        <v>299598</v>
      </c>
      <c r="D7" s="116">
        <v>67820</v>
      </c>
      <c r="E7" s="116">
        <f>SUM(F7:G7)</f>
        <v>364186</v>
      </c>
      <c r="F7" s="116">
        <v>299780</v>
      </c>
      <c r="G7" s="116">
        <v>64406</v>
      </c>
      <c r="H7" s="116"/>
      <c r="I7" s="116">
        <v>273077</v>
      </c>
      <c r="J7" s="116">
        <v>218780</v>
      </c>
      <c r="K7" s="116">
        <v>54297</v>
      </c>
      <c r="L7" s="116">
        <v>91110</v>
      </c>
      <c r="M7" s="116">
        <v>81001</v>
      </c>
      <c r="N7" s="116">
        <v>10109</v>
      </c>
    </row>
    <row r="8" spans="1:14" s="117" customFormat="1" ht="99.75" customHeight="1">
      <c r="A8" s="115">
        <v>2014</v>
      </c>
      <c r="B8" s="116">
        <v>359762</v>
      </c>
      <c r="C8" s="116">
        <v>313407</v>
      </c>
      <c r="D8" s="116">
        <v>46355</v>
      </c>
      <c r="E8" s="116">
        <v>361379</v>
      </c>
      <c r="F8" s="116">
        <v>313753</v>
      </c>
      <c r="G8" s="116">
        <v>47626</v>
      </c>
      <c r="H8" s="116"/>
      <c r="I8" s="116">
        <v>257792</v>
      </c>
      <c r="J8" s="116">
        <v>221307</v>
      </c>
      <c r="K8" s="116">
        <v>36485</v>
      </c>
      <c r="L8" s="116">
        <v>103587</v>
      </c>
      <c r="M8" s="116">
        <v>92446</v>
      </c>
      <c r="N8" s="116">
        <v>11141</v>
      </c>
    </row>
    <row r="9" spans="1:14" s="117" customFormat="1" ht="99.75" customHeight="1">
      <c r="A9" s="115">
        <v>2015</v>
      </c>
      <c r="B9" s="116">
        <v>357555</v>
      </c>
      <c r="C9" s="116">
        <v>317762</v>
      </c>
      <c r="D9" s="116">
        <v>39793</v>
      </c>
      <c r="E9" s="116">
        <v>358551</v>
      </c>
      <c r="F9" s="116">
        <v>318831</v>
      </c>
      <c r="G9" s="116">
        <v>39720</v>
      </c>
      <c r="H9" s="116"/>
      <c r="I9" s="116">
        <v>270085</v>
      </c>
      <c r="J9" s="116">
        <v>243283</v>
      </c>
      <c r="K9" s="116">
        <v>26802</v>
      </c>
      <c r="L9" s="116">
        <v>88467</v>
      </c>
      <c r="M9" s="116">
        <v>75548</v>
      </c>
      <c r="N9" s="116">
        <v>12919</v>
      </c>
    </row>
    <row r="10" spans="1:14" s="119" customFormat="1" ht="99.75" customHeight="1">
      <c r="A10" s="115">
        <v>2016</v>
      </c>
      <c r="B10" s="118">
        <v>381732</v>
      </c>
      <c r="C10" s="116">
        <v>328128</v>
      </c>
      <c r="D10" s="116">
        <v>53604</v>
      </c>
      <c r="E10" s="116">
        <v>384312</v>
      </c>
      <c r="F10" s="116">
        <v>329564</v>
      </c>
      <c r="G10" s="116">
        <v>54748</v>
      </c>
      <c r="H10" s="116"/>
      <c r="I10" s="116">
        <v>277696</v>
      </c>
      <c r="J10" s="116">
        <v>241828</v>
      </c>
      <c r="K10" s="116">
        <v>35868</v>
      </c>
      <c r="L10" s="116">
        <v>106616</v>
      </c>
      <c r="M10" s="116">
        <v>87736</v>
      </c>
      <c r="N10" s="116">
        <v>18880</v>
      </c>
    </row>
    <row r="11" spans="1:14" s="117" customFormat="1" ht="99.75" customHeight="1">
      <c r="A11" s="115">
        <v>2017</v>
      </c>
      <c r="B11" s="255">
        <f>C11+D11</f>
        <v>422398.56</v>
      </c>
      <c r="C11" s="255">
        <v>369977.87</v>
      </c>
      <c r="D11" s="255">
        <v>52420.69</v>
      </c>
      <c r="E11" s="255">
        <f>F11+G11</f>
        <v>415059.08</v>
      </c>
      <c r="F11" s="255">
        <v>362274.38</v>
      </c>
      <c r="G11" s="255">
        <v>52784.7</v>
      </c>
      <c r="H11" s="116"/>
      <c r="I11" s="116">
        <f>SUM(J11:K11)</f>
        <v>293230.38999999996</v>
      </c>
      <c r="J11" s="116">
        <v>264292.46999999997</v>
      </c>
      <c r="K11" s="116">
        <v>28937.919999999998</v>
      </c>
      <c r="L11" s="116">
        <f>E11-I11</f>
        <v>121828.69000000006</v>
      </c>
      <c r="M11" s="116">
        <f>F11-J11</f>
        <v>97981.910000000033</v>
      </c>
      <c r="N11" s="116">
        <f>G11-K11</f>
        <v>23846.78</v>
      </c>
    </row>
    <row r="12" spans="1:14" s="117" customFormat="1" ht="99.75" customHeight="1">
      <c r="A12" s="115">
        <v>2018</v>
      </c>
      <c r="B12" s="255">
        <v>454203.27</v>
      </c>
      <c r="C12" s="255">
        <v>408797.7</v>
      </c>
      <c r="D12" s="255">
        <v>45405.56</v>
      </c>
      <c r="E12" s="255">
        <v>457836.53</v>
      </c>
      <c r="F12" s="255">
        <v>411665.36</v>
      </c>
      <c r="G12" s="255">
        <v>46171.16</v>
      </c>
      <c r="H12" s="116"/>
      <c r="I12" s="116">
        <v>315353.32</v>
      </c>
      <c r="J12" s="116">
        <v>286197.21000000002</v>
      </c>
      <c r="K12" s="116">
        <v>29156.1</v>
      </c>
      <c r="L12" s="116">
        <v>142483.20000000001</v>
      </c>
      <c r="M12" s="116">
        <v>125468.14</v>
      </c>
      <c r="N12" s="116">
        <v>17015.060000000001</v>
      </c>
    </row>
    <row r="13" spans="1:14" s="119" customFormat="1" ht="99.75" customHeight="1" thickBot="1">
      <c r="A13" s="289">
        <v>2019</v>
      </c>
      <c r="B13" s="290">
        <v>529805</v>
      </c>
      <c r="C13" s="290">
        <v>479468</v>
      </c>
      <c r="D13" s="290">
        <v>50337</v>
      </c>
      <c r="E13" s="290">
        <v>537059</v>
      </c>
      <c r="F13" s="290">
        <v>485842</v>
      </c>
      <c r="G13" s="290">
        <v>51217</v>
      </c>
      <c r="H13" s="241"/>
      <c r="I13" s="291">
        <v>412308</v>
      </c>
      <c r="J13" s="291">
        <v>374902</v>
      </c>
      <c r="K13" s="291">
        <v>37406</v>
      </c>
      <c r="L13" s="291">
        <v>124751</v>
      </c>
      <c r="M13" s="291">
        <v>110940</v>
      </c>
      <c r="N13" s="291">
        <v>13811</v>
      </c>
    </row>
    <row r="14" spans="1:14" ht="12" customHeight="1" thickTop="1">
      <c r="A14" s="120" t="s">
        <v>109</v>
      </c>
    </row>
    <row r="16" spans="1:14">
      <c r="A16" s="122"/>
      <c r="B16" s="122"/>
      <c r="H16" s="122"/>
    </row>
    <row r="17" spans="1:8">
      <c r="A17" s="122"/>
      <c r="B17" s="122"/>
      <c r="H17" s="122"/>
    </row>
    <row r="18" spans="1:8">
      <c r="A18" s="122"/>
      <c r="B18" s="122"/>
      <c r="H18" s="122"/>
    </row>
    <row r="19" spans="1:8">
      <c r="A19" s="122"/>
      <c r="B19" s="122"/>
      <c r="H19" s="122"/>
    </row>
  </sheetData>
  <protectedRanges>
    <protectedRange sqref="H7" name="범위1_8_1_1_2_2_1_1_1"/>
    <protectedRange sqref="C7:D7" name="범위1_8_1_1_1_1_1_2_2_1_1_1"/>
    <protectedRange sqref="F7:G7" name="범위1_8_1_1_2_1_1_2_2_1_1_1"/>
    <protectedRange sqref="J7:K7" name="범위1_8_1_1_3_1_1_2_2_1_1_1"/>
    <protectedRange sqref="H9" name="범위1_8_1_1_2_2_1_1_1_1"/>
    <protectedRange sqref="C9:D9" name="범위1_8_1_1_1_1_1_2_2_1_1_1_1"/>
    <protectedRange sqref="F9:G9" name="범위1_8_1_1_2_1_1_2_2_1_1_1_1"/>
    <protectedRange sqref="J9:K9" name="범위1_8_1_1_3_1_1_2_2_1_1_1_1"/>
    <protectedRange sqref="H10:H11" name="범위1_8_1_1_2_2_1_1_1_1_1"/>
    <protectedRange sqref="C10:D10" name="범위1_8_1_1_1_1_1_2_2_1_1_1_1_1"/>
    <protectedRange sqref="F10:G10" name="범위1_8_1_1_2_1_1_2_2_1_1_1_1_1"/>
    <protectedRange sqref="J10:K10" name="범위1_8_1_1_3_1_1_2_2_1_1_1_1_1"/>
    <protectedRange sqref="J11:K11" name="범위1_8_1_1_3_1_1_2_2_1_1_1_1_1_1"/>
    <protectedRange sqref="C11:D11" name="범위1_8_1_1_1_1_1_2_2_1_1_1_1_1_1"/>
    <protectedRange sqref="F11:G11" name="범위1_8_1_1_2_1_1_2_2_1_1_1_1_1_1"/>
    <protectedRange sqref="H12" name="범위1_8_1_1_2_2_1_1_1_1_1_1"/>
    <protectedRange sqref="J12:K12" name="범위1_8_1_1_3_1_1_2_2_1_1_1_1_1_1_1"/>
    <protectedRange sqref="C12:D12" name="범위1_8_1_1_1_1_1_2_2_1_1_1_1_1_1_1"/>
    <protectedRange sqref="F12:G12" name="범위1_8_1_1_2_1_1_2_2_1_1_1_1_1_1_1"/>
    <protectedRange sqref="H13" name="범위1_8_1_1_2_2_1_1_1_1_1_1_1"/>
    <protectedRange sqref="J13:K13" name="범위1_8_1_1_3_1_1_2_2_1_1_1_1_1_1_1_1"/>
    <protectedRange sqref="C13:D13" name="범위1_8_1_1_1_1_1_2_2_1_1_1_1_1_1_1_1"/>
    <protectedRange sqref="F13:G13" name="범위1_8_1_1_2_1_1_2_2_1_1_1_1_1_1_1_1"/>
  </protectedRanges>
  <mergeCells count="6">
    <mergeCell ref="A1:G1"/>
    <mergeCell ref="I1:N1"/>
    <mergeCell ref="B3:D3"/>
    <mergeCell ref="E3:G3"/>
    <mergeCell ref="I3:K3"/>
    <mergeCell ref="L3:N3"/>
  </mergeCells>
  <phoneticPr fontId="4" type="noConversion"/>
  <printOptions horizontalCentered="1"/>
  <pageMargins left="0.39370078740157483" right="0.39370078740157483" top="0.59055118110236227" bottom="0.59055118110236227" header="0.39370078740157483" footer="0.19685039370078741"/>
  <pageSetup paperSize="9" scale="60" orientation="landscape" r:id="rId1"/>
  <headerFooter alignWithMargins="0">
    <oddHeader>&amp;L&amp;"굴림체,굵게"&amp;12재   정&amp;R&amp;"Times New Roman,보통"&amp;12Public Finance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Q73"/>
  <sheetViews>
    <sheetView topLeftCell="A13" zoomScaleNormal="100" zoomScaleSheetLayoutView="55" zoomScalePageLayoutView="70" workbookViewId="0">
      <selection activeCell="A15" sqref="A15"/>
    </sheetView>
  </sheetViews>
  <sheetFormatPr defaultRowHeight="13.5"/>
  <cols>
    <col min="1" max="1" width="9.77734375" style="35" customWidth="1"/>
    <col min="2" max="2" width="8.6640625" style="36" bestFit="1" customWidth="1"/>
    <col min="3" max="5" width="7.109375" style="36" bestFit="1" customWidth="1"/>
    <col min="6" max="6" width="6.5546875" style="36" customWidth="1"/>
    <col min="7" max="8" width="6.5546875" style="35" customWidth="1"/>
    <col min="9" max="9" width="6.5546875" style="296" customWidth="1"/>
    <col min="10" max="10" width="7.33203125" style="36" customWidth="1"/>
    <col min="11" max="11" width="7" style="36" customWidth="1"/>
    <col min="12" max="12" width="4.33203125" style="36" hidden="1" customWidth="1"/>
    <col min="13" max="13" width="7.109375" style="36" bestFit="1" customWidth="1"/>
    <col min="14" max="15" width="6.44140625" style="36" customWidth="1"/>
    <col min="16" max="16" width="8.44140625" style="36" customWidth="1"/>
    <col min="17" max="17" width="2.77734375" style="36" customWidth="1"/>
    <col min="18" max="18" width="11.88671875" style="36" customWidth="1"/>
    <col min="19" max="19" width="10" style="36" customWidth="1"/>
    <col min="20" max="20" width="7.88671875" style="36" customWidth="1"/>
    <col min="21" max="25" width="6.6640625" style="36" customWidth="1"/>
    <col min="26" max="26" width="7.88671875" style="36" bestFit="1" customWidth="1"/>
    <col min="27" max="27" width="6.6640625" style="36" customWidth="1"/>
    <col min="28" max="28" width="9.33203125" style="36" customWidth="1"/>
    <col min="29" max="29" width="6.6640625" style="36" customWidth="1"/>
    <col min="30" max="30" width="8.77734375" style="36" customWidth="1"/>
    <col min="31" max="31" width="8.21875" style="36" customWidth="1"/>
    <col min="32" max="16384" width="8.88671875" style="34"/>
  </cols>
  <sheetData>
    <row r="1" spans="1:251" s="2" customFormat="1" ht="45" customHeight="1">
      <c r="A1" s="257" t="s">
        <v>283</v>
      </c>
      <c r="B1" s="257"/>
      <c r="C1" s="257"/>
      <c r="D1" s="257"/>
      <c r="E1" s="257"/>
      <c r="F1" s="257"/>
      <c r="G1" s="257"/>
      <c r="H1" s="257"/>
      <c r="I1" s="257"/>
      <c r="J1" s="257"/>
      <c r="K1" s="257"/>
      <c r="L1" s="257"/>
      <c r="M1" s="257"/>
      <c r="N1" s="257"/>
      <c r="O1" s="257"/>
      <c r="P1" s="257"/>
      <c r="Q1" s="415"/>
      <c r="R1" s="415"/>
      <c r="S1" s="415"/>
      <c r="T1" s="257" t="s">
        <v>282</v>
      </c>
      <c r="U1" s="257"/>
      <c r="V1" s="257"/>
      <c r="W1" s="257"/>
      <c r="X1" s="257"/>
      <c r="Y1" s="257"/>
      <c r="Z1" s="257"/>
      <c r="AA1" s="257"/>
      <c r="AB1" s="257"/>
      <c r="AC1" s="257"/>
      <c r="AD1" s="257"/>
      <c r="AE1" s="257"/>
    </row>
    <row r="2" spans="1:251" s="9" customFormat="1" ht="25.5" customHeight="1" thickBot="1">
      <c r="A2" s="414" t="s">
        <v>90</v>
      </c>
      <c r="B2" s="410"/>
      <c r="C2" s="410"/>
      <c r="D2" s="410"/>
      <c r="E2" s="410"/>
      <c r="F2" s="410"/>
      <c r="G2" s="413"/>
      <c r="H2" s="413"/>
      <c r="I2" s="412"/>
      <c r="J2" s="410"/>
      <c r="K2" s="410"/>
      <c r="L2" s="410"/>
      <c r="M2" s="410"/>
      <c r="N2" s="410"/>
      <c r="O2" s="410"/>
      <c r="P2" s="410"/>
      <c r="Q2" s="411"/>
      <c r="R2" s="410"/>
      <c r="S2" s="410"/>
      <c r="T2" s="411"/>
      <c r="U2" s="411"/>
      <c r="V2" s="411"/>
      <c r="W2" s="411"/>
      <c r="X2" s="411"/>
      <c r="Y2" s="411"/>
      <c r="Z2" s="411"/>
      <c r="AA2" s="411"/>
      <c r="AB2" s="411"/>
      <c r="AC2" s="411"/>
      <c r="AD2" s="410"/>
      <c r="AE2" s="409" t="s">
        <v>281</v>
      </c>
    </row>
    <row r="3" spans="1:251" s="375" customFormat="1" ht="16.5" customHeight="1" thickTop="1">
      <c r="A3" s="407"/>
      <c r="B3" s="377" t="s">
        <v>280</v>
      </c>
      <c r="C3" s="377" t="s">
        <v>279</v>
      </c>
      <c r="D3" s="408" t="s">
        <v>278</v>
      </c>
      <c r="E3" s="403"/>
      <c r="F3" s="403"/>
      <c r="G3" s="403"/>
      <c r="H3" s="403"/>
      <c r="I3" s="403"/>
      <c r="J3" s="403"/>
      <c r="K3" s="403"/>
      <c r="L3" s="403"/>
      <c r="M3" s="403"/>
      <c r="N3" s="403"/>
      <c r="O3" s="403"/>
      <c r="P3" s="403"/>
      <c r="Q3" s="372"/>
      <c r="R3" s="372"/>
      <c r="S3" s="372"/>
      <c r="T3" s="407" t="s">
        <v>277</v>
      </c>
      <c r="U3" s="406" t="s">
        <v>276</v>
      </c>
      <c r="V3" s="406" t="s">
        <v>275</v>
      </c>
      <c r="W3" s="405" t="s">
        <v>274</v>
      </c>
      <c r="X3" s="404" t="s">
        <v>273</v>
      </c>
      <c r="Y3" s="403"/>
      <c r="Z3" s="403"/>
      <c r="AA3" s="403"/>
      <c r="AB3" s="403"/>
      <c r="AC3" s="403"/>
      <c r="AD3" s="403"/>
      <c r="AE3" s="403"/>
    </row>
    <row r="4" spans="1:251" s="375" customFormat="1" ht="16.5" customHeight="1">
      <c r="A4" s="13"/>
      <c r="B4" s="402"/>
      <c r="C4" s="386"/>
      <c r="D4" s="362"/>
      <c r="E4" s="401" t="s">
        <v>272</v>
      </c>
      <c r="F4" s="400"/>
      <c r="G4" s="400"/>
      <c r="H4" s="400"/>
      <c r="I4" s="400"/>
      <c r="J4" s="400"/>
      <c r="K4" s="399"/>
      <c r="L4" s="371"/>
      <c r="M4" s="398" t="s">
        <v>271</v>
      </c>
      <c r="N4" s="397"/>
      <c r="O4" s="397"/>
      <c r="P4" s="397"/>
      <c r="Q4" s="396"/>
      <c r="R4" s="395" t="s">
        <v>270</v>
      </c>
      <c r="S4" s="395"/>
      <c r="T4" s="394" t="s">
        <v>269</v>
      </c>
      <c r="U4" s="393" t="s">
        <v>268</v>
      </c>
      <c r="V4" s="393"/>
      <c r="W4" s="392"/>
      <c r="X4" s="386"/>
      <c r="Y4" s="391" t="s">
        <v>267</v>
      </c>
      <c r="Z4" s="390"/>
      <c r="AA4" s="390"/>
      <c r="AB4" s="389"/>
      <c r="AC4" s="388" t="s">
        <v>266</v>
      </c>
      <c r="AD4" s="387"/>
      <c r="AE4" s="387"/>
    </row>
    <row r="5" spans="1:251" s="375" customFormat="1" ht="11.25">
      <c r="A5" s="13" t="s">
        <v>265</v>
      </c>
      <c r="B5" s="366"/>
      <c r="C5" s="386"/>
      <c r="D5" s="362"/>
      <c r="E5" s="362"/>
      <c r="F5" s="362" t="s">
        <v>264</v>
      </c>
      <c r="G5" s="362" t="s">
        <v>263</v>
      </c>
      <c r="H5" s="362" t="s">
        <v>262</v>
      </c>
      <c r="I5" s="362" t="s">
        <v>261</v>
      </c>
      <c r="J5" s="362" t="s">
        <v>260</v>
      </c>
      <c r="K5" s="362" t="s">
        <v>259</v>
      </c>
      <c r="L5" s="385"/>
      <c r="M5" s="362"/>
      <c r="N5" s="377" t="s">
        <v>258</v>
      </c>
      <c r="O5" s="377"/>
      <c r="P5" s="384" t="s">
        <v>257</v>
      </c>
      <c r="Q5" s="372"/>
      <c r="R5" s="383" t="s">
        <v>256</v>
      </c>
      <c r="S5" s="382" t="s">
        <v>255</v>
      </c>
      <c r="T5" s="381"/>
      <c r="U5" s="352"/>
      <c r="V5" s="366"/>
      <c r="W5" s="380"/>
      <c r="X5" s="66"/>
      <c r="Y5" s="379"/>
      <c r="Z5" s="378" t="s">
        <v>254</v>
      </c>
      <c r="AA5" s="378" t="s">
        <v>253</v>
      </c>
      <c r="AB5" s="378" t="s">
        <v>252</v>
      </c>
      <c r="AC5" s="66"/>
      <c r="AD5" s="377" t="s">
        <v>251</v>
      </c>
      <c r="AE5" s="376" t="s">
        <v>250</v>
      </c>
    </row>
    <row r="6" spans="1:251" s="339" customFormat="1" ht="16.5" customHeight="1">
      <c r="A6" s="13" t="s">
        <v>249</v>
      </c>
      <c r="B6" s="366"/>
      <c r="C6" s="366"/>
      <c r="D6" s="362"/>
      <c r="E6" s="362"/>
      <c r="F6" s="362" t="s">
        <v>247</v>
      </c>
      <c r="G6" s="362" t="s">
        <v>248</v>
      </c>
      <c r="H6" s="362" t="s">
        <v>248</v>
      </c>
      <c r="I6" s="362" t="s">
        <v>243</v>
      </c>
      <c r="J6" s="362" t="s">
        <v>247</v>
      </c>
      <c r="K6" s="374" t="s">
        <v>247</v>
      </c>
      <c r="L6" s="363"/>
      <c r="M6" s="362"/>
      <c r="N6" s="362" t="s">
        <v>246</v>
      </c>
      <c r="O6" s="362" t="s">
        <v>245</v>
      </c>
      <c r="P6" s="373" t="s">
        <v>244</v>
      </c>
      <c r="Q6" s="372"/>
      <c r="R6" s="372" t="s">
        <v>243</v>
      </c>
      <c r="S6" s="371" t="s">
        <v>242</v>
      </c>
      <c r="T6" s="370" t="s">
        <v>241</v>
      </c>
      <c r="U6" s="357"/>
      <c r="W6" s="369" t="s">
        <v>240</v>
      </c>
      <c r="X6" s="346"/>
      <c r="Y6" s="359"/>
      <c r="Z6" s="352"/>
      <c r="AA6" s="352" t="s">
        <v>239</v>
      </c>
      <c r="AB6" s="352" t="s">
        <v>238</v>
      </c>
      <c r="AC6" s="346"/>
      <c r="AD6" s="368" t="s">
        <v>237</v>
      </c>
      <c r="AE6" s="352" t="s">
        <v>236</v>
      </c>
    </row>
    <row r="7" spans="1:251" s="339" customFormat="1" ht="16.5" customHeight="1">
      <c r="A7" s="367"/>
      <c r="B7" s="366"/>
      <c r="C7" s="362" t="s">
        <v>235</v>
      </c>
      <c r="D7" s="362"/>
      <c r="E7" s="362"/>
      <c r="F7" s="364" t="s">
        <v>234</v>
      </c>
      <c r="G7" s="365"/>
      <c r="H7" s="365"/>
      <c r="I7" s="364" t="s">
        <v>233</v>
      </c>
      <c r="J7" s="352" t="s">
        <v>232</v>
      </c>
      <c r="L7" s="363"/>
      <c r="M7" s="362"/>
      <c r="N7" s="354" t="s">
        <v>231</v>
      </c>
      <c r="O7" s="354" t="s">
        <v>230</v>
      </c>
      <c r="P7" s="361" t="s">
        <v>229</v>
      </c>
      <c r="Q7" s="346"/>
      <c r="R7" s="360" t="s">
        <v>228</v>
      </c>
      <c r="S7" s="359" t="s">
        <v>227</v>
      </c>
      <c r="T7" s="358" t="s">
        <v>226</v>
      </c>
      <c r="U7" s="357" t="s">
        <v>225</v>
      </c>
      <c r="V7" s="354" t="s">
        <v>224</v>
      </c>
      <c r="W7" s="356" t="s">
        <v>223</v>
      </c>
      <c r="X7" s="353"/>
      <c r="Y7" s="355"/>
      <c r="Z7" s="352" t="s">
        <v>222</v>
      </c>
      <c r="AA7" s="352" t="s">
        <v>221</v>
      </c>
      <c r="AB7" s="354" t="s">
        <v>220</v>
      </c>
      <c r="AC7" s="353"/>
      <c r="AD7" s="352" t="s">
        <v>219</v>
      </c>
      <c r="AE7" s="352" t="s">
        <v>218</v>
      </c>
    </row>
    <row r="8" spans="1:251" s="339" customFormat="1" ht="16.5" customHeight="1">
      <c r="A8" s="351"/>
      <c r="B8" s="347" t="s">
        <v>68</v>
      </c>
      <c r="C8" s="347" t="s">
        <v>217</v>
      </c>
      <c r="D8" s="347"/>
      <c r="E8" s="347"/>
      <c r="F8" s="350" t="s">
        <v>216</v>
      </c>
      <c r="G8" s="349" t="s">
        <v>216</v>
      </c>
      <c r="H8" s="349" t="s">
        <v>215</v>
      </c>
      <c r="I8" s="350" t="s">
        <v>214</v>
      </c>
      <c r="J8" s="349" t="s">
        <v>213</v>
      </c>
      <c r="K8" s="349" t="s">
        <v>212</v>
      </c>
      <c r="L8" s="348"/>
      <c r="M8" s="347"/>
      <c r="N8" s="340" t="s">
        <v>211</v>
      </c>
      <c r="O8" s="340"/>
      <c r="P8" s="344" t="s">
        <v>210</v>
      </c>
      <c r="Q8" s="346"/>
      <c r="R8" s="341" t="s">
        <v>209</v>
      </c>
      <c r="S8" s="343" t="s">
        <v>208</v>
      </c>
      <c r="T8" s="345" t="s">
        <v>207</v>
      </c>
      <c r="U8" s="340" t="s">
        <v>206</v>
      </c>
      <c r="V8" s="342" t="s">
        <v>205</v>
      </c>
      <c r="W8" s="344" t="s">
        <v>204</v>
      </c>
      <c r="X8" s="341"/>
      <c r="Y8" s="343"/>
      <c r="Z8" s="342" t="s">
        <v>203</v>
      </c>
      <c r="AA8" s="340" t="s">
        <v>202</v>
      </c>
      <c r="AB8" s="340" t="s">
        <v>201</v>
      </c>
      <c r="AC8" s="341"/>
      <c r="AD8" s="340" t="s">
        <v>200</v>
      </c>
      <c r="AE8" s="340" t="s">
        <v>199</v>
      </c>
    </row>
    <row r="9" spans="1:251" s="75" customFormat="1" ht="89.25" customHeight="1">
      <c r="A9" s="338">
        <v>2013</v>
      </c>
      <c r="B9" s="98">
        <f>SUM(C9:D9,T9:X9)</f>
        <v>255324</v>
      </c>
      <c r="C9" s="335">
        <v>5111</v>
      </c>
      <c r="D9" s="99">
        <f>SUM(E9,M9)</f>
        <v>8873</v>
      </c>
      <c r="E9" s="75">
        <f>SUM(F9:K9)</f>
        <v>5812</v>
      </c>
      <c r="F9" s="100">
        <v>85</v>
      </c>
      <c r="G9" s="100">
        <v>905</v>
      </c>
      <c r="H9" s="100">
        <v>251</v>
      </c>
      <c r="I9" s="100">
        <v>2205</v>
      </c>
      <c r="J9" s="334">
        <v>115</v>
      </c>
      <c r="K9" s="100">
        <v>2251</v>
      </c>
      <c r="L9" s="337"/>
      <c r="M9" s="333">
        <f>SUM(N9:P9,R9:S9)</f>
        <v>3061</v>
      </c>
      <c r="N9" s="335">
        <v>235</v>
      </c>
      <c r="O9" s="334">
        <v>1844</v>
      </c>
      <c r="P9" s="332" t="s">
        <v>198</v>
      </c>
      <c r="Q9" s="336"/>
      <c r="R9" s="334">
        <v>933</v>
      </c>
      <c r="S9" s="334">
        <v>49</v>
      </c>
      <c r="T9" s="334">
        <v>124772</v>
      </c>
      <c r="U9" s="75">
        <v>3618</v>
      </c>
      <c r="V9" s="334">
        <v>86697</v>
      </c>
      <c r="W9" s="318" t="s">
        <v>196</v>
      </c>
      <c r="X9" s="318">
        <f>SUM(Y9,AC9)</f>
        <v>26253</v>
      </c>
      <c r="Y9" s="318">
        <f>SUM(Z9:AB9)</f>
        <v>22969</v>
      </c>
      <c r="Z9" s="335">
        <v>20081</v>
      </c>
      <c r="AA9" s="334">
        <v>2888</v>
      </c>
      <c r="AB9" s="318" t="s">
        <v>195</v>
      </c>
      <c r="AC9" s="329">
        <f>SUM(AD9:AE9)</f>
        <v>3284</v>
      </c>
      <c r="AD9" s="328">
        <v>3284</v>
      </c>
      <c r="AE9" s="318" t="s">
        <v>196</v>
      </c>
      <c r="AF9" s="327"/>
      <c r="AG9" s="334"/>
    </row>
    <row r="10" spans="1:251" s="314" customFormat="1" ht="89.25" customHeight="1">
      <c r="A10" s="324">
        <v>2014</v>
      </c>
      <c r="B10" s="98">
        <f>SUM(C10:D10,T10:X10)</f>
        <v>250174</v>
      </c>
      <c r="C10" s="330">
        <v>5457</v>
      </c>
      <c r="D10" s="99">
        <f>SUM(E10,M10)</f>
        <v>9734</v>
      </c>
      <c r="E10" s="79">
        <v>5032</v>
      </c>
      <c r="F10" s="320">
        <v>75</v>
      </c>
      <c r="G10" s="320">
        <v>975</v>
      </c>
      <c r="H10" s="320">
        <v>228</v>
      </c>
      <c r="I10" s="320">
        <v>1837</v>
      </c>
      <c r="J10" s="318">
        <v>116</v>
      </c>
      <c r="K10" s="320">
        <v>1801</v>
      </c>
      <c r="L10" s="322">
        <v>55926</v>
      </c>
      <c r="M10" s="333">
        <f>SUM(N10:P10,R10:S10)</f>
        <v>4702</v>
      </c>
      <c r="N10" s="330">
        <v>201</v>
      </c>
      <c r="O10" s="318">
        <v>536</v>
      </c>
      <c r="P10" s="332" t="s">
        <v>198</v>
      </c>
      <c r="Q10" s="331"/>
      <c r="R10" s="318">
        <v>3916</v>
      </c>
      <c r="S10" s="318">
        <v>49</v>
      </c>
      <c r="T10" s="318">
        <v>123500</v>
      </c>
      <c r="U10" s="79">
        <v>4493</v>
      </c>
      <c r="V10" s="318">
        <v>83729</v>
      </c>
      <c r="W10" s="318" t="s">
        <v>195</v>
      </c>
      <c r="X10" s="318">
        <f>SUM(Y10,AC10)</f>
        <v>23261</v>
      </c>
      <c r="Y10" s="318">
        <f>SUM(Z10:AB10)</f>
        <v>19852</v>
      </c>
      <c r="Z10" s="330">
        <v>15760</v>
      </c>
      <c r="AA10" s="318">
        <v>3592</v>
      </c>
      <c r="AB10" s="328">
        <v>500</v>
      </c>
      <c r="AC10" s="329">
        <f>SUM(AD10:AE10)</f>
        <v>3409</v>
      </c>
      <c r="AD10" s="328">
        <v>3409</v>
      </c>
      <c r="AE10" s="318" t="s">
        <v>195</v>
      </c>
      <c r="AF10" s="316"/>
      <c r="AG10" s="327"/>
    </row>
    <row r="11" spans="1:251" s="314" customFormat="1" ht="89.25" customHeight="1">
      <c r="A11" s="324">
        <v>2015</v>
      </c>
      <c r="B11" s="325">
        <v>299781</v>
      </c>
      <c r="C11" s="101">
        <v>5363</v>
      </c>
      <c r="D11" s="319">
        <v>16395</v>
      </c>
      <c r="E11" s="319">
        <v>7989</v>
      </c>
      <c r="F11" s="320">
        <v>132</v>
      </c>
      <c r="G11" s="320">
        <v>1945</v>
      </c>
      <c r="H11" s="320">
        <v>367</v>
      </c>
      <c r="I11" s="320">
        <v>3297</v>
      </c>
      <c r="J11" s="318">
        <v>132</v>
      </c>
      <c r="K11" s="320">
        <v>2116</v>
      </c>
      <c r="L11" s="322"/>
      <c r="M11" s="321">
        <v>8406</v>
      </c>
      <c r="N11" s="101">
        <v>1203</v>
      </c>
      <c r="O11" s="318">
        <v>1762</v>
      </c>
      <c r="P11" s="101">
        <v>80</v>
      </c>
      <c r="Q11" s="320"/>
      <c r="R11" s="318">
        <v>4982</v>
      </c>
      <c r="S11" s="318">
        <v>379</v>
      </c>
      <c r="T11" s="318">
        <v>115273</v>
      </c>
      <c r="U11" s="319">
        <v>6219</v>
      </c>
      <c r="V11" s="318">
        <v>98263</v>
      </c>
      <c r="W11" s="318" t="s">
        <v>92</v>
      </c>
      <c r="X11" s="318">
        <v>58268</v>
      </c>
      <c r="Y11" s="318">
        <v>51646</v>
      </c>
      <c r="Z11" s="101">
        <v>39770</v>
      </c>
      <c r="AA11" s="318">
        <v>9636</v>
      </c>
      <c r="AB11" s="317">
        <v>2240</v>
      </c>
      <c r="AC11" s="317">
        <v>6622</v>
      </c>
      <c r="AD11" s="317">
        <v>6622</v>
      </c>
      <c r="AE11" s="317" t="s">
        <v>92</v>
      </c>
      <c r="AF11" s="303"/>
      <c r="AG11" s="316"/>
      <c r="AH11" s="315"/>
      <c r="AI11" s="315"/>
      <c r="AJ11" s="315"/>
      <c r="AK11" s="315"/>
      <c r="AL11" s="315"/>
      <c r="AM11" s="315"/>
      <c r="AN11" s="315"/>
      <c r="AO11" s="315"/>
      <c r="AP11" s="315"/>
      <c r="AQ11" s="315"/>
      <c r="AR11" s="315"/>
      <c r="AS11" s="315"/>
      <c r="AT11" s="315"/>
      <c r="AU11" s="315"/>
      <c r="AV11" s="315"/>
      <c r="AW11" s="315"/>
      <c r="AX11" s="315"/>
      <c r="AY11" s="315"/>
      <c r="AZ11" s="315"/>
      <c r="BA11" s="315"/>
      <c r="BB11" s="315"/>
      <c r="BC11" s="315"/>
      <c r="BD11" s="315"/>
      <c r="BE11" s="315"/>
      <c r="BF11" s="315"/>
      <c r="BG11" s="315"/>
      <c r="BH11" s="315"/>
      <c r="BI11" s="315"/>
      <c r="BJ11" s="315"/>
      <c r="BK11" s="315"/>
      <c r="BL11" s="315"/>
      <c r="BM11" s="315"/>
      <c r="BN11" s="315"/>
      <c r="BO11" s="315"/>
      <c r="BP11" s="315"/>
      <c r="BQ11" s="315"/>
      <c r="BR11" s="315"/>
      <c r="BS11" s="315"/>
      <c r="BT11" s="315"/>
      <c r="BU11" s="315"/>
      <c r="BV11" s="315"/>
      <c r="BW11" s="315"/>
      <c r="BX11" s="315"/>
      <c r="BY11" s="315"/>
      <c r="BZ11" s="315"/>
      <c r="CA11" s="315"/>
      <c r="CB11" s="315"/>
      <c r="CC11" s="315"/>
      <c r="CD11" s="315"/>
      <c r="CE11" s="315"/>
      <c r="CF11" s="315"/>
      <c r="CG11" s="315"/>
      <c r="CH11" s="315"/>
      <c r="CI11" s="315"/>
      <c r="CJ11" s="315"/>
      <c r="CK11" s="315"/>
      <c r="CL11" s="315"/>
      <c r="CM11" s="315"/>
      <c r="CN11" s="315"/>
      <c r="CO11" s="315"/>
      <c r="CP11" s="315"/>
      <c r="CQ11" s="315"/>
      <c r="CR11" s="315"/>
      <c r="CS11" s="315"/>
      <c r="CT11" s="315"/>
      <c r="CU11" s="315"/>
      <c r="CV11" s="315"/>
      <c r="CW11" s="315"/>
      <c r="CX11" s="315"/>
      <c r="CY11" s="315"/>
      <c r="CZ11" s="315"/>
      <c r="DA11" s="315"/>
      <c r="DB11" s="315"/>
      <c r="DC11" s="315"/>
      <c r="DD11" s="315"/>
      <c r="DE11" s="315"/>
      <c r="DF11" s="315"/>
      <c r="DG11" s="315"/>
      <c r="DH11" s="315"/>
      <c r="DI11" s="315"/>
      <c r="DJ11" s="315"/>
      <c r="DK11" s="315"/>
      <c r="DL11" s="315"/>
      <c r="DM11" s="315"/>
      <c r="DN11" s="315"/>
      <c r="DO11" s="315"/>
      <c r="DP11" s="315"/>
      <c r="DQ11" s="315"/>
      <c r="DR11" s="315"/>
      <c r="DS11" s="315"/>
      <c r="DT11" s="315"/>
      <c r="DU11" s="315"/>
      <c r="DV11" s="315"/>
      <c r="DW11" s="315"/>
      <c r="DX11" s="315"/>
      <c r="DY11" s="315"/>
      <c r="DZ11" s="315"/>
      <c r="EA11" s="315"/>
      <c r="EB11" s="315"/>
      <c r="EC11" s="315"/>
      <c r="ED11" s="315"/>
      <c r="EE11" s="315"/>
      <c r="EF11" s="315"/>
      <c r="EG11" s="315"/>
      <c r="EH11" s="315"/>
      <c r="EI11" s="315"/>
      <c r="EJ11" s="315"/>
      <c r="EK11" s="315"/>
      <c r="EL11" s="315"/>
      <c r="EM11" s="315"/>
      <c r="EN11" s="315"/>
      <c r="EO11" s="315"/>
      <c r="EP11" s="315"/>
      <c r="EQ11" s="315"/>
      <c r="ER11" s="315"/>
      <c r="ES11" s="315"/>
      <c r="ET11" s="315"/>
      <c r="EU11" s="315"/>
      <c r="EV11" s="315"/>
      <c r="EW11" s="315"/>
      <c r="EX11" s="315"/>
      <c r="EY11" s="315"/>
      <c r="EZ11" s="315"/>
      <c r="FA11" s="315"/>
      <c r="FB11" s="315"/>
      <c r="FC11" s="315"/>
      <c r="FD11" s="315"/>
      <c r="FE11" s="315"/>
      <c r="FF11" s="315"/>
      <c r="FG11" s="315"/>
      <c r="FH11" s="315"/>
      <c r="FI11" s="315"/>
      <c r="FJ11" s="315"/>
      <c r="FK11" s="315"/>
      <c r="FL11" s="315"/>
      <c r="FM11" s="315"/>
      <c r="FN11" s="315"/>
      <c r="FO11" s="315"/>
      <c r="FP11" s="315"/>
      <c r="FQ11" s="315"/>
      <c r="FR11" s="315"/>
      <c r="FS11" s="315"/>
      <c r="FT11" s="315"/>
      <c r="FU11" s="315"/>
      <c r="FV11" s="315"/>
      <c r="FW11" s="315"/>
      <c r="FX11" s="315"/>
      <c r="FY11" s="315"/>
      <c r="FZ11" s="315"/>
      <c r="GA11" s="315"/>
      <c r="GB11" s="315"/>
      <c r="GC11" s="315"/>
      <c r="GD11" s="315"/>
      <c r="GE11" s="315"/>
      <c r="GF11" s="315"/>
      <c r="GG11" s="315"/>
      <c r="GH11" s="315"/>
      <c r="GI11" s="315"/>
      <c r="GJ11" s="315"/>
      <c r="GK11" s="315"/>
      <c r="GL11" s="315"/>
      <c r="GM11" s="315"/>
      <c r="GN11" s="315"/>
      <c r="GO11" s="315"/>
      <c r="GP11" s="315"/>
      <c r="GQ11" s="315"/>
      <c r="GR11" s="315"/>
      <c r="GS11" s="315"/>
      <c r="GT11" s="315"/>
      <c r="GU11" s="315"/>
      <c r="GV11" s="315"/>
      <c r="GW11" s="315"/>
      <c r="GX11" s="315"/>
      <c r="GY11" s="315"/>
      <c r="GZ11" s="315"/>
      <c r="HA11" s="315"/>
      <c r="HB11" s="315"/>
      <c r="HC11" s="315"/>
      <c r="HD11" s="315"/>
      <c r="HE11" s="315"/>
      <c r="HF11" s="315"/>
      <c r="HG11" s="315"/>
      <c r="HH11" s="315"/>
      <c r="HI11" s="315"/>
      <c r="HJ11" s="315"/>
      <c r="HK11" s="315"/>
      <c r="HL11" s="315"/>
      <c r="HM11" s="315"/>
      <c r="HN11" s="315"/>
      <c r="HO11" s="315"/>
      <c r="HP11" s="315"/>
      <c r="HQ11" s="315"/>
      <c r="HR11" s="315"/>
      <c r="HS11" s="315"/>
      <c r="HT11" s="315"/>
      <c r="HU11" s="315"/>
      <c r="HV11" s="315"/>
      <c r="HW11" s="315"/>
      <c r="HX11" s="315"/>
      <c r="HY11" s="315"/>
      <c r="HZ11" s="315"/>
      <c r="IA11" s="315"/>
      <c r="IB11" s="315"/>
      <c r="IC11" s="315"/>
      <c r="ID11" s="315"/>
      <c r="IE11" s="315"/>
      <c r="IF11" s="315"/>
      <c r="IG11" s="315"/>
      <c r="IH11" s="315"/>
      <c r="II11" s="315"/>
      <c r="IJ11" s="315"/>
      <c r="IK11" s="315"/>
      <c r="IL11" s="315"/>
      <c r="IM11" s="315"/>
      <c r="IN11" s="315"/>
      <c r="IO11" s="315"/>
      <c r="IP11" s="315"/>
      <c r="IQ11" s="315"/>
    </row>
    <row r="12" spans="1:251" s="314" customFormat="1" ht="89.25" customHeight="1">
      <c r="A12" s="324">
        <v>2016</v>
      </c>
      <c r="B12" s="325">
        <v>292399</v>
      </c>
      <c r="C12" s="101">
        <v>6538</v>
      </c>
      <c r="D12" s="319">
        <v>11552</v>
      </c>
      <c r="E12" s="319">
        <v>5438</v>
      </c>
      <c r="F12" s="320">
        <v>153</v>
      </c>
      <c r="G12" s="320">
        <v>1146</v>
      </c>
      <c r="H12" s="320">
        <v>352</v>
      </c>
      <c r="I12" s="320">
        <v>2428</v>
      </c>
      <c r="J12" s="318">
        <v>130</v>
      </c>
      <c r="K12" s="320">
        <v>1229</v>
      </c>
      <c r="L12" s="322"/>
      <c r="M12" s="321">
        <v>6114</v>
      </c>
      <c r="N12" s="101">
        <v>818</v>
      </c>
      <c r="O12" s="318">
        <v>154</v>
      </c>
      <c r="P12" s="101">
        <v>133</v>
      </c>
      <c r="Q12" s="320"/>
      <c r="R12" s="318">
        <v>4679</v>
      </c>
      <c r="S12" s="318">
        <v>330</v>
      </c>
      <c r="T12" s="318">
        <v>135272</v>
      </c>
      <c r="U12" s="319">
        <v>6019</v>
      </c>
      <c r="V12" s="318">
        <v>90952</v>
      </c>
      <c r="W12" s="317" t="s">
        <v>92</v>
      </c>
      <c r="X12" s="318">
        <v>42066</v>
      </c>
      <c r="Y12" s="318">
        <v>42066</v>
      </c>
      <c r="Z12" s="101">
        <v>38840</v>
      </c>
      <c r="AA12" s="318">
        <v>2639</v>
      </c>
      <c r="AB12" s="317">
        <v>587</v>
      </c>
      <c r="AC12" s="317" t="s">
        <v>92</v>
      </c>
      <c r="AD12" s="317" t="s">
        <v>92</v>
      </c>
      <c r="AE12" s="317" t="s">
        <v>92</v>
      </c>
      <c r="AF12" s="34"/>
      <c r="AG12" s="316"/>
      <c r="AH12" s="315"/>
      <c r="AI12" s="315"/>
      <c r="AJ12" s="315"/>
      <c r="AK12" s="315"/>
      <c r="AL12" s="315"/>
      <c r="AM12" s="315"/>
      <c r="AN12" s="315"/>
      <c r="AO12" s="315"/>
      <c r="AP12" s="315"/>
      <c r="AQ12" s="315"/>
      <c r="AR12" s="315"/>
      <c r="AS12" s="315"/>
      <c r="AT12" s="315"/>
      <c r="AU12" s="315"/>
      <c r="AV12" s="315"/>
      <c r="AW12" s="315"/>
      <c r="AX12" s="315"/>
      <c r="AY12" s="315"/>
      <c r="AZ12" s="315"/>
      <c r="BA12" s="315"/>
      <c r="BB12" s="315"/>
      <c r="BC12" s="315"/>
      <c r="BD12" s="315"/>
      <c r="BE12" s="315"/>
      <c r="BF12" s="315"/>
      <c r="BG12" s="315"/>
      <c r="BH12" s="315"/>
      <c r="BI12" s="315"/>
      <c r="BJ12" s="315"/>
      <c r="BK12" s="315"/>
      <c r="BL12" s="315"/>
      <c r="BM12" s="315"/>
      <c r="BN12" s="315"/>
      <c r="BO12" s="315"/>
      <c r="BP12" s="315"/>
      <c r="BQ12" s="315"/>
      <c r="BR12" s="315"/>
      <c r="BS12" s="315"/>
      <c r="BT12" s="315"/>
      <c r="BU12" s="315"/>
      <c r="BV12" s="315"/>
      <c r="BW12" s="315"/>
      <c r="BX12" s="315"/>
      <c r="BY12" s="315"/>
      <c r="BZ12" s="315"/>
      <c r="CA12" s="315"/>
      <c r="CB12" s="315"/>
      <c r="CC12" s="315"/>
      <c r="CD12" s="315"/>
      <c r="CE12" s="315"/>
      <c r="CF12" s="315"/>
      <c r="CG12" s="315"/>
      <c r="CH12" s="315"/>
      <c r="CI12" s="315"/>
      <c r="CJ12" s="315"/>
      <c r="CK12" s="315"/>
      <c r="CL12" s="315"/>
      <c r="CM12" s="315"/>
      <c r="CN12" s="315"/>
      <c r="CO12" s="315"/>
      <c r="CP12" s="315"/>
      <c r="CQ12" s="315"/>
      <c r="CR12" s="315"/>
      <c r="CS12" s="315"/>
      <c r="CT12" s="315"/>
      <c r="CU12" s="315"/>
      <c r="CV12" s="315"/>
      <c r="CW12" s="315"/>
      <c r="CX12" s="315"/>
      <c r="CY12" s="315"/>
      <c r="CZ12" s="315"/>
      <c r="DA12" s="315"/>
      <c r="DB12" s="315"/>
      <c r="DC12" s="315"/>
      <c r="DD12" s="315"/>
      <c r="DE12" s="315"/>
      <c r="DF12" s="315"/>
      <c r="DG12" s="315"/>
      <c r="DH12" s="315"/>
      <c r="DI12" s="315"/>
      <c r="DJ12" s="315"/>
      <c r="DK12" s="315"/>
      <c r="DL12" s="315"/>
      <c r="DM12" s="315"/>
      <c r="DN12" s="315"/>
      <c r="DO12" s="315"/>
      <c r="DP12" s="315"/>
      <c r="DQ12" s="315"/>
      <c r="DR12" s="315"/>
      <c r="DS12" s="315"/>
      <c r="DT12" s="315"/>
      <c r="DU12" s="315"/>
      <c r="DV12" s="315"/>
      <c r="DW12" s="315"/>
      <c r="DX12" s="315"/>
      <c r="DY12" s="315"/>
      <c r="DZ12" s="315"/>
      <c r="EA12" s="315"/>
      <c r="EB12" s="315"/>
      <c r="EC12" s="315"/>
      <c r="ED12" s="315"/>
      <c r="EE12" s="315"/>
      <c r="EF12" s="315"/>
      <c r="EG12" s="315"/>
      <c r="EH12" s="315"/>
      <c r="EI12" s="315"/>
      <c r="EJ12" s="315"/>
      <c r="EK12" s="315"/>
      <c r="EL12" s="315"/>
      <c r="EM12" s="315"/>
      <c r="EN12" s="315"/>
      <c r="EO12" s="315"/>
      <c r="EP12" s="315"/>
      <c r="EQ12" s="315"/>
      <c r="ER12" s="315"/>
      <c r="ES12" s="315"/>
      <c r="ET12" s="315"/>
      <c r="EU12" s="315"/>
      <c r="EV12" s="315"/>
      <c r="EW12" s="315"/>
      <c r="EX12" s="315"/>
      <c r="EY12" s="315"/>
      <c r="EZ12" s="315"/>
      <c r="FA12" s="315"/>
      <c r="FB12" s="315"/>
      <c r="FC12" s="315"/>
      <c r="FD12" s="315"/>
      <c r="FE12" s="315"/>
      <c r="FF12" s="315"/>
      <c r="FG12" s="315"/>
      <c r="FH12" s="315"/>
      <c r="FI12" s="315"/>
      <c r="FJ12" s="315"/>
      <c r="FK12" s="315"/>
      <c r="FL12" s="315"/>
      <c r="FM12" s="315"/>
      <c r="FN12" s="315"/>
      <c r="FO12" s="315"/>
      <c r="FP12" s="315"/>
      <c r="FQ12" s="315"/>
      <c r="FR12" s="315"/>
      <c r="FS12" s="315"/>
      <c r="FT12" s="315"/>
      <c r="FU12" s="315"/>
      <c r="FV12" s="315"/>
      <c r="FW12" s="315"/>
      <c r="FX12" s="315"/>
      <c r="FY12" s="315"/>
      <c r="FZ12" s="315"/>
      <c r="GA12" s="315"/>
      <c r="GB12" s="315"/>
      <c r="GC12" s="315"/>
      <c r="GD12" s="315"/>
      <c r="GE12" s="315"/>
      <c r="GF12" s="315"/>
      <c r="GG12" s="315"/>
      <c r="GH12" s="315"/>
      <c r="GI12" s="315"/>
      <c r="GJ12" s="315"/>
      <c r="GK12" s="315"/>
      <c r="GL12" s="315"/>
      <c r="GM12" s="315"/>
      <c r="GN12" s="315"/>
      <c r="GO12" s="315"/>
      <c r="GP12" s="315"/>
      <c r="GQ12" s="315"/>
      <c r="GR12" s="315"/>
      <c r="GS12" s="315"/>
      <c r="GT12" s="315"/>
      <c r="GU12" s="315"/>
      <c r="GV12" s="315"/>
      <c r="GW12" s="315"/>
      <c r="GX12" s="315"/>
      <c r="GY12" s="315"/>
      <c r="GZ12" s="315"/>
      <c r="HA12" s="315"/>
      <c r="HB12" s="315"/>
      <c r="HC12" s="315"/>
      <c r="HD12" s="315"/>
      <c r="HE12" s="315"/>
      <c r="HF12" s="315"/>
      <c r="HG12" s="315"/>
      <c r="HH12" s="315"/>
      <c r="HI12" s="315"/>
      <c r="HJ12" s="315"/>
      <c r="HK12" s="315"/>
      <c r="HL12" s="315"/>
      <c r="HM12" s="315"/>
      <c r="HN12" s="315"/>
      <c r="HO12" s="315"/>
      <c r="HP12" s="315"/>
      <c r="HQ12" s="315"/>
      <c r="HR12" s="315"/>
      <c r="HS12" s="315"/>
      <c r="HT12" s="315"/>
      <c r="HU12" s="315"/>
      <c r="HV12" s="315"/>
      <c r="HW12" s="315"/>
      <c r="HX12" s="315"/>
      <c r="HY12" s="315"/>
      <c r="HZ12" s="315"/>
      <c r="IA12" s="315"/>
      <c r="IB12" s="315"/>
      <c r="IC12" s="315"/>
      <c r="ID12" s="315"/>
      <c r="IE12" s="315"/>
      <c r="IF12" s="315"/>
      <c r="IG12" s="315"/>
      <c r="IH12" s="315"/>
      <c r="II12" s="315"/>
      <c r="IJ12" s="315"/>
      <c r="IK12" s="315"/>
      <c r="IL12" s="315"/>
      <c r="IM12" s="315"/>
      <c r="IN12" s="315"/>
      <c r="IO12" s="315"/>
      <c r="IP12" s="315"/>
      <c r="IQ12" s="315"/>
    </row>
    <row r="13" spans="1:251" s="314" customFormat="1" ht="89.25" customHeight="1">
      <c r="A13" s="326">
        <v>2017</v>
      </c>
      <c r="B13" s="325">
        <f>C13+D13+T13+U13+V13+W13+X13</f>
        <v>370341</v>
      </c>
      <c r="C13" s="101">
        <v>6885</v>
      </c>
      <c r="D13" s="319">
        <f>E13+M13</f>
        <v>10888</v>
      </c>
      <c r="E13" s="319">
        <f>SUM(F13:K13)</f>
        <v>5845</v>
      </c>
      <c r="F13" s="320">
        <v>141</v>
      </c>
      <c r="G13" s="320">
        <v>1591</v>
      </c>
      <c r="H13" s="320">
        <v>366</v>
      </c>
      <c r="I13" s="320">
        <v>2528</v>
      </c>
      <c r="J13" s="318">
        <v>137</v>
      </c>
      <c r="K13" s="320">
        <v>1082</v>
      </c>
      <c r="L13" s="322"/>
      <c r="M13" s="321">
        <f>SUM(N13:S13)</f>
        <v>5043</v>
      </c>
      <c r="N13" s="101">
        <v>488</v>
      </c>
      <c r="O13" s="318">
        <v>91</v>
      </c>
      <c r="P13" s="101">
        <v>103</v>
      </c>
      <c r="Q13" s="320"/>
      <c r="R13" s="318">
        <v>4262</v>
      </c>
      <c r="S13" s="318">
        <v>99</v>
      </c>
      <c r="T13" s="318">
        <v>156285</v>
      </c>
      <c r="U13" s="319">
        <v>8714</v>
      </c>
      <c r="V13" s="318">
        <v>94694</v>
      </c>
      <c r="W13" s="317">
        <v>0</v>
      </c>
      <c r="X13" s="318">
        <v>92875</v>
      </c>
      <c r="Y13" s="318">
        <f>SUM(Z13:AB13)</f>
        <v>91875</v>
      </c>
      <c r="Z13" s="101">
        <v>44601</v>
      </c>
      <c r="AA13" s="318">
        <v>46734</v>
      </c>
      <c r="AB13" s="317">
        <v>540</v>
      </c>
      <c r="AC13" s="317">
        <f>SUM(AD13:AE13)</f>
        <v>1000</v>
      </c>
      <c r="AD13" s="317">
        <v>1000</v>
      </c>
      <c r="AE13" s="317">
        <v>0</v>
      </c>
      <c r="AF13" s="34"/>
      <c r="AG13" s="316"/>
      <c r="AH13" s="315"/>
      <c r="AI13" s="315"/>
      <c r="AJ13" s="315"/>
      <c r="AK13" s="315"/>
      <c r="AL13" s="315"/>
      <c r="AM13" s="315"/>
      <c r="AN13" s="315"/>
      <c r="AO13" s="315"/>
      <c r="AP13" s="315"/>
      <c r="AQ13" s="315"/>
      <c r="AR13" s="315"/>
      <c r="AS13" s="315"/>
      <c r="AT13" s="315"/>
      <c r="AU13" s="315"/>
      <c r="AV13" s="315"/>
      <c r="AW13" s="315"/>
      <c r="AX13" s="315"/>
      <c r="AY13" s="315"/>
      <c r="AZ13" s="315"/>
      <c r="BA13" s="315"/>
      <c r="BB13" s="315"/>
      <c r="BC13" s="315"/>
      <c r="BD13" s="315"/>
      <c r="BE13" s="315"/>
      <c r="BF13" s="315"/>
      <c r="BG13" s="315"/>
      <c r="BH13" s="315"/>
      <c r="BI13" s="315"/>
      <c r="BJ13" s="315"/>
      <c r="BK13" s="315"/>
      <c r="BL13" s="315"/>
      <c r="BM13" s="315"/>
      <c r="BN13" s="315"/>
      <c r="BO13" s="315"/>
      <c r="BP13" s="315"/>
      <c r="BQ13" s="315"/>
      <c r="BR13" s="315"/>
      <c r="BS13" s="315"/>
      <c r="BT13" s="315"/>
      <c r="BU13" s="315"/>
      <c r="BV13" s="315"/>
      <c r="BW13" s="315"/>
      <c r="BX13" s="315"/>
      <c r="BY13" s="315"/>
      <c r="BZ13" s="315"/>
      <c r="CA13" s="315"/>
      <c r="CB13" s="315"/>
      <c r="CC13" s="315"/>
      <c r="CD13" s="315"/>
      <c r="CE13" s="315"/>
      <c r="CF13" s="315"/>
      <c r="CG13" s="315"/>
      <c r="CH13" s="315"/>
      <c r="CI13" s="315"/>
      <c r="CJ13" s="315"/>
      <c r="CK13" s="315"/>
      <c r="CL13" s="315"/>
      <c r="CM13" s="315"/>
      <c r="CN13" s="315"/>
      <c r="CO13" s="315"/>
      <c r="CP13" s="315"/>
      <c r="CQ13" s="315"/>
      <c r="CR13" s="315"/>
      <c r="CS13" s="315"/>
      <c r="CT13" s="315"/>
      <c r="CU13" s="315"/>
      <c r="CV13" s="315"/>
      <c r="CW13" s="315"/>
      <c r="CX13" s="315"/>
      <c r="CY13" s="315"/>
      <c r="CZ13" s="315"/>
      <c r="DA13" s="315"/>
      <c r="DB13" s="315"/>
      <c r="DC13" s="315"/>
      <c r="DD13" s="315"/>
      <c r="DE13" s="315"/>
      <c r="DF13" s="315"/>
      <c r="DG13" s="315"/>
      <c r="DH13" s="315"/>
      <c r="DI13" s="315"/>
      <c r="DJ13" s="315"/>
      <c r="DK13" s="315"/>
      <c r="DL13" s="315"/>
      <c r="DM13" s="315"/>
      <c r="DN13" s="315"/>
      <c r="DO13" s="315"/>
      <c r="DP13" s="315"/>
      <c r="DQ13" s="315"/>
      <c r="DR13" s="315"/>
      <c r="DS13" s="315"/>
      <c r="DT13" s="315"/>
      <c r="DU13" s="315"/>
      <c r="DV13" s="315"/>
      <c r="DW13" s="315"/>
      <c r="DX13" s="315"/>
      <c r="DY13" s="315"/>
      <c r="DZ13" s="315"/>
      <c r="EA13" s="315"/>
      <c r="EB13" s="315"/>
      <c r="EC13" s="315"/>
      <c r="ED13" s="315"/>
      <c r="EE13" s="315"/>
      <c r="EF13" s="315"/>
      <c r="EG13" s="315"/>
      <c r="EH13" s="315"/>
      <c r="EI13" s="315"/>
      <c r="EJ13" s="315"/>
      <c r="EK13" s="315"/>
      <c r="EL13" s="315"/>
      <c r="EM13" s="315"/>
      <c r="EN13" s="315"/>
      <c r="EO13" s="315"/>
      <c r="EP13" s="315"/>
      <c r="EQ13" s="315"/>
      <c r="ER13" s="315"/>
      <c r="ES13" s="315"/>
      <c r="ET13" s="315"/>
      <c r="EU13" s="315"/>
      <c r="EV13" s="315"/>
      <c r="EW13" s="315"/>
      <c r="EX13" s="315"/>
      <c r="EY13" s="315"/>
      <c r="EZ13" s="315"/>
      <c r="FA13" s="315"/>
      <c r="FB13" s="315"/>
      <c r="FC13" s="315"/>
      <c r="FD13" s="315"/>
      <c r="FE13" s="315"/>
      <c r="FF13" s="315"/>
      <c r="FG13" s="315"/>
      <c r="FH13" s="315"/>
      <c r="FI13" s="315"/>
      <c r="FJ13" s="315"/>
      <c r="FK13" s="315"/>
      <c r="FL13" s="315"/>
      <c r="FM13" s="315"/>
      <c r="FN13" s="315"/>
      <c r="FO13" s="315"/>
      <c r="FP13" s="315"/>
      <c r="FQ13" s="315"/>
      <c r="FR13" s="315"/>
      <c r="FS13" s="315"/>
      <c r="FT13" s="315"/>
      <c r="FU13" s="315"/>
      <c r="FV13" s="315"/>
      <c r="FW13" s="315"/>
      <c r="FX13" s="315"/>
      <c r="FY13" s="315"/>
      <c r="FZ13" s="315"/>
      <c r="GA13" s="315"/>
      <c r="GB13" s="315"/>
      <c r="GC13" s="315"/>
      <c r="GD13" s="315"/>
      <c r="GE13" s="315"/>
      <c r="GF13" s="315"/>
      <c r="GG13" s="315"/>
      <c r="GH13" s="315"/>
      <c r="GI13" s="315"/>
      <c r="GJ13" s="315"/>
      <c r="GK13" s="315"/>
      <c r="GL13" s="315"/>
      <c r="GM13" s="315"/>
      <c r="GN13" s="315"/>
      <c r="GO13" s="315"/>
      <c r="GP13" s="315"/>
      <c r="GQ13" s="315"/>
      <c r="GR13" s="315"/>
      <c r="GS13" s="315"/>
      <c r="GT13" s="315"/>
      <c r="GU13" s="315"/>
      <c r="GV13" s="315"/>
      <c r="GW13" s="315"/>
      <c r="GX13" s="315"/>
      <c r="GY13" s="315"/>
      <c r="GZ13" s="315"/>
      <c r="HA13" s="315"/>
      <c r="HB13" s="315"/>
      <c r="HC13" s="315"/>
      <c r="HD13" s="315"/>
      <c r="HE13" s="315"/>
      <c r="HF13" s="315"/>
      <c r="HG13" s="315"/>
      <c r="HH13" s="315"/>
      <c r="HI13" s="315"/>
      <c r="HJ13" s="315"/>
      <c r="HK13" s="315"/>
      <c r="HL13" s="315"/>
      <c r="HM13" s="315"/>
      <c r="HN13" s="315"/>
      <c r="HO13" s="315"/>
      <c r="HP13" s="315"/>
      <c r="HQ13" s="315"/>
      <c r="HR13" s="315"/>
      <c r="HS13" s="315"/>
      <c r="HT13" s="315"/>
      <c r="HU13" s="315"/>
      <c r="HV13" s="315"/>
      <c r="HW13" s="315"/>
      <c r="HX13" s="315"/>
      <c r="HY13" s="315"/>
      <c r="HZ13" s="315"/>
      <c r="IA13" s="315"/>
      <c r="IB13" s="315"/>
      <c r="IC13" s="315"/>
      <c r="ID13" s="315"/>
      <c r="IE13" s="315"/>
      <c r="IF13" s="315"/>
      <c r="IG13" s="315"/>
      <c r="IH13" s="315"/>
      <c r="II13" s="315"/>
      <c r="IJ13" s="315"/>
      <c r="IK13" s="315"/>
      <c r="IL13" s="315"/>
      <c r="IM13" s="315"/>
      <c r="IN13" s="315"/>
      <c r="IO13" s="315"/>
      <c r="IP13" s="315"/>
      <c r="IQ13" s="315"/>
    </row>
    <row r="14" spans="1:251" s="314" customFormat="1" ht="89.25" customHeight="1">
      <c r="A14" s="324">
        <v>2018</v>
      </c>
      <c r="B14" s="323">
        <v>362675</v>
      </c>
      <c r="C14" s="101">
        <v>7015</v>
      </c>
      <c r="D14" s="319">
        <f>E14+M14</f>
        <v>15256</v>
      </c>
      <c r="E14" s="319">
        <v>6002</v>
      </c>
      <c r="F14" s="320">
        <v>179</v>
      </c>
      <c r="G14" s="320">
        <v>1510</v>
      </c>
      <c r="H14" s="320">
        <v>484</v>
      </c>
      <c r="I14" s="320">
        <v>2106</v>
      </c>
      <c r="J14" s="318">
        <v>173</v>
      </c>
      <c r="K14" s="320">
        <v>1551</v>
      </c>
      <c r="L14" s="322"/>
      <c r="M14" s="321">
        <v>9254</v>
      </c>
      <c r="N14" s="101">
        <v>3555</v>
      </c>
      <c r="O14" s="318">
        <v>91</v>
      </c>
      <c r="P14" s="101">
        <v>226</v>
      </c>
      <c r="Q14" s="320"/>
      <c r="R14" s="318">
        <v>5293</v>
      </c>
      <c r="S14" s="318">
        <v>90</v>
      </c>
      <c r="T14" s="318">
        <v>167594</v>
      </c>
      <c r="U14" s="319">
        <v>9616</v>
      </c>
      <c r="V14" s="318">
        <v>109797</v>
      </c>
      <c r="W14" s="317" t="s">
        <v>197</v>
      </c>
      <c r="X14" s="318">
        <v>53397</v>
      </c>
      <c r="Y14" s="318">
        <v>53397</v>
      </c>
      <c r="Z14" s="101">
        <v>50958</v>
      </c>
      <c r="AA14" s="318">
        <v>1926</v>
      </c>
      <c r="AB14" s="317">
        <v>513</v>
      </c>
      <c r="AC14" s="317" t="s">
        <v>195</v>
      </c>
      <c r="AD14" s="317" t="s">
        <v>195</v>
      </c>
      <c r="AE14" s="317" t="s">
        <v>195</v>
      </c>
      <c r="AF14" s="9"/>
      <c r="AG14" s="316"/>
      <c r="AH14" s="315"/>
      <c r="AI14" s="315"/>
      <c r="AJ14" s="315"/>
      <c r="AK14" s="315"/>
      <c r="AL14" s="315"/>
      <c r="AM14" s="315"/>
      <c r="AN14" s="315"/>
      <c r="AO14" s="315"/>
      <c r="AP14" s="315"/>
      <c r="AQ14" s="315"/>
      <c r="AR14" s="315"/>
      <c r="AS14" s="315"/>
      <c r="AT14" s="315"/>
      <c r="AU14" s="315"/>
      <c r="AV14" s="315"/>
      <c r="AW14" s="315"/>
      <c r="AX14" s="315"/>
      <c r="AY14" s="315"/>
      <c r="AZ14" s="315"/>
      <c r="BA14" s="315"/>
      <c r="BB14" s="315"/>
      <c r="BC14" s="315"/>
      <c r="BD14" s="315"/>
      <c r="BE14" s="315"/>
      <c r="BF14" s="315"/>
      <c r="BG14" s="315"/>
      <c r="BH14" s="315"/>
      <c r="BI14" s="315"/>
      <c r="BJ14" s="315"/>
      <c r="BK14" s="315"/>
      <c r="BL14" s="315"/>
      <c r="BM14" s="315"/>
      <c r="BN14" s="315"/>
      <c r="BO14" s="315"/>
      <c r="BP14" s="315"/>
      <c r="BQ14" s="315"/>
      <c r="BR14" s="315"/>
      <c r="BS14" s="315"/>
      <c r="BT14" s="315"/>
      <c r="BU14" s="315"/>
      <c r="BV14" s="315"/>
      <c r="BW14" s="315"/>
      <c r="BX14" s="315"/>
      <c r="BY14" s="315"/>
      <c r="BZ14" s="315"/>
      <c r="CA14" s="315"/>
      <c r="CB14" s="315"/>
      <c r="CC14" s="315"/>
      <c r="CD14" s="315"/>
      <c r="CE14" s="315"/>
      <c r="CF14" s="315"/>
      <c r="CG14" s="315"/>
      <c r="CH14" s="315"/>
      <c r="CI14" s="315"/>
      <c r="CJ14" s="315"/>
      <c r="CK14" s="315"/>
      <c r="CL14" s="315"/>
      <c r="CM14" s="315"/>
      <c r="CN14" s="315"/>
      <c r="CO14" s="315"/>
      <c r="CP14" s="315"/>
      <c r="CQ14" s="315"/>
      <c r="CR14" s="315"/>
      <c r="CS14" s="315"/>
      <c r="CT14" s="315"/>
      <c r="CU14" s="315"/>
      <c r="CV14" s="315"/>
      <c r="CW14" s="315"/>
      <c r="CX14" s="315"/>
      <c r="CY14" s="315"/>
      <c r="CZ14" s="315"/>
      <c r="DA14" s="315"/>
      <c r="DB14" s="315"/>
      <c r="DC14" s="315"/>
      <c r="DD14" s="315"/>
      <c r="DE14" s="315"/>
      <c r="DF14" s="315"/>
      <c r="DG14" s="315"/>
      <c r="DH14" s="315"/>
      <c r="DI14" s="315"/>
      <c r="DJ14" s="315"/>
      <c r="DK14" s="315"/>
      <c r="DL14" s="315"/>
      <c r="DM14" s="315"/>
      <c r="DN14" s="315"/>
      <c r="DO14" s="315"/>
      <c r="DP14" s="315"/>
      <c r="DQ14" s="315"/>
      <c r="DR14" s="315"/>
      <c r="DS14" s="315"/>
      <c r="DT14" s="315"/>
      <c r="DU14" s="315"/>
      <c r="DV14" s="315"/>
      <c r="DW14" s="315"/>
      <c r="DX14" s="315"/>
      <c r="DY14" s="315"/>
      <c r="DZ14" s="315"/>
      <c r="EA14" s="315"/>
      <c r="EB14" s="315"/>
      <c r="EC14" s="315"/>
      <c r="ED14" s="315"/>
      <c r="EE14" s="315"/>
      <c r="EF14" s="315"/>
      <c r="EG14" s="315"/>
      <c r="EH14" s="315"/>
      <c r="EI14" s="315"/>
      <c r="EJ14" s="315"/>
      <c r="EK14" s="315"/>
      <c r="EL14" s="315"/>
      <c r="EM14" s="315"/>
      <c r="EN14" s="315"/>
      <c r="EO14" s="315"/>
      <c r="EP14" s="315"/>
      <c r="EQ14" s="315"/>
      <c r="ER14" s="315"/>
      <c r="ES14" s="315"/>
      <c r="ET14" s="315"/>
      <c r="EU14" s="315"/>
      <c r="EV14" s="315"/>
      <c r="EW14" s="315"/>
      <c r="EX14" s="315"/>
      <c r="EY14" s="315"/>
      <c r="EZ14" s="315"/>
      <c r="FA14" s="315"/>
      <c r="FB14" s="315"/>
      <c r="FC14" s="315"/>
      <c r="FD14" s="315"/>
      <c r="FE14" s="315"/>
      <c r="FF14" s="315"/>
      <c r="FG14" s="315"/>
      <c r="FH14" s="315"/>
      <c r="FI14" s="315"/>
      <c r="FJ14" s="315"/>
      <c r="FK14" s="315"/>
      <c r="FL14" s="315"/>
      <c r="FM14" s="315"/>
      <c r="FN14" s="315"/>
      <c r="FO14" s="315"/>
      <c r="FP14" s="315"/>
      <c r="FQ14" s="315"/>
      <c r="FR14" s="315"/>
      <c r="FS14" s="315"/>
      <c r="FT14" s="315"/>
      <c r="FU14" s="315"/>
      <c r="FV14" s="315"/>
      <c r="FW14" s="315"/>
      <c r="FX14" s="315"/>
      <c r="FY14" s="315"/>
      <c r="FZ14" s="315"/>
      <c r="GA14" s="315"/>
      <c r="GB14" s="315"/>
      <c r="GC14" s="315"/>
      <c r="GD14" s="315"/>
      <c r="GE14" s="315"/>
      <c r="GF14" s="315"/>
      <c r="GG14" s="315"/>
      <c r="GH14" s="315"/>
      <c r="GI14" s="315"/>
      <c r="GJ14" s="315"/>
      <c r="GK14" s="315"/>
      <c r="GL14" s="315"/>
      <c r="GM14" s="315"/>
      <c r="GN14" s="315"/>
      <c r="GO14" s="315"/>
      <c r="GP14" s="315"/>
      <c r="GQ14" s="315"/>
      <c r="GR14" s="315"/>
      <c r="GS14" s="315"/>
      <c r="GT14" s="315"/>
      <c r="GU14" s="315"/>
      <c r="GV14" s="315"/>
      <c r="GW14" s="315"/>
      <c r="GX14" s="315"/>
      <c r="GY14" s="315"/>
      <c r="GZ14" s="315"/>
      <c r="HA14" s="315"/>
      <c r="HB14" s="315"/>
      <c r="HC14" s="315"/>
      <c r="HD14" s="315"/>
      <c r="HE14" s="315"/>
      <c r="HF14" s="315"/>
      <c r="HG14" s="315"/>
      <c r="HH14" s="315"/>
      <c r="HI14" s="315"/>
      <c r="HJ14" s="315"/>
      <c r="HK14" s="315"/>
      <c r="HL14" s="315"/>
      <c r="HM14" s="315"/>
      <c r="HN14" s="315"/>
      <c r="HO14" s="315"/>
      <c r="HP14" s="315"/>
      <c r="HQ14" s="315"/>
      <c r="HR14" s="315"/>
      <c r="HS14" s="315"/>
      <c r="HT14" s="315"/>
      <c r="HU14" s="315"/>
      <c r="HV14" s="315"/>
      <c r="HW14" s="315"/>
      <c r="HX14" s="315"/>
      <c r="HY14" s="315"/>
      <c r="HZ14" s="315"/>
      <c r="IA14" s="315"/>
      <c r="IB14" s="315"/>
      <c r="IC14" s="315"/>
      <c r="ID14" s="315"/>
      <c r="IE14" s="315"/>
      <c r="IF14" s="315"/>
      <c r="IG14" s="315"/>
      <c r="IH14" s="315"/>
      <c r="II14" s="315"/>
      <c r="IJ14" s="315"/>
      <c r="IK14" s="315"/>
      <c r="IL14" s="315"/>
      <c r="IM14" s="315"/>
      <c r="IN14" s="315"/>
      <c r="IO14" s="315"/>
      <c r="IP14" s="315"/>
      <c r="IQ14" s="315"/>
    </row>
    <row r="15" spans="1:251" s="301" customFormat="1" ht="89.25" customHeight="1" thickBot="1">
      <c r="A15" s="313">
        <v>2019</v>
      </c>
      <c r="B15" s="312">
        <v>422445</v>
      </c>
      <c r="C15" s="307">
        <v>7051</v>
      </c>
      <c r="D15" s="308">
        <v>14296</v>
      </c>
      <c r="E15" s="308">
        <v>6275</v>
      </c>
      <c r="F15" s="309">
        <v>151</v>
      </c>
      <c r="G15" s="309">
        <v>1373</v>
      </c>
      <c r="H15" s="309">
        <v>473</v>
      </c>
      <c r="I15" s="309">
        <v>2238</v>
      </c>
      <c r="J15" s="306">
        <v>200</v>
      </c>
      <c r="K15" s="309">
        <v>1840</v>
      </c>
      <c r="L15" s="311"/>
      <c r="M15" s="310">
        <v>8022</v>
      </c>
      <c r="N15" s="307">
        <v>646</v>
      </c>
      <c r="O15" s="306">
        <v>218</v>
      </c>
      <c r="P15" s="307">
        <v>146</v>
      </c>
      <c r="Q15" s="309"/>
      <c r="R15" s="306">
        <v>6995</v>
      </c>
      <c r="S15" s="306">
        <v>18</v>
      </c>
      <c r="T15" s="306">
        <v>193500</v>
      </c>
      <c r="U15" s="308">
        <v>10625</v>
      </c>
      <c r="V15" s="306">
        <v>128059</v>
      </c>
      <c r="W15" s="304" t="s">
        <v>196</v>
      </c>
      <c r="X15" s="306">
        <v>68914</v>
      </c>
      <c r="Y15" s="306">
        <v>68914</v>
      </c>
      <c r="Z15" s="307">
        <v>66260</v>
      </c>
      <c r="AA15" s="306">
        <v>2433</v>
      </c>
      <c r="AB15" s="305">
        <v>221</v>
      </c>
      <c r="AC15" s="304" t="s">
        <v>195</v>
      </c>
      <c r="AD15" s="304" t="s">
        <v>195</v>
      </c>
      <c r="AE15" s="304" t="s">
        <v>195</v>
      </c>
      <c r="AF15" s="26"/>
      <c r="AG15" s="303"/>
      <c r="AH15" s="302"/>
      <c r="AI15" s="302"/>
      <c r="AJ15" s="302"/>
      <c r="AK15" s="302"/>
      <c r="AL15" s="302"/>
      <c r="AM15" s="302"/>
      <c r="AN15" s="302"/>
      <c r="AO15" s="302"/>
      <c r="AP15" s="302"/>
      <c r="AQ15" s="302"/>
      <c r="AR15" s="302"/>
      <c r="AS15" s="302"/>
      <c r="AT15" s="302"/>
      <c r="AU15" s="302"/>
      <c r="AV15" s="302"/>
      <c r="AW15" s="302"/>
      <c r="AX15" s="302"/>
      <c r="AY15" s="302"/>
      <c r="AZ15" s="302"/>
      <c r="BA15" s="302"/>
      <c r="BB15" s="302"/>
      <c r="BC15" s="302"/>
      <c r="BD15" s="302"/>
      <c r="BE15" s="302"/>
      <c r="BF15" s="302"/>
      <c r="BG15" s="302"/>
      <c r="BH15" s="302"/>
      <c r="BI15" s="302"/>
      <c r="BJ15" s="302"/>
      <c r="BK15" s="302"/>
      <c r="BL15" s="302"/>
      <c r="BM15" s="302"/>
      <c r="BN15" s="302"/>
      <c r="BO15" s="302"/>
      <c r="BP15" s="302"/>
      <c r="BQ15" s="302"/>
      <c r="BR15" s="302"/>
      <c r="BS15" s="302"/>
      <c r="BT15" s="302"/>
      <c r="BU15" s="302"/>
      <c r="BV15" s="302"/>
      <c r="BW15" s="302"/>
      <c r="BX15" s="302"/>
      <c r="BY15" s="302"/>
      <c r="BZ15" s="302"/>
      <c r="CA15" s="302"/>
      <c r="CB15" s="302"/>
      <c r="CC15" s="302"/>
      <c r="CD15" s="302"/>
      <c r="CE15" s="302"/>
      <c r="CF15" s="302"/>
      <c r="CG15" s="302"/>
      <c r="CH15" s="302"/>
      <c r="CI15" s="302"/>
      <c r="CJ15" s="302"/>
      <c r="CK15" s="302"/>
      <c r="CL15" s="302"/>
      <c r="CM15" s="302"/>
      <c r="CN15" s="302"/>
      <c r="CO15" s="302"/>
      <c r="CP15" s="302"/>
      <c r="CQ15" s="302"/>
      <c r="CR15" s="302"/>
      <c r="CS15" s="302"/>
      <c r="CT15" s="302"/>
      <c r="CU15" s="302"/>
      <c r="CV15" s="302"/>
      <c r="CW15" s="302"/>
      <c r="CX15" s="302"/>
      <c r="CY15" s="302"/>
      <c r="CZ15" s="302"/>
      <c r="DA15" s="302"/>
      <c r="DB15" s="302"/>
      <c r="DC15" s="302"/>
      <c r="DD15" s="302"/>
      <c r="DE15" s="302"/>
      <c r="DF15" s="302"/>
      <c r="DG15" s="302"/>
      <c r="DH15" s="302"/>
      <c r="DI15" s="302"/>
      <c r="DJ15" s="302"/>
      <c r="DK15" s="302"/>
      <c r="DL15" s="302"/>
      <c r="DM15" s="302"/>
      <c r="DN15" s="302"/>
      <c r="DO15" s="302"/>
      <c r="DP15" s="302"/>
      <c r="DQ15" s="302"/>
      <c r="DR15" s="302"/>
      <c r="DS15" s="302"/>
      <c r="DT15" s="302"/>
      <c r="DU15" s="302"/>
      <c r="DV15" s="302"/>
      <c r="DW15" s="302"/>
      <c r="DX15" s="302"/>
      <c r="DY15" s="302"/>
      <c r="DZ15" s="302"/>
      <c r="EA15" s="302"/>
      <c r="EB15" s="302"/>
      <c r="EC15" s="302"/>
      <c r="ED15" s="302"/>
      <c r="EE15" s="302"/>
      <c r="EF15" s="302"/>
      <c r="EG15" s="302"/>
      <c r="EH15" s="302"/>
      <c r="EI15" s="302"/>
      <c r="EJ15" s="302"/>
      <c r="EK15" s="302"/>
      <c r="EL15" s="302"/>
      <c r="EM15" s="302"/>
      <c r="EN15" s="302"/>
      <c r="EO15" s="302"/>
      <c r="EP15" s="302"/>
      <c r="EQ15" s="302"/>
      <c r="ER15" s="302"/>
      <c r="ES15" s="302"/>
      <c r="ET15" s="302"/>
      <c r="EU15" s="302"/>
      <c r="EV15" s="302"/>
      <c r="EW15" s="302"/>
      <c r="EX15" s="302"/>
      <c r="EY15" s="302"/>
      <c r="EZ15" s="302"/>
      <c r="FA15" s="302"/>
      <c r="FB15" s="302"/>
      <c r="FC15" s="302"/>
      <c r="FD15" s="302"/>
      <c r="FE15" s="302"/>
      <c r="FF15" s="302"/>
      <c r="FG15" s="302"/>
      <c r="FH15" s="302"/>
      <c r="FI15" s="302"/>
      <c r="FJ15" s="302"/>
      <c r="FK15" s="302"/>
      <c r="FL15" s="302"/>
      <c r="FM15" s="302"/>
      <c r="FN15" s="302"/>
      <c r="FO15" s="302"/>
      <c r="FP15" s="302"/>
      <c r="FQ15" s="302"/>
      <c r="FR15" s="302"/>
      <c r="FS15" s="302"/>
      <c r="FT15" s="302"/>
      <c r="FU15" s="302"/>
      <c r="FV15" s="302"/>
      <c r="FW15" s="302"/>
      <c r="FX15" s="302"/>
      <c r="FY15" s="302"/>
      <c r="FZ15" s="302"/>
      <c r="GA15" s="302"/>
      <c r="GB15" s="302"/>
      <c r="GC15" s="302"/>
      <c r="GD15" s="302"/>
      <c r="GE15" s="302"/>
      <c r="GF15" s="302"/>
      <c r="GG15" s="302"/>
      <c r="GH15" s="302"/>
      <c r="GI15" s="302"/>
      <c r="GJ15" s="302"/>
      <c r="GK15" s="302"/>
      <c r="GL15" s="302"/>
      <c r="GM15" s="302"/>
      <c r="GN15" s="302"/>
      <c r="GO15" s="302"/>
      <c r="GP15" s="302"/>
      <c r="GQ15" s="302"/>
      <c r="GR15" s="302"/>
      <c r="GS15" s="302"/>
      <c r="GT15" s="302"/>
      <c r="GU15" s="302"/>
      <c r="GV15" s="302"/>
      <c r="GW15" s="302"/>
      <c r="GX15" s="302"/>
      <c r="GY15" s="302"/>
      <c r="GZ15" s="302"/>
      <c r="HA15" s="302"/>
      <c r="HB15" s="302"/>
      <c r="HC15" s="302"/>
      <c r="HD15" s="302"/>
      <c r="HE15" s="302"/>
      <c r="HF15" s="302"/>
      <c r="HG15" s="302"/>
      <c r="HH15" s="302"/>
      <c r="HI15" s="302"/>
      <c r="HJ15" s="302"/>
      <c r="HK15" s="302"/>
      <c r="HL15" s="302"/>
      <c r="HM15" s="302"/>
      <c r="HN15" s="302"/>
      <c r="HO15" s="302"/>
      <c r="HP15" s="302"/>
      <c r="HQ15" s="302"/>
      <c r="HR15" s="302"/>
      <c r="HS15" s="302"/>
      <c r="HT15" s="302"/>
      <c r="HU15" s="302"/>
      <c r="HV15" s="302"/>
      <c r="HW15" s="302"/>
      <c r="HX15" s="302"/>
      <c r="HY15" s="302"/>
      <c r="HZ15" s="302"/>
      <c r="IA15" s="302"/>
      <c r="IB15" s="302"/>
      <c r="IC15" s="302"/>
      <c r="ID15" s="302"/>
      <c r="IE15" s="302"/>
      <c r="IF15" s="302"/>
      <c r="IG15" s="302"/>
      <c r="IH15" s="302"/>
      <c r="II15" s="302"/>
      <c r="IJ15" s="302"/>
      <c r="IK15" s="302"/>
      <c r="IL15" s="302"/>
      <c r="IM15" s="302"/>
      <c r="IN15" s="302"/>
      <c r="IO15" s="302"/>
      <c r="IP15" s="302"/>
      <c r="IQ15" s="302"/>
    </row>
    <row r="16" spans="1:251" ht="12" customHeight="1" thickTop="1">
      <c r="A16" s="300" t="s">
        <v>194</v>
      </c>
      <c r="B16" s="297"/>
      <c r="C16" s="297"/>
      <c r="D16" s="297"/>
      <c r="E16" s="297"/>
      <c r="F16" s="297"/>
      <c r="G16" s="299"/>
      <c r="H16" s="299"/>
      <c r="I16" s="298"/>
      <c r="J16" s="297"/>
      <c r="K16" s="297"/>
      <c r="L16" s="297"/>
      <c r="M16" s="297"/>
      <c r="N16" s="297"/>
      <c r="O16" s="297"/>
      <c r="P16" s="297"/>
      <c r="Q16" s="297"/>
      <c r="R16" s="297"/>
      <c r="S16" s="297"/>
      <c r="T16" s="297"/>
      <c r="U16" s="297"/>
      <c r="V16" s="297"/>
      <c r="W16" s="297"/>
      <c r="X16" s="297"/>
      <c r="Y16" s="297"/>
      <c r="Z16" s="297"/>
      <c r="AA16" s="297"/>
      <c r="AB16" s="297"/>
      <c r="AC16" s="297"/>
      <c r="AD16" s="297"/>
      <c r="AE16" s="297"/>
    </row>
    <row r="17" spans="1:31">
      <c r="A17" s="28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</row>
    <row r="18" spans="1:31">
      <c r="A18" s="34"/>
      <c r="B18" s="34"/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</row>
    <row r="19" spans="1:31">
      <c r="A19" s="34"/>
      <c r="B19" s="34"/>
      <c r="C19" s="34"/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</row>
    <row r="20" spans="1:31">
      <c r="A20" s="34"/>
      <c r="B20" s="34"/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</row>
    <row r="21" spans="1:31">
      <c r="A21" s="34"/>
      <c r="B21" s="34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</row>
    <row r="22" spans="1:31">
      <c r="A22" s="34"/>
      <c r="B22" s="34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</row>
    <row r="23" spans="1:31">
      <c r="A23" s="34"/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</row>
    <row r="24" spans="1:31"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</row>
    <row r="25" spans="1:31"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</row>
    <row r="26" spans="1:31"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</row>
    <row r="35" spans="32:251" s="36" customFormat="1">
      <c r="AF35" s="34"/>
      <c r="AG35" s="34"/>
      <c r="AH35" s="34"/>
      <c r="AI35" s="34"/>
      <c r="AJ35" s="34"/>
      <c r="AK35" s="34"/>
      <c r="AL35" s="34"/>
      <c r="AM35" s="34"/>
      <c r="AN35" s="34"/>
      <c r="AO35" s="34"/>
      <c r="AP35" s="34"/>
      <c r="AQ35" s="34"/>
      <c r="AR35" s="34"/>
      <c r="AS35" s="34"/>
      <c r="AT35" s="34"/>
      <c r="AU35" s="34"/>
      <c r="AV35" s="34"/>
      <c r="AW35" s="34"/>
      <c r="AX35" s="34"/>
      <c r="AY35" s="34"/>
      <c r="AZ35" s="34"/>
      <c r="BA35" s="34"/>
      <c r="BB35" s="34"/>
      <c r="BC35" s="34"/>
      <c r="BD35" s="34"/>
      <c r="BE35" s="34"/>
      <c r="BF35" s="34"/>
      <c r="BG35" s="34"/>
      <c r="BH35" s="34"/>
      <c r="BI35" s="34"/>
      <c r="BJ35" s="34"/>
      <c r="BK35" s="34"/>
      <c r="BL35" s="34"/>
      <c r="BM35" s="34"/>
      <c r="BN35" s="34"/>
      <c r="BO35" s="34"/>
      <c r="BP35" s="34"/>
      <c r="BQ35" s="34"/>
      <c r="BR35" s="34"/>
      <c r="BS35" s="34"/>
      <c r="BT35" s="34"/>
      <c r="BU35" s="34"/>
      <c r="BV35" s="34"/>
      <c r="BW35" s="34"/>
      <c r="BX35" s="34"/>
      <c r="BY35" s="34"/>
      <c r="BZ35" s="34"/>
      <c r="CA35" s="34"/>
      <c r="CB35" s="34"/>
      <c r="CC35" s="34"/>
      <c r="CD35" s="34"/>
      <c r="CE35" s="34"/>
      <c r="CF35" s="34"/>
      <c r="CG35" s="34"/>
      <c r="CH35" s="34"/>
      <c r="CI35" s="34"/>
      <c r="CJ35" s="34"/>
      <c r="CK35" s="34"/>
      <c r="CL35" s="34"/>
      <c r="CM35" s="34"/>
      <c r="CN35" s="34"/>
      <c r="CO35" s="34"/>
      <c r="CP35" s="34"/>
      <c r="CQ35" s="34"/>
      <c r="CR35" s="34"/>
      <c r="CS35" s="34"/>
      <c r="CT35" s="34"/>
      <c r="CU35" s="34"/>
      <c r="CV35" s="34"/>
      <c r="CW35" s="34"/>
      <c r="CX35" s="34"/>
      <c r="CY35" s="34"/>
      <c r="CZ35" s="34"/>
      <c r="DA35" s="34"/>
      <c r="DB35" s="34"/>
      <c r="DC35" s="34"/>
      <c r="DD35" s="34"/>
      <c r="DE35" s="34"/>
      <c r="DF35" s="34"/>
      <c r="DG35" s="34"/>
      <c r="DH35" s="34"/>
      <c r="DI35" s="34"/>
      <c r="DJ35" s="34"/>
      <c r="DK35" s="34"/>
      <c r="DL35" s="34"/>
      <c r="DM35" s="34"/>
      <c r="DN35" s="34"/>
      <c r="DO35" s="34"/>
      <c r="DP35" s="34"/>
      <c r="DQ35" s="34"/>
      <c r="DR35" s="34"/>
      <c r="DS35" s="34"/>
      <c r="DT35" s="34"/>
      <c r="DU35" s="34"/>
      <c r="DV35" s="34"/>
      <c r="DW35" s="34"/>
      <c r="DX35" s="34"/>
      <c r="DY35" s="34"/>
      <c r="DZ35" s="34"/>
      <c r="EA35" s="34"/>
      <c r="EB35" s="34"/>
      <c r="EC35" s="34"/>
      <c r="ED35" s="34"/>
      <c r="EE35" s="34"/>
      <c r="EF35" s="34"/>
      <c r="EG35" s="34"/>
      <c r="EH35" s="34"/>
      <c r="EI35" s="34"/>
      <c r="EJ35" s="34"/>
      <c r="EK35" s="34"/>
      <c r="EL35" s="34"/>
      <c r="EM35" s="34"/>
      <c r="EN35" s="34"/>
      <c r="EO35" s="34"/>
      <c r="EP35" s="34"/>
      <c r="EQ35" s="34"/>
      <c r="ER35" s="34"/>
      <c r="ES35" s="34"/>
      <c r="ET35" s="34"/>
      <c r="EU35" s="34"/>
      <c r="EV35" s="34"/>
      <c r="EW35" s="34"/>
      <c r="EX35" s="34"/>
      <c r="EY35" s="34"/>
      <c r="EZ35" s="34"/>
      <c r="FA35" s="34"/>
      <c r="FB35" s="34"/>
      <c r="FC35" s="34"/>
      <c r="FD35" s="34"/>
      <c r="FE35" s="34"/>
      <c r="FF35" s="34"/>
      <c r="FG35" s="34"/>
      <c r="FH35" s="34"/>
      <c r="FI35" s="34"/>
      <c r="FJ35" s="34"/>
      <c r="FK35" s="34"/>
      <c r="FL35" s="34"/>
      <c r="FM35" s="34"/>
      <c r="FN35" s="34"/>
      <c r="FO35" s="34"/>
      <c r="FP35" s="34"/>
      <c r="FQ35" s="34"/>
      <c r="FR35" s="34"/>
      <c r="FS35" s="34"/>
      <c r="FT35" s="34"/>
      <c r="FU35" s="34"/>
      <c r="FV35" s="34"/>
      <c r="FW35" s="34"/>
      <c r="FX35" s="34"/>
      <c r="FY35" s="34"/>
      <c r="FZ35" s="34"/>
      <c r="GA35" s="34"/>
      <c r="GB35" s="34"/>
      <c r="GC35" s="34"/>
      <c r="GD35" s="34"/>
      <c r="GE35" s="34"/>
      <c r="GF35" s="34"/>
      <c r="GG35" s="34"/>
      <c r="GH35" s="34"/>
      <c r="GI35" s="34"/>
      <c r="GJ35" s="34"/>
      <c r="GK35" s="34"/>
      <c r="GL35" s="34"/>
      <c r="GM35" s="34"/>
      <c r="GN35" s="34"/>
      <c r="GO35" s="34"/>
      <c r="GP35" s="34"/>
      <c r="GQ35" s="34"/>
      <c r="GR35" s="34"/>
      <c r="GS35" s="34"/>
      <c r="GT35" s="34"/>
      <c r="GU35" s="34"/>
      <c r="GV35" s="34"/>
      <c r="GW35" s="34"/>
      <c r="GX35" s="34"/>
      <c r="GY35" s="34"/>
      <c r="GZ35" s="34"/>
      <c r="HA35" s="34"/>
      <c r="HB35" s="34"/>
      <c r="HC35" s="34"/>
      <c r="HD35" s="34"/>
      <c r="HE35" s="34"/>
      <c r="HF35" s="34"/>
      <c r="HG35" s="34"/>
      <c r="HH35" s="34"/>
      <c r="HI35" s="34"/>
      <c r="HJ35" s="34"/>
      <c r="HK35" s="34"/>
      <c r="HL35" s="34"/>
      <c r="HM35" s="34"/>
      <c r="HN35" s="34"/>
      <c r="HO35" s="34"/>
      <c r="HP35" s="34"/>
      <c r="HQ35" s="34"/>
      <c r="HR35" s="34"/>
      <c r="HS35" s="34"/>
      <c r="HT35" s="34"/>
      <c r="HU35" s="34"/>
      <c r="HV35" s="34"/>
      <c r="HW35" s="34"/>
      <c r="HX35" s="34"/>
      <c r="HY35" s="34"/>
      <c r="HZ35" s="34"/>
      <c r="IA35" s="34"/>
      <c r="IB35" s="34"/>
      <c r="IC35" s="34"/>
      <c r="ID35" s="34"/>
      <c r="IE35" s="34"/>
      <c r="IF35" s="34"/>
      <c r="IG35" s="34"/>
      <c r="IH35" s="34"/>
      <c r="II35" s="34"/>
      <c r="IJ35" s="34"/>
      <c r="IK35" s="34"/>
      <c r="IL35" s="34"/>
      <c r="IM35" s="34"/>
      <c r="IN35" s="34"/>
      <c r="IO35" s="34"/>
      <c r="IP35" s="34"/>
      <c r="IQ35" s="34"/>
    </row>
    <row r="36" spans="32:251" s="36" customFormat="1"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  <c r="CG36" s="34"/>
      <c r="CH36" s="34"/>
      <c r="CI36" s="34"/>
      <c r="CJ36" s="34"/>
      <c r="CK36" s="34"/>
      <c r="CL36" s="34"/>
      <c r="CM36" s="34"/>
      <c r="CN36" s="34"/>
      <c r="CO36" s="34"/>
      <c r="CP36" s="34"/>
      <c r="CQ36" s="34"/>
      <c r="CR36" s="34"/>
      <c r="CS36" s="34"/>
      <c r="CT36" s="34"/>
      <c r="CU36" s="34"/>
      <c r="CV36" s="34"/>
      <c r="CW36" s="34"/>
      <c r="CX36" s="34"/>
      <c r="CY36" s="34"/>
      <c r="CZ36" s="34"/>
      <c r="DA36" s="34"/>
      <c r="DB36" s="34"/>
      <c r="DC36" s="34"/>
      <c r="DD36" s="34"/>
      <c r="DE36" s="34"/>
      <c r="DF36" s="34"/>
      <c r="DG36" s="34"/>
      <c r="DH36" s="34"/>
      <c r="DI36" s="34"/>
      <c r="DJ36" s="34"/>
      <c r="DK36" s="34"/>
      <c r="DL36" s="34"/>
      <c r="DM36" s="34"/>
      <c r="DN36" s="34"/>
      <c r="DO36" s="34"/>
      <c r="DP36" s="34"/>
      <c r="DQ36" s="34"/>
      <c r="DR36" s="34"/>
      <c r="DS36" s="34"/>
      <c r="DT36" s="34"/>
      <c r="DU36" s="34"/>
      <c r="DV36" s="34"/>
      <c r="DW36" s="34"/>
      <c r="DX36" s="34"/>
      <c r="DY36" s="34"/>
      <c r="DZ36" s="34"/>
      <c r="EA36" s="34"/>
      <c r="EB36" s="34"/>
      <c r="EC36" s="34"/>
      <c r="ED36" s="34"/>
      <c r="EE36" s="34"/>
      <c r="EF36" s="34"/>
      <c r="EG36" s="34"/>
      <c r="EH36" s="34"/>
      <c r="EI36" s="34"/>
      <c r="EJ36" s="34"/>
      <c r="EK36" s="34"/>
      <c r="EL36" s="34"/>
      <c r="EM36" s="34"/>
      <c r="EN36" s="34"/>
      <c r="EO36" s="34"/>
      <c r="EP36" s="34"/>
      <c r="EQ36" s="34"/>
      <c r="ER36" s="34"/>
      <c r="ES36" s="34"/>
      <c r="ET36" s="34"/>
      <c r="EU36" s="34"/>
      <c r="EV36" s="34"/>
      <c r="EW36" s="34"/>
      <c r="EX36" s="34"/>
      <c r="EY36" s="34"/>
      <c r="EZ36" s="34"/>
      <c r="FA36" s="34"/>
      <c r="FB36" s="34"/>
      <c r="FC36" s="34"/>
      <c r="FD36" s="34"/>
      <c r="FE36" s="34"/>
      <c r="FF36" s="34"/>
      <c r="FG36" s="34"/>
      <c r="FH36" s="34"/>
      <c r="FI36" s="34"/>
      <c r="FJ36" s="34"/>
      <c r="FK36" s="34"/>
      <c r="FL36" s="34"/>
      <c r="FM36" s="34"/>
      <c r="FN36" s="34"/>
      <c r="FO36" s="34"/>
      <c r="FP36" s="34"/>
      <c r="FQ36" s="34"/>
      <c r="FR36" s="34"/>
      <c r="FS36" s="34"/>
      <c r="FT36" s="34"/>
      <c r="FU36" s="34"/>
      <c r="FV36" s="34"/>
      <c r="FW36" s="34"/>
      <c r="FX36" s="34"/>
      <c r="FY36" s="34"/>
      <c r="FZ36" s="34"/>
      <c r="GA36" s="34"/>
      <c r="GB36" s="34"/>
      <c r="GC36" s="34"/>
      <c r="GD36" s="34"/>
      <c r="GE36" s="34"/>
      <c r="GF36" s="34"/>
      <c r="GG36" s="34"/>
      <c r="GH36" s="34"/>
      <c r="GI36" s="34"/>
      <c r="GJ36" s="34"/>
      <c r="GK36" s="34"/>
      <c r="GL36" s="34"/>
      <c r="GM36" s="34"/>
      <c r="GN36" s="34"/>
      <c r="GO36" s="34"/>
      <c r="GP36" s="34"/>
      <c r="GQ36" s="34"/>
      <c r="GR36" s="34"/>
      <c r="GS36" s="34"/>
      <c r="GT36" s="34"/>
      <c r="GU36" s="34"/>
      <c r="GV36" s="34"/>
      <c r="GW36" s="34"/>
      <c r="GX36" s="34"/>
      <c r="GY36" s="34"/>
      <c r="GZ36" s="34"/>
      <c r="HA36" s="34"/>
      <c r="HB36" s="34"/>
      <c r="HC36" s="34"/>
      <c r="HD36" s="34"/>
      <c r="HE36" s="34"/>
      <c r="HF36" s="34"/>
      <c r="HG36" s="34"/>
      <c r="HH36" s="34"/>
      <c r="HI36" s="34"/>
      <c r="HJ36" s="34"/>
      <c r="HK36" s="34"/>
      <c r="HL36" s="34"/>
      <c r="HM36" s="34"/>
      <c r="HN36" s="34"/>
      <c r="HO36" s="34"/>
      <c r="HP36" s="34"/>
      <c r="HQ36" s="34"/>
      <c r="HR36" s="34"/>
      <c r="HS36" s="34"/>
      <c r="HT36" s="34"/>
      <c r="HU36" s="34"/>
      <c r="HV36" s="34"/>
      <c r="HW36" s="34"/>
      <c r="HX36" s="34"/>
      <c r="HY36" s="34"/>
      <c r="HZ36" s="34"/>
      <c r="IA36" s="34"/>
      <c r="IB36" s="34"/>
      <c r="IC36" s="34"/>
      <c r="ID36" s="34"/>
      <c r="IE36" s="34"/>
      <c r="IF36" s="34"/>
      <c r="IG36" s="34"/>
      <c r="IH36" s="34"/>
      <c r="II36" s="34"/>
      <c r="IJ36" s="34"/>
      <c r="IK36" s="34"/>
      <c r="IL36" s="34"/>
      <c r="IM36" s="34"/>
      <c r="IN36" s="34"/>
      <c r="IO36" s="34"/>
      <c r="IP36" s="34"/>
      <c r="IQ36" s="34"/>
    </row>
    <row r="37" spans="32:251" s="36" customFormat="1">
      <c r="AF37" s="34"/>
      <c r="AG37" s="34"/>
      <c r="AH37" s="34"/>
      <c r="AI37" s="34"/>
      <c r="AJ37" s="34"/>
      <c r="AK37" s="34"/>
      <c r="AL37" s="34"/>
      <c r="AM37" s="34"/>
      <c r="AN37" s="34"/>
      <c r="AO37" s="34"/>
      <c r="AP37" s="34"/>
      <c r="AQ37" s="34"/>
      <c r="AR37" s="34"/>
      <c r="AS37" s="34"/>
      <c r="AT37" s="34"/>
      <c r="AU37" s="34"/>
      <c r="AV37" s="34"/>
      <c r="AW37" s="34"/>
      <c r="AX37" s="34"/>
      <c r="AY37" s="34"/>
      <c r="AZ37" s="34"/>
      <c r="BA37" s="34"/>
      <c r="BB37" s="34"/>
      <c r="BC37" s="34"/>
      <c r="BD37" s="34"/>
      <c r="BE37" s="34"/>
      <c r="BF37" s="34"/>
      <c r="BG37" s="34"/>
      <c r="BH37" s="34"/>
      <c r="BI37" s="34"/>
      <c r="BJ37" s="34"/>
      <c r="BK37" s="34"/>
      <c r="BL37" s="34"/>
      <c r="BM37" s="34"/>
      <c r="BN37" s="34"/>
      <c r="BO37" s="34"/>
      <c r="BP37" s="34"/>
      <c r="BQ37" s="34"/>
      <c r="BR37" s="34"/>
      <c r="BS37" s="34"/>
      <c r="BT37" s="34"/>
      <c r="BU37" s="34"/>
      <c r="BV37" s="34"/>
      <c r="BW37" s="34"/>
      <c r="BX37" s="34"/>
      <c r="BY37" s="34"/>
      <c r="BZ37" s="34"/>
      <c r="CA37" s="34"/>
      <c r="CB37" s="34"/>
      <c r="CC37" s="34"/>
      <c r="CD37" s="34"/>
      <c r="CE37" s="34"/>
      <c r="CF37" s="34"/>
      <c r="CG37" s="34"/>
      <c r="CH37" s="34"/>
      <c r="CI37" s="34"/>
      <c r="CJ37" s="34"/>
      <c r="CK37" s="34"/>
      <c r="CL37" s="34"/>
      <c r="CM37" s="34"/>
      <c r="CN37" s="34"/>
      <c r="CO37" s="34"/>
      <c r="CP37" s="34"/>
      <c r="CQ37" s="34"/>
      <c r="CR37" s="34"/>
      <c r="CS37" s="34"/>
      <c r="CT37" s="34"/>
      <c r="CU37" s="34"/>
      <c r="CV37" s="34"/>
      <c r="CW37" s="34"/>
      <c r="CX37" s="34"/>
      <c r="CY37" s="34"/>
      <c r="CZ37" s="34"/>
      <c r="DA37" s="34"/>
      <c r="DB37" s="34"/>
      <c r="DC37" s="34"/>
      <c r="DD37" s="34"/>
      <c r="DE37" s="34"/>
      <c r="DF37" s="34"/>
      <c r="DG37" s="34"/>
      <c r="DH37" s="34"/>
      <c r="DI37" s="34"/>
      <c r="DJ37" s="34"/>
      <c r="DK37" s="34"/>
      <c r="DL37" s="34"/>
      <c r="DM37" s="34"/>
      <c r="DN37" s="34"/>
      <c r="DO37" s="34"/>
      <c r="DP37" s="34"/>
      <c r="DQ37" s="34"/>
      <c r="DR37" s="34"/>
      <c r="DS37" s="34"/>
      <c r="DT37" s="34"/>
      <c r="DU37" s="34"/>
      <c r="DV37" s="34"/>
      <c r="DW37" s="34"/>
      <c r="DX37" s="34"/>
      <c r="DY37" s="34"/>
      <c r="DZ37" s="34"/>
      <c r="EA37" s="34"/>
      <c r="EB37" s="34"/>
      <c r="EC37" s="34"/>
      <c r="ED37" s="34"/>
      <c r="EE37" s="34"/>
      <c r="EF37" s="34"/>
      <c r="EG37" s="34"/>
      <c r="EH37" s="34"/>
      <c r="EI37" s="34"/>
      <c r="EJ37" s="34"/>
      <c r="EK37" s="34"/>
      <c r="EL37" s="34"/>
      <c r="EM37" s="34"/>
      <c r="EN37" s="34"/>
      <c r="EO37" s="34"/>
      <c r="EP37" s="34"/>
      <c r="EQ37" s="34"/>
      <c r="ER37" s="34"/>
      <c r="ES37" s="34"/>
      <c r="ET37" s="34"/>
      <c r="EU37" s="34"/>
      <c r="EV37" s="34"/>
      <c r="EW37" s="34"/>
      <c r="EX37" s="34"/>
      <c r="EY37" s="34"/>
      <c r="EZ37" s="34"/>
      <c r="FA37" s="34"/>
      <c r="FB37" s="34"/>
      <c r="FC37" s="34"/>
      <c r="FD37" s="34"/>
      <c r="FE37" s="34"/>
      <c r="FF37" s="34"/>
      <c r="FG37" s="34"/>
      <c r="FH37" s="34"/>
      <c r="FI37" s="34"/>
      <c r="FJ37" s="34"/>
      <c r="FK37" s="34"/>
      <c r="FL37" s="34"/>
      <c r="FM37" s="34"/>
      <c r="FN37" s="34"/>
      <c r="FO37" s="34"/>
      <c r="FP37" s="34"/>
      <c r="FQ37" s="34"/>
      <c r="FR37" s="34"/>
      <c r="FS37" s="34"/>
      <c r="FT37" s="34"/>
      <c r="FU37" s="34"/>
      <c r="FV37" s="34"/>
      <c r="FW37" s="34"/>
      <c r="FX37" s="34"/>
      <c r="FY37" s="34"/>
      <c r="FZ37" s="34"/>
      <c r="GA37" s="34"/>
      <c r="GB37" s="34"/>
      <c r="GC37" s="34"/>
      <c r="GD37" s="34"/>
      <c r="GE37" s="34"/>
      <c r="GF37" s="34"/>
      <c r="GG37" s="34"/>
      <c r="GH37" s="34"/>
      <c r="GI37" s="34"/>
      <c r="GJ37" s="34"/>
      <c r="GK37" s="34"/>
      <c r="GL37" s="34"/>
      <c r="GM37" s="34"/>
      <c r="GN37" s="34"/>
      <c r="GO37" s="34"/>
      <c r="GP37" s="34"/>
      <c r="GQ37" s="34"/>
      <c r="GR37" s="34"/>
      <c r="GS37" s="34"/>
      <c r="GT37" s="34"/>
      <c r="GU37" s="34"/>
      <c r="GV37" s="34"/>
      <c r="GW37" s="34"/>
      <c r="GX37" s="34"/>
      <c r="GY37" s="34"/>
      <c r="GZ37" s="34"/>
      <c r="HA37" s="34"/>
      <c r="HB37" s="34"/>
      <c r="HC37" s="34"/>
      <c r="HD37" s="34"/>
      <c r="HE37" s="34"/>
      <c r="HF37" s="34"/>
      <c r="HG37" s="34"/>
      <c r="HH37" s="34"/>
      <c r="HI37" s="34"/>
      <c r="HJ37" s="34"/>
      <c r="HK37" s="34"/>
      <c r="HL37" s="34"/>
      <c r="HM37" s="34"/>
      <c r="HN37" s="34"/>
      <c r="HO37" s="34"/>
      <c r="HP37" s="34"/>
      <c r="HQ37" s="34"/>
      <c r="HR37" s="34"/>
      <c r="HS37" s="34"/>
      <c r="HT37" s="34"/>
      <c r="HU37" s="34"/>
      <c r="HV37" s="34"/>
      <c r="HW37" s="34"/>
      <c r="HX37" s="34"/>
      <c r="HY37" s="34"/>
      <c r="HZ37" s="34"/>
      <c r="IA37" s="34"/>
      <c r="IB37" s="34"/>
      <c r="IC37" s="34"/>
      <c r="ID37" s="34"/>
      <c r="IE37" s="34"/>
      <c r="IF37" s="34"/>
      <c r="IG37" s="34"/>
      <c r="IH37" s="34"/>
      <c r="II37" s="34"/>
      <c r="IJ37" s="34"/>
      <c r="IK37" s="34"/>
      <c r="IL37" s="34"/>
      <c r="IM37" s="34"/>
      <c r="IN37" s="34"/>
      <c r="IO37" s="34"/>
      <c r="IP37" s="34"/>
      <c r="IQ37" s="34"/>
    </row>
    <row r="38" spans="32:251" s="36" customFormat="1">
      <c r="AF38" s="34"/>
      <c r="AG38" s="34"/>
      <c r="AH38" s="34"/>
      <c r="AI38" s="34"/>
      <c r="AJ38" s="34"/>
      <c r="AK38" s="34"/>
      <c r="AL38" s="34"/>
      <c r="AM38" s="34"/>
      <c r="AN38" s="34"/>
      <c r="AO38" s="34"/>
      <c r="AP38" s="34"/>
      <c r="AQ38" s="34"/>
      <c r="AR38" s="34"/>
      <c r="AS38" s="34"/>
      <c r="AT38" s="34"/>
      <c r="AU38" s="34"/>
      <c r="AV38" s="34"/>
      <c r="AW38" s="34"/>
      <c r="AX38" s="34"/>
      <c r="AY38" s="34"/>
      <c r="AZ38" s="34"/>
      <c r="BA38" s="34"/>
      <c r="BB38" s="34"/>
      <c r="BC38" s="34"/>
      <c r="BD38" s="34"/>
      <c r="BE38" s="34"/>
      <c r="BF38" s="34"/>
      <c r="BG38" s="34"/>
      <c r="BH38" s="34"/>
      <c r="BI38" s="34"/>
      <c r="BJ38" s="34"/>
      <c r="BK38" s="34"/>
      <c r="BL38" s="34"/>
      <c r="BM38" s="34"/>
      <c r="BN38" s="34"/>
      <c r="BO38" s="34"/>
      <c r="BP38" s="34"/>
      <c r="BQ38" s="34"/>
      <c r="BR38" s="34"/>
      <c r="BS38" s="34"/>
      <c r="BT38" s="34"/>
      <c r="BU38" s="34"/>
      <c r="BV38" s="34"/>
      <c r="BW38" s="34"/>
      <c r="BX38" s="34"/>
      <c r="BY38" s="34"/>
      <c r="BZ38" s="34"/>
      <c r="CA38" s="34"/>
      <c r="CB38" s="34"/>
      <c r="CC38" s="34"/>
      <c r="CD38" s="34"/>
      <c r="CE38" s="34"/>
      <c r="CF38" s="34"/>
      <c r="CG38" s="34"/>
      <c r="CH38" s="34"/>
      <c r="CI38" s="34"/>
      <c r="CJ38" s="34"/>
      <c r="CK38" s="34"/>
      <c r="CL38" s="34"/>
      <c r="CM38" s="34"/>
      <c r="CN38" s="34"/>
      <c r="CO38" s="34"/>
      <c r="CP38" s="34"/>
      <c r="CQ38" s="34"/>
      <c r="CR38" s="34"/>
      <c r="CS38" s="34"/>
      <c r="CT38" s="34"/>
      <c r="CU38" s="34"/>
      <c r="CV38" s="34"/>
      <c r="CW38" s="34"/>
      <c r="CX38" s="34"/>
      <c r="CY38" s="34"/>
      <c r="CZ38" s="34"/>
      <c r="DA38" s="34"/>
      <c r="DB38" s="34"/>
      <c r="DC38" s="34"/>
      <c r="DD38" s="34"/>
      <c r="DE38" s="34"/>
      <c r="DF38" s="34"/>
      <c r="DG38" s="34"/>
      <c r="DH38" s="34"/>
      <c r="DI38" s="34"/>
      <c r="DJ38" s="34"/>
      <c r="DK38" s="34"/>
      <c r="DL38" s="34"/>
      <c r="DM38" s="34"/>
      <c r="DN38" s="34"/>
      <c r="DO38" s="34"/>
      <c r="DP38" s="34"/>
      <c r="DQ38" s="34"/>
      <c r="DR38" s="34"/>
      <c r="DS38" s="34"/>
      <c r="DT38" s="34"/>
      <c r="DU38" s="34"/>
      <c r="DV38" s="34"/>
      <c r="DW38" s="34"/>
      <c r="DX38" s="34"/>
      <c r="DY38" s="34"/>
      <c r="DZ38" s="34"/>
      <c r="EA38" s="34"/>
      <c r="EB38" s="34"/>
      <c r="EC38" s="34"/>
      <c r="ED38" s="34"/>
      <c r="EE38" s="34"/>
      <c r="EF38" s="34"/>
      <c r="EG38" s="34"/>
      <c r="EH38" s="34"/>
      <c r="EI38" s="34"/>
      <c r="EJ38" s="34"/>
      <c r="EK38" s="34"/>
      <c r="EL38" s="34"/>
      <c r="EM38" s="34"/>
      <c r="EN38" s="34"/>
      <c r="EO38" s="34"/>
      <c r="EP38" s="34"/>
      <c r="EQ38" s="34"/>
      <c r="ER38" s="34"/>
      <c r="ES38" s="34"/>
      <c r="ET38" s="34"/>
      <c r="EU38" s="34"/>
      <c r="EV38" s="34"/>
      <c r="EW38" s="34"/>
      <c r="EX38" s="34"/>
      <c r="EY38" s="34"/>
      <c r="EZ38" s="34"/>
      <c r="FA38" s="34"/>
      <c r="FB38" s="34"/>
      <c r="FC38" s="34"/>
      <c r="FD38" s="34"/>
      <c r="FE38" s="34"/>
      <c r="FF38" s="34"/>
      <c r="FG38" s="34"/>
      <c r="FH38" s="34"/>
      <c r="FI38" s="34"/>
      <c r="FJ38" s="34"/>
      <c r="FK38" s="34"/>
      <c r="FL38" s="34"/>
      <c r="FM38" s="34"/>
      <c r="FN38" s="34"/>
      <c r="FO38" s="34"/>
      <c r="FP38" s="34"/>
      <c r="FQ38" s="34"/>
      <c r="FR38" s="34"/>
      <c r="FS38" s="34"/>
      <c r="FT38" s="34"/>
      <c r="FU38" s="34"/>
      <c r="FV38" s="34"/>
      <c r="FW38" s="34"/>
      <c r="FX38" s="34"/>
      <c r="FY38" s="34"/>
      <c r="FZ38" s="34"/>
      <c r="GA38" s="34"/>
      <c r="GB38" s="34"/>
      <c r="GC38" s="34"/>
      <c r="GD38" s="34"/>
      <c r="GE38" s="34"/>
      <c r="GF38" s="34"/>
      <c r="GG38" s="34"/>
      <c r="GH38" s="34"/>
      <c r="GI38" s="34"/>
      <c r="GJ38" s="34"/>
      <c r="GK38" s="34"/>
      <c r="GL38" s="34"/>
      <c r="GM38" s="34"/>
      <c r="GN38" s="34"/>
      <c r="GO38" s="34"/>
      <c r="GP38" s="34"/>
      <c r="GQ38" s="34"/>
      <c r="GR38" s="34"/>
      <c r="GS38" s="34"/>
      <c r="GT38" s="34"/>
      <c r="GU38" s="34"/>
      <c r="GV38" s="34"/>
      <c r="GW38" s="34"/>
      <c r="GX38" s="34"/>
      <c r="GY38" s="34"/>
      <c r="GZ38" s="34"/>
      <c r="HA38" s="34"/>
      <c r="HB38" s="34"/>
      <c r="HC38" s="34"/>
      <c r="HD38" s="34"/>
      <c r="HE38" s="34"/>
      <c r="HF38" s="34"/>
      <c r="HG38" s="34"/>
      <c r="HH38" s="34"/>
      <c r="HI38" s="34"/>
      <c r="HJ38" s="34"/>
      <c r="HK38" s="34"/>
      <c r="HL38" s="34"/>
      <c r="HM38" s="34"/>
      <c r="HN38" s="34"/>
      <c r="HO38" s="34"/>
      <c r="HP38" s="34"/>
      <c r="HQ38" s="34"/>
      <c r="HR38" s="34"/>
      <c r="HS38" s="34"/>
      <c r="HT38" s="34"/>
      <c r="HU38" s="34"/>
      <c r="HV38" s="34"/>
      <c r="HW38" s="34"/>
      <c r="HX38" s="34"/>
      <c r="HY38" s="34"/>
      <c r="HZ38" s="34"/>
      <c r="IA38" s="34"/>
      <c r="IB38" s="34"/>
      <c r="IC38" s="34"/>
      <c r="ID38" s="34"/>
      <c r="IE38" s="34"/>
      <c r="IF38" s="34"/>
      <c r="IG38" s="34"/>
      <c r="IH38" s="34"/>
      <c r="II38" s="34"/>
      <c r="IJ38" s="34"/>
      <c r="IK38" s="34"/>
      <c r="IL38" s="34"/>
      <c r="IM38" s="34"/>
      <c r="IN38" s="34"/>
      <c r="IO38" s="34"/>
      <c r="IP38" s="34"/>
      <c r="IQ38" s="34"/>
    </row>
    <row r="39" spans="32:251" s="36" customFormat="1">
      <c r="AF39" s="34"/>
      <c r="AG39" s="34"/>
      <c r="AH39" s="34"/>
      <c r="AI39" s="34"/>
      <c r="AJ39" s="34"/>
      <c r="AK39" s="34"/>
      <c r="AL39" s="34"/>
      <c r="AM39" s="34"/>
      <c r="AN39" s="34"/>
      <c r="AO39" s="34"/>
      <c r="AP39" s="34"/>
      <c r="AQ39" s="34"/>
      <c r="AR39" s="34"/>
      <c r="AS39" s="34"/>
      <c r="AT39" s="34"/>
      <c r="AU39" s="34"/>
      <c r="AV39" s="34"/>
      <c r="AW39" s="34"/>
      <c r="AX39" s="34"/>
      <c r="AY39" s="34"/>
      <c r="AZ39" s="34"/>
      <c r="BA39" s="34"/>
      <c r="BB39" s="34"/>
      <c r="BC39" s="34"/>
      <c r="BD39" s="34"/>
      <c r="BE39" s="34"/>
      <c r="BF39" s="34"/>
      <c r="BG39" s="34"/>
      <c r="BH39" s="34"/>
      <c r="BI39" s="34"/>
      <c r="BJ39" s="34"/>
      <c r="BK39" s="34"/>
      <c r="BL39" s="34"/>
      <c r="BM39" s="34"/>
      <c r="BN39" s="34"/>
      <c r="BO39" s="34"/>
      <c r="BP39" s="34"/>
      <c r="BQ39" s="34"/>
      <c r="BR39" s="34"/>
      <c r="BS39" s="34"/>
      <c r="BT39" s="34"/>
      <c r="BU39" s="34"/>
      <c r="BV39" s="34"/>
      <c r="BW39" s="34"/>
      <c r="BX39" s="34"/>
      <c r="BY39" s="34"/>
      <c r="BZ39" s="34"/>
      <c r="CA39" s="34"/>
      <c r="CB39" s="34"/>
      <c r="CC39" s="34"/>
      <c r="CD39" s="34"/>
      <c r="CE39" s="34"/>
      <c r="CF39" s="34"/>
      <c r="CG39" s="34"/>
      <c r="CH39" s="34"/>
      <c r="CI39" s="34"/>
      <c r="CJ39" s="34"/>
      <c r="CK39" s="34"/>
      <c r="CL39" s="34"/>
      <c r="CM39" s="34"/>
      <c r="CN39" s="34"/>
      <c r="CO39" s="34"/>
      <c r="CP39" s="34"/>
      <c r="CQ39" s="34"/>
      <c r="CR39" s="34"/>
      <c r="CS39" s="34"/>
      <c r="CT39" s="34"/>
      <c r="CU39" s="34"/>
      <c r="CV39" s="34"/>
      <c r="CW39" s="34"/>
      <c r="CX39" s="34"/>
      <c r="CY39" s="34"/>
      <c r="CZ39" s="34"/>
      <c r="DA39" s="34"/>
      <c r="DB39" s="34"/>
      <c r="DC39" s="34"/>
      <c r="DD39" s="34"/>
      <c r="DE39" s="34"/>
      <c r="DF39" s="34"/>
      <c r="DG39" s="34"/>
      <c r="DH39" s="34"/>
      <c r="DI39" s="34"/>
      <c r="DJ39" s="34"/>
      <c r="DK39" s="34"/>
      <c r="DL39" s="34"/>
      <c r="DM39" s="34"/>
      <c r="DN39" s="34"/>
      <c r="DO39" s="34"/>
      <c r="DP39" s="34"/>
      <c r="DQ39" s="34"/>
      <c r="DR39" s="34"/>
      <c r="DS39" s="34"/>
      <c r="DT39" s="34"/>
      <c r="DU39" s="34"/>
      <c r="DV39" s="34"/>
      <c r="DW39" s="34"/>
      <c r="DX39" s="34"/>
      <c r="DY39" s="34"/>
      <c r="DZ39" s="34"/>
      <c r="EA39" s="34"/>
      <c r="EB39" s="34"/>
      <c r="EC39" s="34"/>
      <c r="ED39" s="34"/>
      <c r="EE39" s="34"/>
      <c r="EF39" s="34"/>
      <c r="EG39" s="34"/>
      <c r="EH39" s="34"/>
      <c r="EI39" s="34"/>
      <c r="EJ39" s="34"/>
      <c r="EK39" s="34"/>
      <c r="EL39" s="34"/>
      <c r="EM39" s="34"/>
      <c r="EN39" s="34"/>
      <c r="EO39" s="34"/>
      <c r="EP39" s="34"/>
      <c r="EQ39" s="34"/>
      <c r="ER39" s="34"/>
      <c r="ES39" s="34"/>
      <c r="ET39" s="34"/>
      <c r="EU39" s="34"/>
      <c r="EV39" s="34"/>
      <c r="EW39" s="34"/>
      <c r="EX39" s="34"/>
      <c r="EY39" s="34"/>
      <c r="EZ39" s="34"/>
      <c r="FA39" s="34"/>
      <c r="FB39" s="34"/>
      <c r="FC39" s="34"/>
      <c r="FD39" s="34"/>
      <c r="FE39" s="34"/>
      <c r="FF39" s="34"/>
      <c r="FG39" s="34"/>
      <c r="FH39" s="34"/>
      <c r="FI39" s="34"/>
      <c r="FJ39" s="34"/>
      <c r="FK39" s="34"/>
      <c r="FL39" s="34"/>
      <c r="FM39" s="34"/>
      <c r="FN39" s="34"/>
      <c r="FO39" s="34"/>
      <c r="FP39" s="34"/>
      <c r="FQ39" s="34"/>
      <c r="FR39" s="34"/>
      <c r="FS39" s="34"/>
      <c r="FT39" s="34"/>
      <c r="FU39" s="34"/>
      <c r="FV39" s="34"/>
      <c r="FW39" s="34"/>
      <c r="FX39" s="34"/>
      <c r="FY39" s="34"/>
      <c r="FZ39" s="34"/>
      <c r="GA39" s="34"/>
      <c r="GB39" s="34"/>
      <c r="GC39" s="34"/>
      <c r="GD39" s="34"/>
      <c r="GE39" s="34"/>
      <c r="GF39" s="34"/>
      <c r="GG39" s="34"/>
      <c r="GH39" s="34"/>
      <c r="GI39" s="34"/>
      <c r="GJ39" s="34"/>
      <c r="GK39" s="34"/>
      <c r="GL39" s="34"/>
      <c r="GM39" s="34"/>
      <c r="GN39" s="34"/>
      <c r="GO39" s="34"/>
      <c r="GP39" s="34"/>
      <c r="GQ39" s="34"/>
      <c r="GR39" s="34"/>
      <c r="GS39" s="34"/>
      <c r="GT39" s="34"/>
      <c r="GU39" s="34"/>
      <c r="GV39" s="34"/>
      <c r="GW39" s="34"/>
      <c r="GX39" s="34"/>
      <c r="GY39" s="34"/>
      <c r="GZ39" s="34"/>
      <c r="HA39" s="34"/>
      <c r="HB39" s="34"/>
      <c r="HC39" s="34"/>
      <c r="HD39" s="34"/>
      <c r="HE39" s="34"/>
      <c r="HF39" s="34"/>
      <c r="HG39" s="34"/>
      <c r="HH39" s="34"/>
      <c r="HI39" s="34"/>
      <c r="HJ39" s="34"/>
      <c r="HK39" s="34"/>
      <c r="HL39" s="34"/>
      <c r="HM39" s="34"/>
      <c r="HN39" s="34"/>
      <c r="HO39" s="34"/>
      <c r="HP39" s="34"/>
      <c r="HQ39" s="34"/>
      <c r="HR39" s="34"/>
      <c r="HS39" s="34"/>
      <c r="HT39" s="34"/>
      <c r="HU39" s="34"/>
      <c r="HV39" s="34"/>
      <c r="HW39" s="34"/>
      <c r="HX39" s="34"/>
      <c r="HY39" s="34"/>
      <c r="HZ39" s="34"/>
      <c r="IA39" s="34"/>
      <c r="IB39" s="34"/>
      <c r="IC39" s="34"/>
      <c r="ID39" s="34"/>
      <c r="IE39" s="34"/>
      <c r="IF39" s="34"/>
      <c r="IG39" s="34"/>
      <c r="IH39" s="34"/>
      <c r="II39" s="34"/>
      <c r="IJ39" s="34"/>
      <c r="IK39" s="34"/>
      <c r="IL39" s="34"/>
      <c r="IM39" s="34"/>
      <c r="IN39" s="34"/>
      <c r="IO39" s="34"/>
      <c r="IP39" s="34"/>
      <c r="IQ39" s="34"/>
    </row>
    <row r="40" spans="32:251" s="36" customFormat="1">
      <c r="AF40" s="34"/>
      <c r="AG40" s="34"/>
      <c r="AH40" s="34"/>
      <c r="AI40" s="34"/>
      <c r="AJ40" s="34"/>
      <c r="AK40" s="34"/>
      <c r="AL40" s="34"/>
      <c r="AM40" s="34"/>
      <c r="AN40" s="34"/>
      <c r="AO40" s="34"/>
      <c r="AP40" s="34"/>
      <c r="AQ40" s="34"/>
      <c r="AR40" s="34"/>
      <c r="AS40" s="34"/>
      <c r="AT40" s="34"/>
      <c r="AU40" s="34"/>
      <c r="AV40" s="34"/>
      <c r="AW40" s="34"/>
      <c r="AX40" s="34"/>
      <c r="AY40" s="34"/>
      <c r="AZ40" s="34"/>
      <c r="BA40" s="34"/>
      <c r="BB40" s="34"/>
      <c r="BC40" s="34"/>
      <c r="BD40" s="34"/>
      <c r="BE40" s="34"/>
      <c r="BF40" s="34"/>
      <c r="BG40" s="34"/>
      <c r="BH40" s="34"/>
      <c r="BI40" s="34"/>
      <c r="BJ40" s="34"/>
      <c r="BK40" s="34"/>
      <c r="BL40" s="34"/>
      <c r="BM40" s="34"/>
      <c r="BN40" s="34"/>
      <c r="BO40" s="34"/>
      <c r="BP40" s="34"/>
      <c r="BQ40" s="34"/>
      <c r="BR40" s="34"/>
      <c r="BS40" s="34"/>
      <c r="BT40" s="34"/>
      <c r="BU40" s="34"/>
      <c r="BV40" s="34"/>
      <c r="BW40" s="34"/>
      <c r="BX40" s="34"/>
      <c r="BY40" s="34"/>
      <c r="BZ40" s="34"/>
      <c r="CA40" s="34"/>
      <c r="CB40" s="34"/>
      <c r="CC40" s="34"/>
      <c r="CD40" s="34"/>
      <c r="CE40" s="34"/>
      <c r="CF40" s="34"/>
      <c r="CG40" s="34"/>
      <c r="CH40" s="34"/>
      <c r="CI40" s="34"/>
      <c r="CJ40" s="34"/>
      <c r="CK40" s="34"/>
      <c r="CL40" s="34"/>
      <c r="CM40" s="34"/>
      <c r="CN40" s="34"/>
      <c r="CO40" s="34"/>
      <c r="CP40" s="34"/>
      <c r="CQ40" s="34"/>
      <c r="CR40" s="34"/>
      <c r="CS40" s="34"/>
      <c r="CT40" s="34"/>
      <c r="CU40" s="34"/>
      <c r="CV40" s="34"/>
      <c r="CW40" s="34"/>
      <c r="CX40" s="34"/>
      <c r="CY40" s="34"/>
      <c r="CZ40" s="34"/>
      <c r="DA40" s="34"/>
      <c r="DB40" s="34"/>
      <c r="DC40" s="34"/>
      <c r="DD40" s="34"/>
      <c r="DE40" s="34"/>
      <c r="DF40" s="34"/>
      <c r="DG40" s="34"/>
      <c r="DH40" s="34"/>
      <c r="DI40" s="34"/>
      <c r="DJ40" s="34"/>
      <c r="DK40" s="34"/>
      <c r="DL40" s="34"/>
      <c r="DM40" s="34"/>
      <c r="DN40" s="34"/>
      <c r="DO40" s="34"/>
      <c r="DP40" s="34"/>
      <c r="DQ40" s="34"/>
      <c r="DR40" s="34"/>
      <c r="DS40" s="34"/>
      <c r="DT40" s="34"/>
      <c r="DU40" s="34"/>
      <c r="DV40" s="34"/>
      <c r="DW40" s="34"/>
      <c r="DX40" s="34"/>
      <c r="DY40" s="34"/>
      <c r="DZ40" s="34"/>
      <c r="EA40" s="34"/>
      <c r="EB40" s="34"/>
      <c r="EC40" s="34"/>
      <c r="ED40" s="34"/>
      <c r="EE40" s="34"/>
      <c r="EF40" s="34"/>
      <c r="EG40" s="34"/>
      <c r="EH40" s="34"/>
      <c r="EI40" s="34"/>
      <c r="EJ40" s="34"/>
      <c r="EK40" s="34"/>
      <c r="EL40" s="34"/>
      <c r="EM40" s="34"/>
      <c r="EN40" s="34"/>
      <c r="EO40" s="34"/>
      <c r="EP40" s="34"/>
      <c r="EQ40" s="34"/>
      <c r="ER40" s="34"/>
      <c r="ES40" s="34"/>
      <c r="ET40" s="34"/>
      <c r="EU40" s="34"/>
      <c r="EV40" s="34"/>
      <c r="EW40" s="34"/>
      <c r="EX40" s="34"/>
      <c r="EY40" s="34"/>
      <c r="EZ40" s="34"/>
      <c r="FA40" s="34"/>
      <c r="FB40" s="34"/>
      <c r="FC40" s="34"/>
      <c r="FD40" s="34"/>
      <c r="FE40" s="34"/>
      <c r="FF40" s="34"/>
      <c r="FG40" s="34"/>
      <c r="FH40" s="34"/>
      <c r="FI40" s="34"/>
      <c r="FJ40" s="34"/>
      <c r="FK40" s="34"/>
      <c r="FL40" s="34"/>
      <c r="FM40" s="34"/>
      <c r="FN40" s="34"/>
      <c r="FO40" s="34"/>
      <c r="FP40" s="34"/>
      <c r="FQ40" s="34"/>
      <c r="FR40" s="34"/>
      <c r="FS40" s="34"/>
      <c r="FT40" s="34"/>
      <c r="FU40" s="34"/>
      <c r="FV40" s="34"/>
      <c r="FW40" s="34"/>
      <c r="FX40" s="34"/>
      <c r="FY40" s="34"/>
      <c r="FZ40" s="34"/>
      <c r="GA40" s="34"/>
      <c r="GB40" s="34"/>
      <c r="GC40" s="34"/>
      <c r="GD40" s="34"/>
      <c r="GE40" s="34"/>
      <c r="GF40" s="34"/>
      <c r="GG40" s="34"/>
      <c r="GH40" s="34"/>
      <c r="GI40" s="34"/>
      <c r="GJ40" s="34"/>
      <c r="GK40" s="34"/>
      <c r="GL40" s="34"/>
      <c r="GM40" s="34"/>
      <c r="GN40" s="34"/>
      <c r="GO40" s="34"/>
      <c r="GP40" s="34"/>
      <c r="GQ40" s="34"/>
      <c r="GR40" s="34"/>
      <c r="GS40" s="34"/>
      <c r="GT40" s="34"/>
      <c r="GU40" s="34"/>
      <c r="GV40" s="34"/>
      <c r="GW40" s="34"/>
      <c r="GX40" s="34"/>
      <c r="GY40" s="34"/>
      <c r="GZ40" s="34"/>
      <c r="HA40" s="34"/>
      <c r="HB40" s="34"/>
      <c r="HC40" s="34"/>
      <c r="HD40" s="34"/>
      <c r="HE40" s="34"/>
      <c r="HF40" s="34"/>
      <c r="HG40" s="34"/>
      <c r="HH40" s="34"/>
      <c r="HI40" s="34"/>
      <c r="HJ40" s="34"/>
      <c r="HK40" s="34"/>
      <c r="HL40" s="34"/>
      <c r="HM40" s="34"/>
      <c r="HN40" s="34"/>
      <c r="HO40" s="34"/>
      <c r="HP40" s="34"/>
      <c r="HQ40" s="34"/>
      <c r="HR40" s="34"/>
      <c r="HS40" s="34"/>
      <c r="HT40" s="34"/>
      <c r="HU40" s="34"/>
      <c r="HV40" s="34"/>
      <c r="HW40" s="34"/>
      <c r="HX40" s="34"/>
      <c r="HY40" s="34"/>
      <c r="HZ40" s="34"/>
      <c r="IA40" s="34"/>
      <c r="IB40" s="34"/>
      <c r="IC40" s="34"/>
      <c r="ID40" s="34"/>
      <c r="IE40" s="34"/>
      <c r="IF40" s="34"/>
      <c r="IG40" s="34"/>
      <c r="IH40" s="34"/>
      <c r="II40" s="34"/>
      <c r="IJ40" s="34"/>
      <c r="IK40" s="34"/>
      <c r="IL40" s="34"/>
      <c r="IM40" s="34"/>
      <c r="IN40" s="34"/>
      <c r="IO40" s="34"/>
      <c r="IP40" s="34"/>
      <c r="IQ40" s="34"/>
    </row>
    <row r="41" spans="32:251" s="36" customFormat="1">
      <c r="AF41" s="34"/>
      <c r="AG41" s="34"/>
      <c r="AH41" s="34"/>
      <c r="AI41" s="34"/>
      <c r="AJ41" s="34"/>
      <c r="AK41" s="34"/>
      <c r="AL41" s="34"/>
      <c r="AM41" s="34"/>
      <c r="AN41" s="34"/>
      <c r="AO41" s="34"/>
      <c r="AP41" s="34"/>
      <c r="AQ41" s="34"/>
      <c r="AR41" s="34"/>
      <c r="AS41" s="34"/>
      <c r="AT41" s="34"/>
      <c r="AU41" s="34"/>
      <c r="AV41" s="34"/>
      <c r="AW41" s="34"/>
      <c r="AX41" s="34"/>
      <c r="AY41" s="34"/>
      <c r="AZ41" s="34"/>
      <c r="BA41" s="34"/>
      <c r="BB41" s="34"/>
      <c r="BC41" s="34"/>
      <c r="BD41" s="34"/>
      <c r="BE41" s="34"/>
      <c r="BF41" s="34"/>
      <c r="BG41" s="34"/>
      <c r="BH41" s="34"/>
      <c r="BI41" s="34"/>
      <c r="BJ41" s="34"/>
      <c r="BK41" s="34"/>
      <c r="BL41" s="34"/>
      <c r="BM41" s="34"/>
      <c r="BN41" s="34"/>
      <c r="BO41" s="34"/>
      <c r="BP41" s="34"/>
      <c r="BQ41" s="34"/>
      <c r="BR41" s="34"/>
      <c r="BS41" s="34"/>
      <c r="BT41" s="34"/>
      <c r="BU41" s="34"/>
      <c r="BV41" s="34"/>
      <c r="BW41" s="34"/>
      <c r="BX41" s="34"/>
      <c r="BY41" s="34"/>
      <c r="BZ41" s="34"/>
      <c r="CA41" s="34"/>
      <c r="CB41" s="34"/>
      <c r="CC41" s="34"/>
      <c r="CD41" s="34"/>
      <c r="CE41" s="34"/>
      <c r="CF41" s="34"/>
      <c r="CG41" s="34"/>
      <c r="CH41" s="34"/>
      <c r="CI41" s="34"/>
      <c r="CJ41" s="34"/>
      <c r="CK41" s="34"/>
      <c r="CL41" s="34"/>
      <c r="CM41" s="34"/>
      <c r="CN41" s="34"/>
      <c r="CO41" s="34"/>
      <c r="CP41" s="34"/>
      <c r="CQ41" s="34"/>
      <c r="CR41" s="34"/>
      <c r="CS41" s="34"/>
      <c r="CT41" s="34"/>
      <c r="CU41" s="34"/>
      <c r="CV41" s="34"/>
      <c r="CW41" s="34"/>
      <c r="CX41" s="34"/>
      <c r="CY41" s="34"/>
      <c r="CZ41" s="34"/>
      <c r="DA41" s="34"/>
      <c r="DB41" s="34"/>
      <c r="DC41" s="34"/>
      <c r="DD41" s="34"/>
      <c r="DE41" s="34"/>
      <c r="DF41" s="34"/>
      <c r="DG41" s="34"/>
      <c r="DH41" s="34"/>
      <c r="DI41" s="34"/>
      <c r="DJ41" s="34"/>
      <c r="DK41" s="34"/>
      <c r="DL41" s="34"/>
      <c r="DM41" s="34"/>
      <c r="DN41" s="34"/>
      <c r="DO41" s="34"/>
      <c r="DP41" s="34"/>
      <c r="DQ41" s="34"/>
      <c r="DR41" s="34"/>
      <c r="DS41" s="34"/>
      <c r="DT41" s="34"/>
      <c r="DU41" s="34"/>
      <c r="DV41" s="34"/>
      <c r="DW41" s="34"/>
      <c r="DX41" s="34"/>
      <c r="DY41" s="34"/>
      <c r="DZ41" s="34"/>
      <c r="EA41" s="34"/>
      <c r="EB41" s="34"/>
      <c r="EC41" s="34"/>
      <c r="ED41" s="34"/>
      <c r="EE41" s="34"/>
      <c r="EF41" s="34"/>
      <c r="EG41" s="34"/>
      <c r="EH41" s="34"/>
      <c r="EI41" s="34"/>
      <c r="EJ41" s="34"/>
      <c r="EK41" s="34"/>
      <c r="EL41" s="34"/>
      <c r="EM41" s="34"/>
      <c r="EN41" s="34"/>
      <c r="EO41" s="34"/>
      <c r="EP41" s="34"/>
      <c r="EQ41" s="34"/>
      <c r="ER41" s="34"/>
      <c r="ES41" s="34"/>
      <c r="ET41" s="34"/>
      <c r="EU41" s="34"/>
      <c r="EV41" s="34"/>
      <c r="EW41" s="34"/>
      <c r="EX41" s="34"/>
      <c r="EY41" s="34"/>
      <c r="EZ41" s="34"/>
      <c r="FA41" s="34"/>
      <c r="FB41" s="34"/>
      <c r="FC41" s="34"/>
      <c r="FD41" s="34"/>
      <c r="FE41" s="34"/>
      <c r="FF41" s="34"/>
      <c r="FG41" s="34"/>
      <c r="FH41" s="34"/>
      <c r="FI41" s="34"/>
      <c r="FJ41" s="34"/>
      <c r="FK41" s="34"/>
      <c r="FL41" s="34"/>
      <c r="FM41" s="34"/>
      <c r="FN41" s="34"/>
      <c r="FO41" s="34"/>
      <c r="FP41" s="34"/>
      <c r="FQ41" s="34"/>
      <c r="FR41" s="34"/>
      <c r="FS41" s="34"/>
      <c r="FT41" s="34"/>
      <c r="FU41" s="34"/>
      <c r="FV41" s="34"/>
      <c r="FW41" s="34"/>
      <c r="FX41" s="34"/>
      <c r="FY41" s="34"/>
      <c r="FZ41" s="34"/>
      <c r="GA41" s="34"/>
      <c r="GB41" s="34"/>
      <c r="GC41" s="34"/>
      <c r="GD41" s="34"/>
      <c r="GE41" s="34"/>
      <c r="GF41" s="34"/>
      <c r="GG41" s="34"/>
      <c r="GH41" s="34"/>
      <c r="GI41" s="34"/>
      <c r="GJ41" s="34"/>
      <c r="GK41" s="34"/>
      <c r="GL41" s="34"/>
      <c r="GM41" s="34"/>
      <c r="GN41" s="34"/>
      <c r="GO41" s="34"/>
      <c r="GP41" s="34"/>
      <c r="GQ41" s="34"/>
      <c r="GR41" s="34"/>
      <c r="GS41" s="34"/>
      <c r="GT41" s="34"/>
      <c r="GU41" s="34"/>
      <c r="GV41" s="34"/>
      <c r="GW41" s="34"/>
      <c r="GX41" s="34"/>
      <c r="GY41" s="34"/>
      <c r="GZ41" s="34"/>
      <c r="HA41" s="34"/>
      <c r="HB41" s="34"/>
      <c r="HC41" s="34"/>
      <c r="HD41" s="34"/>
      <c r="HE41" s="34"/>
      <c r="HF41" s="34"/>
      <c r="HG41" s="34"/>
      <c r="HH41" s="34"/>
      <c r="HI41" s="34"/>
      <c r="HJ41" s="34"/>
      <c r="HK41" s="34"/>
      <c r="HL41" s="34"/>
      <c r="HM41" s="34"/>
      <c r="HN41" s="34"/>
      <c r="HO41" s="34"/>
      <c r="HP41" s="34"/>
      <c r="HQ41" s="34"/>
      <c r="HR41" s="34"/>
      <c r="HS41" s="34"/>
      <c r="HT41" s="34"/>
      <c r="HU41" s="34"/>
      <c r="HV41" s="34"/>
      <c r="HW41" s="34"/>
      <c r="HX41" s="34"/>
      <c r="HY41" s="34"/>
      <c r="HZ41" s="34"/>
      <c r="IA41" s="34"/>
      <c r="IB41" s="34"/>
      <c r="IC41" s="34"/>
      <c r="ID41" s="34"/>
      <c r="IE41" s="34"/>
      <c r="IF41" s="34"/>
      <c r="IG41" s="34"/>
      <c r="IH41" s="34"/>
      <c r="II41" s="34"/>
      <c r="IJ41" s="34"/>
      <c r="IK41" s="34"/>
      <c r="IL41" s="34"/>
      <c r="IM41" s="34"/>
      <c r="IN41" s="34"/>
      <c r="IO41" s="34"/>
      <c r="IP41" s="34"/>
      <c r="IQ41" s="34"/>
    </row>
    <row r="42" spans="32:251" s="36" customFormat="1">
      <c r="AF42" s="34"/>
      <c r="AG42" s="34"/>
      <c r="AH42" s="34"/>
      <c r="AI42" s="34"/>
      <c r="AJ42" s="34"/>
      <c r="AK42" s="34"/>
      <c r="AL42" s="34"/>
      <c r="AM42" s="34"/>
      <c r="AN42" s="34"/>
      <c r="AO42" s="34"/>
      <c r="AP42" s="34"/>
      <c r="AQ42" s="34"/>
      <c r="AR42" s="34"/>
      <c r="AS42" s="34"/>
      <c r="AT42" s="34"/>
      <c r="AU42" s="34"/>
      <c r="AV42" s="34"/>
      <c r="AW42" s="34"/>
      <c r="AX42" s="34"/>
      <c r="AY42" s="34"/>
      <c r="AZ42" s="34"/>
      <c r="BA42" s="34"/>
      <c r="BB42" s="34"/>
      <c r="BC42" s="34"/>
      <c r="BD42" s="34"/>
      <c r="BE42" s="34"/>
      <c r="BF42" s="34"/>
      <c r="BG42" s="34"/>
      <c r="BH42" s="34"/>
      <c r="BI42" s="34"/>
      <c r="BJ42" s="34"/>
      <c r="BK42" s="34"/>
      <c r="BL42" s="34"/>
      <c r="BM42" s="34"/>
      <c r="BN42" s="34"/>
      <c r="BO42" s="34"/>
      <c r="BP42" s="34"/>
      <c r="BQ42" s="34"/>
      <c r="BR42" s="34"/>
      <c r="BS42" s="34"/>
      <c r="BT42" s="34"/>
      <c r="BU42" s="34"/>
      <c r="BV42" s="34"/>
      <c r="BW42" s="34"/>
      <c r="BX42" s="34"/>
      <c r="BY42" s="34"/>
      <c r="BZ42" s="34"/>
      <c r="CA42" s="34"/>
      <c r="CB42" s="34"/>
      <c r="CC42" s="34"/>
      <c r="CD42" s="34"/>
      <c r="CE42" s="34"/>
      <c r="CF42" s="34"/>
      <c r="CG42" s="34"/>
      <c r="CH42" s="34"/>
      <c r="CI42" s="34"/>
      <c r="CJ42" s="34"/>
      <c r="CK42" s="34"/>
      <c r="CL42" s="34"/>
      <c r="CM42" s="34"/>
      <c r="CN42" s="34"/>
      <c r="CO42" s="34"/>
      <c r="CP42" s="34"/>
      <c r="CQ42" s="34"/>
      <c r="CR42" s="34"/>
      <c r="CS42" s="34"/>
      <c r="CT42" s="34"/>
      <c r="CU42" s="34"/>
      <c r="CV42" s="34"/>
      <c r="CW42" s="34"/>
      <c r="CX42" s="34"/>
      <c r="CY42" s="34"/>
      <c r="CZ42" s="34"/>
      <c r="DA42" s="34"/>
      <c r="DB42" s="34"/>
      <c r="DC42" s="34"/>
      <c r="DD42" s="34"/>
      <c r="DE42" s="34"/>
      <c r="DF42" s="34"/>
      <c r="DG42" s="34"/>
      <c r="DH42" s="34"/>
      <c r="DI42" s="34"/>
      <c r="DJ42" s="34"/>
      <c r="DK42" s="34"/>
      <c r="DL42" s="34"/>
      <c r="DM42" s="34"/>
      <c r="DN42" s="34"/>
      <c r="DO42" s="34"/>
      <c r="DP42" s="34"/>
      <c r="DQ42" s="34"/>
      <c r="DR42" s="34"/>
      <c r="DS42" s="34"/>
      <c r="DT42" s="34"/>
      <c r="DU42" s="34"/>
      <c r="DV42" s="34"/>
      <c r="DW42" s="34"/>
      <c r="DX42" s="34"/>
      <c r="DY42" s="34"/>
      <c r="DZ42" s="34"/>
      <c r="EA42" s="34"/>
      <c r="EB42" s="34"/>
      <c r="EC42" s="34"/>
      <c r="ED42" s="34"/>
      <c r="EE42" s="34"/>
      <c r="EF42" s="34"/>
      <c r="EG42" s="34"/>
      <c r="EH42" s="34"/>
      <c r="EI42" s="34"/>
      <c r="EJ42" s="34"/>
      <c r="EK42" s="34"/>
      <c r="EL42" s="34"/>
      <c r="EM42" s="34"/>
      <c r="EN42" s="34"/>
      <c r="EO42" s="34"/>
      <c r="EP42" s="34"/>
      <c r="EQ42" s="34"/>
      <c r="ER42" s="34"/>
      <c r="ES42" s="34"/>
      <c r="ET42" s="34"/>
      <c r="EU42" s="34"/>
      <c r="EV42" s="34"/>
      <c r="EW42" s="34"/>
      <c r="EX42" s="34"/>
      <c r="EY42" s="34"/>
      <c r="EZ42" s="34"/>
      <c r="FA42" s="34"/>
      <c r="FB42" s="34"/>
      <c r="FC42" s="34"/>
      <c r="FD42" s="34"/>
      <c r="FE42" s="34"/>
      <c r="FF42" s="34"/>
      <c r="FG42" s="34"/>
      <c r="FH42" s="34"/>
      <c r="FI42" s="34"/>
      <c r="FJ42" s="34"/>
      <c r="FK42" s="34"/>
      <c r="FL42" s="34"/>
      <c r="FM42" s="34"/>
      <c r="FN42" s="34"/>
      <c r="FO42" s="34"/>
      <c r="FP42" s="34"/>
      <c r="FQ42" s="34"/>
      <c r="FR42" s="34"/>
      <c r="FS42" s="34"/>
      <c r="FT42" s="34"/>
      <c r="FU42" s="34"/>
      <c r="FV42" s="34"/>
      <c r="FW42" s="34"/>
      <c r="FX42" s="34"/>
      <c r="FY42" s="34"/>
      <c r="FZ42" s="34"/>
      <c r="GA42" s="34"/>
      <c r="GB42" s="34"/>
      <c r="GC42" s="34"/>
      <c r="GD42" s="34"/>
      <c r="GE42" s="34"/>
      <c r="GF42" s="34"/>
      <c r="GG42" s="34"/>
      <c r="GH42" s="34"/>
      <c r="GI42" s="34"/>
      <c r="GJ42" s="34"/>
      <c r="GK42" s="34"/>
      <c r="GL42" s="34"/>
      <c r="GM42" s="34"/>
      <c r="GN42" s="34"/>
      <c r="GO42" s="34"/>
      <c r="GP42" s="34"/>
      <c r="GQ42" s="34"/>
      <c r="GR42" s="34"/>
      <c r="GS42" s="34"/>
      <c r="GT42" s="34"/>
      <c r="GU42" s="34"/>
      <c r="GV42" s="34"/>
      <c r="GW42" s="34"/>
      <c r="GX42" s="34"/>
      <c r="GY42" s="34"/>
      <c r="GZ42" s="34"/>
      <c r="HA42" s="34"/>
      <c r="HB42" s="34"/>
      <c r="HC42" s="34"/>
      <c r="HD42" s="34"/>
      <c r="HE42" s="34"/>
      <c r="HF42" s="34"/>
      <c r="HG42" s="34"/>
      <c r="HH42" s="34"/>
      <c r="HI42" s="34"/>
      <c r="HJ42" s="34"/>
      <c r="HK42" s="34"/>
      <c r="HL42" s="34"/>
      <c r="HM42" s="34"/>
      <c r="HN42" s="34"/>
      <c r="HO42" s="34"/>
      <c r="HP42" s="34"/>
      <c r="HQ42" s="34"/>
      <c r="HR42" s="34"/>
      <c r="HS42" s="34"/>
      <c r="HT42" s="34"/>
      <c r="HU42" s="34"/>
      <c r="HV42" s="34"/>
      <c r="HW42" s="34"/>
      <c r="HX42" s="34"/>
      <c r="HY42" s="34"/>
      <c r="HZ42" s="34"/>
      <c r="IA42" s="34"/>
      <c r="IB42" s="34"/>
      <c r="IC42" s="34"/>
      <c r="ID42" s="34"/>
      <c r="IE42" s="34"/>
      <c r="IF42" s="34"/>
      <c r="IG42" s="34"/>
      <c r="IH42" s="34"/>
      <c r="II42" s="34"/>
      <c r="IJ42" s="34"/>
      <c r="IK42" s="34"/>
      <c r="IL42" s="34"/>
      <c r="IM42" s="34"/>
      <c r="IN42" s="34"/>
      <c r="IO42" s="34"/>
      <c r="IP42" s="34"/>
      <c r="IQ42" s="34"/>
    </row>
    <row r="43" spans="32:251" s="36" customFormat="1">
      <c r="AF43" s="34"/>
      <c r="AG43" s="34"/>
      <c r="AH43" s="34"/>
      <c r="AI43" s="34"/>
      <c r="AJ43" s="34"/>
      <c r="AK43" s="34"/>
      <c r="AL43" s="34"/>
      <c r="AM43" s="34"/>
      <c r="AN43" s="34"/>
      <c r="AO43" s="34"/>
      <c r="AP43" s="34"/>
      <c r="AQ43" s="34"/>
      <c r="AR43" s="34"/>
      <c r="AS43" s="34"/>
      <c r="AT43" s="34"/>
      <c r="AU43" s="34"/>
      <c r="AV43" s="34"/>
      <c r="AW43" s="34"/>
      <c r="AX43" s="34"/>
      <c r="AY43" s="34"/>
      <c r="AZ43" s="34"/>
      <c r="BA43" s="34"/>
      <c r="BB43" s="34"/>
      <c r="BC43" s="34"/>
      <c r="BD43" s="34"/>
      <c r="BE43" s="34"/>
      <c r="BF43" s="34"/>
      <c r="BG43" s="34"/>
      <c r="BH43" s="34"/>
      <c r="BI43" s="34"/>
      <c r="BJ43" s="34"/>
      <c r="BK43" s="34"/>
      <c r="BL43" s="34"/>
      <c r="BM43" s="34"/>
      <c r="BN43" s="34"/>
      <c r="BO43" s="34"/>
      <c r="BP43" s="34"/>
      <c r="BQ43" s="34"/>
      <c r="BR43" s="34"/>
      <c r="BS43" s="34"/>
      <c r="BT43" s="34"/>
      <c r="BU43" s="34"/>
      <c r="BV43" s="34"/>
      <c r="BW43" s="34"/>
      <c r="BX43" s="34"/>
      <c r="BY43" s="34"/>
      <c r="BZ43" s="34"/>
      <c r="CA43" s="34"/>
      <c r="CB43" s="34"/>
      <c r="CC43" s="34"/>
      <c r="CD43" s="34"/>
      <c r="CE43" s="34"/>
      <c r="CF43" s="34"/>
      <c r="CG43" s="34"/>
      <c r="CH43" s="34"/>
      <c r="CI43" s="34"/>
      <c r="CJ43" s="34"/>
      <c r="CK43" s="34"/>
      <c r="CL43" s="34"/>
      <c r="CM43" s="34"/>
      <c r="CN43" s="34"/>
      <c r="CO43" s="34"/>
      <c r="CP43" s="34"/>
      <c r="CQ43" s="34"/>
      <c r="CR43" s="34"/>
      <c r="CS43" s="34"/>
      <c r="CT43" s="34"/>
      <c r="CU43" s="34"/>
      <c r="CV43" s="34"/>
      <c r="CW43" s="34"/>
      <c r="CX43" s="34"/>
      <c r="CY43" s="34"/>
      <c r="CZ43" s="34"/>
      <c r="DA43" s="34"/>
      <c r="DB43" s="34"/>
      <c r="DC43" s="34"/>
      <c r="DD43" s="34"/>
      <c r="DE43" s="34"/>
      <c r="DF43" s="34"/>
      <c r="DG43" s="34"/>
      <c r="DH43" s="34"/>
      <c r="DI43" s="34"/>
      <c r="DJ43" s="34"/>
      <c r="DK43" s="34"/>
      <c r="DL43" s="34"/>
      <c r="DM43" s="34"/>
      <c r="DN43" s="34"/>
      <c r="DO43" s="34"/>
      <c r="DP43" s="34"/>
      <c r="DQ43" s="34"/>
      <c r="DR43" s="34"/>
      <c r="DS43" s="34"/>
      <c r="DT43" s="34"/>
      <c r="DU43" s="34"/>
      <c r="DV43" s="34"/>
      <c r="DW43" s="34"/>
      <c r="DX43" s="34"/>
      <c r="DY43" s="34"/>
      <c r="DZ43" s="34"/>
      <c r="EA43" s="34"/>
      <c r="EB43" s="34"/>
      <c r="EC43" s="34"/>
      <c r="ED43" s="34"/>
      <c r="EE43" s="34"/>
      <c r="EF43" s="34"/>
      <c r="EG43" s="34"/>
      <c r="EH43" s="34"/>
      <c r="EI43" s="34"/>
      <c r="EJ43" s="34"/>
      <c r="EK43" s="34"/>
      <c r="EL43" s="34"/>
      <c r="EM43" s="34"/>
      <c r="EN43" s="34"/>
      <c r="EO43" s="34"/>
      <c r="EP43" s="34"/>
      <c r="EQ43" s="34"/>
      <c r="ER43" s="34"/>
      <c r="ES43" s="34"/>
      <c r="ET43" s="34"/>
      <c r="EU43" s="34"/>
      <c r="EV43" s="34"/>
      <c r="EW43" s="34"/>
      <c r="EX43" s="34"/>
      <c r="EY43" s="34"/>
      <c r="EZ43" s="34"/>
      <c r="FA43" s="34"/>
      <c r="FB43" s="34"/>
      <c r="FC43" s="34"/>
      <c r="FD43" s="34"/>
      <c r="FE43" s="34"/>
      <c r="FF43" s="34"/>
      <c r="FG43" s="34"/>
      <c r="FH43" s="34"/>
      <c r="FI43" s="34"/>
      <c r="FJ43" s="34"/>
      <c r="FK43" s="34"/>
      <c r="FL43" s="34"/>
      <c r="FM43" s="34"/>
      <c r="FN43" s="34"/>
      <c r="FO43" s="34"/>
      <c r="FP43" s="34"/>
      <c r="FQ43" s="34"/>
      <c r="FR43" s="34"/>
      <c r="FS43" s="34"/>
      <c r="FT43" s="34"/>
      <c r="FU43" s="34"/>
      <c r="FV43" s="34"/>
      <c r="FW43" s="34"/>
      <c r="FX43" s="34"/>
      <c r="FY43" s="34"/>
      <c r="FZ43" s="34"/>
      <c r="GA43" s="34"/>
      <c r="GB43" s="34"/>
      <c r="GC43" s="34"/>
      <c r="GD43" s="34"/>
      <c r="GE43" s="34"/>
      <c r="GF43" s="34"/>
      <c r="GG43" s="34"/>
      <c r="GH43" s="34"/>
      <c r="GI43" s="34"/>
      <c r="GJ43" s="34"/>
      <c r="GK43" s="34"/>
      <c r="GL43" s="34"/>
      <c r="GM43" s="34"/>
      <c r="GN43" s="34"/>
      <c r="GO43" s="34"/>
      <c r="GP43" s="34"/>
      <c r="GQ43" s="34"/>
      <c r="GR43" s="34"/>
      <c r="GS43" s="34"/>
      <c r="GT43" s="34"/>
      <c r="GU43" s="34"/>
      <c r="GV43" s="34"/>
      <c r="GW43" s="34"/>
      <c r="GX43" s="34"/>
      <c r="GY43" s="34"/>
      <c r="GZ43" s="34"/>
      <c r="HA43" s="34"/>
      <c r="HB43" s="34"/>
      <c r="HC43" s="34"/>
      <c r="HD43" s="34"/>
      <c r="HE43" s="34"/>
      <c r="HF43" s="34"/>
      <c r="HG43" s="34"/>
      <c r="HH43" s="34"/>
      <c r="HI43" s="34"/>
      <c r="HJ43" s="34"/>
      <c r="HK43" s="34"/>
      <c r="HL43" s="34"/>
      <c r="HM43" s="34"/>
      <c r="HN43" s="34"/>
      <c r="HO43" s="34"/>
      <c r="HP43" s="34"/>
      <c r="HQ43" s="34"/>
      <c r="HR43" s="34"/>
      <c r="HS43" s="34"/>
      <c r="HT43" s="34"/>
      <c r="HU43" s="34"/>
      <c r="HV43" s="34"/>
      <c r="HW43" s="34"/>
      <c r="HX43" s="34"/>
      <c r="HY43" s="34"/>
      <c r="HZ43" s="34"/>
      <c r="IA43" s="34"/>
      <c r="IB43" s="34"/>
      <c r="IC43" s="34"/>
      <c r="ID43" s="34"/>
      <c r="IE43" s="34"/>
      <c r="IF43" s="34"/>
      <c r="IG43" s="34"/>
      <c r="IH43" s="34"/>
      <c r="II43" s="34"/>
      <c r="IJ43" s="34"/>
      <c r="IK43" s="34"/>
      <c r="IL43" s="34"/>
      <c r="IM43" s="34"/>
      <c r="IN43" s="34"/>
      <c r="IO43" s="34"/>
      <c r="IP43" s="34"/>
      <c r="IQ43" s="34"/>
    </row>
    <row r="44" spans="32:251" s="36" customFormat="1">
      <c r="AF44" s="34"/>
      <c r="AG44" s="34"/>
      <c r="AH44" s="34"/>
      <c r="AI44" s="34"/>
      <c r="AJ44" s="34"/>
      <c r="AK44" s="34"/>
      <c r="AL44" s="34"/>
      <c r="AM44" s="34"/>
      <c r="AN44" s="34"/>
      <c r="AO44" s="34"/>
      <c r="AP44" s="34"/>
      <c r="AQ44" s="34"/>
      <c r="AR44" s="34"/>
      <c r="AS44" s="34"/>
      <c r="AT44" s="34"/>
      <c r="AU44" s="34"/>
      <c r="AV44" s="34"/>
      <c r="AW44" s="34"/>
      <c r="AX44" s="34"/>
      <c r="AY44" s="34"/>
      <c r="AZ44" s="34"/>
      <c r="BA44" s="34"/>
      <c r="BB44" s="34"/>
      <c r="BC44" s="34"/>
      <c r="BD44" s="34"/>
      <c r="BE44" s="34"/>
      <c r="BF44" s="34"/>
      <c r="BG44" s="34"/>
      <c r="BH44" s="34"/>
      <c r="BI44" s="34"/>
      <c r="BJ44" s="34"/>
      <c r="BK44" s="34"/>
      <c r="BL44" s="34"/>
      <c r="BM44" s="34"/>
      <c r="BN44" s="34"/>
      <c r="BO44" s="34"/>
      <c r="BP44" s="34"/>
      <c r="BQ44" s="34"/>
      <c r="BR44" s="34"/>
      <c r="BS44" s="34"/>
      <c r="BT44" s="34"/>
      <c r="BU44" s="34"/>
      <c r="BV44" s="34"/>
      <c r="BW44" s="34"/>
      <c r="BX44" s="34"/>
      <c r="BY44" s="34"/>
      <c r="BZ44" s="34"/>
      <c r="CA44" s="34"/>
      <c r="CB44" s="34"/>
      <c r="CC44" s="34"/>
      <c r="CD44" s="34"/>
      <c r="CE44" s="34"/>
      <c r="CF44" s="34"/>
      <c r="CG44" s="34"/>
      <c r="CH44" s="34"/>
      <c r="CI44" s="34"/>
      <c r="CJ44" s="34"/>
      <c r="CK44" s="34"/>
      <c r="CL44" s="34"/>
      <c r="CM44" s="34"/>
      <c r="CN44" s="34"/>
      <c r="CO44" s="34"/>
      <c r="CP44" s="34"/>
      <c r="CQ44" s="34"/>
      <c r="CR44" s="34"/>
      <c r="CS44" s="34"/>
      <c r="CT44" s="34"/>
      <c r="CU44" s="34"/>
      <c r="CV44" s="34"/>
      <c r="CW44" s="34"/>
      <c r="CX44" s="34"/>
      <c r="CY44" s="34"/>
      <c r="CZ44" s="34"/>
      <c r="DA44" s="34"/>
      <c r="DB44" s="34"/>
      <c r="DC44" s="34"/>
      <c r="DD44" s="34"/>
      <c r="DE44" s="34"/>
      <c r="DF44" s="34"/>
      <c r="DG44" s="34"/>
      <c r="DH44" s="34"/>
      <c r="DI44" s="34"/>
      <c r="DJ44" s="34"/>
      <c r="DK44" s="34"/>
      <c r="DL44" s="34"/>
      <c r="DM44" s="34"/>
      <c r="DN44" s="34"/>
      <c r="DO44" s="34"/>
      <c r="DP44" s="34"/>
      <c r="DQ44" s="34"/>
      <c r="DR44" s="34"/>
      <c r="DS44" s="34"/>
      <c r="DT44" s="34"/>
      <c r="DU44" s="34"/>
      <c r="DV44" s="34"/>
      <c r="DW44" s="34"/>
      <c r="DX44" s="34"/>
      <c r="DY44" s="34"/>
      <c r="DZ44" s="34"/>
      <c r="EA44" s="34"/>
      <c r="EB44" s="34"/>
      <c r="EC44" s="34"/>
      <c r="ED44" s="34"/>
      <c r="EE44" s="34"/>
      <c r="EF44" s="34"/>
      <c r="EG44" s="34"/>
      <c r="EH44" s="34"/>
      <c r="EI44" s="34"/>
      <c r="EJ44" s="34"/>
      <c r="EK44" s="34"/>
      <c r="EL44" s="34"/>
      <c r="EM44" s="34"/>
      <c r="EN44" s="34"/>
      <c r="EO44" s="34"/>
      <c r="EP44" s="34"/>
      <c r="EQ44" s="34"/>
      <c r="ER44" s="34"/>
      <c r="ES44" s="34"/>
      <c r="ET44" s="34"/>
      <c r="EU44" s="34"/>
      <c r="EV44" s="34"/>
      <c r="EW44" s="34"/>
      <c r="EX44" s="34"/>
      <c r="EY44" s="34"/>
      <c r="EZ44" s="34"/>
      <c r="FA44" s="34"/>
      <c r="FB44" s="34"/>
      <c r="FC44" s="34"/>
      <c r="FD44" s="34"/>
      <c r="FE44" s="34"/>
      <c r="FF44" s="34"/>
      <c r="FG44" s="34"/>
      <c r="FH44" s="34"/>
      <c r="FI44" s="34"/>
      <c r="FJ44" s="34"/>
      <c r="FK44" s="34"/>
      <c r="FL44" s="34"/>
      <c r="FM44" s="34"/>
      <c r="FN44" s="34"/>
      <c r="FO44" s="34"/>
      <c r="FP44" s="34"/>
      <c r="FQ44" s="34"/>
      <c r="FR44" s="34"/>
      <c r="FS44" s="34"/>
      <c r="FT44" s="34"/>
      <c r="FU44" s="34"/>
      <c r="FV44" s="34"/>
      <c r="FW44" s="34"/>
      <c r="FX44" s="34"/>
      <c r="FY44" s="34"/>
      <c r="FZ44" s="34"/>
      <c r="GA44" s="34"/>
      <c r="GB44" s="34"/>
      <c r="GC44" s="34"/>
      <c r="GD44" s="34"/>
      <c r="GE44" s="34"/>
      <c r="GF44" s="34"/>
      <c r="GG44" s="34"/>
      <c r="GH44" s="34"/>
      <c r="GI44" s="34"/>
      <c r="GJ44" s="34"/>
      <c r="GK44" s="34"/>
      <c r="GL44" s="34"/>
      <c r="GM44" s="34"/>
      <c r="GN44" s="34"/>
      <c r="GO44" s="34"/>
      <c r="GP44" s="34"/>
      <c r="GQ44" s="34"/>
      <c r="GR44" s="34"/>
      <c r="GS44" s="34"/>
      <c r="GT44" s="34"/>
      <c r="GU44" s="34"/>
      <c r="GV44" s="34"/>
      <c r="GW44" s="34"/>
      <c r="GX44" s="34"/>
      <c r="GY44" s="34"/>
      <c r="GZ44" s="34"/>
      <c r="HA44" s="34"/>
      <c r="HB44" s="34"/>
      <c r="HC44" s="34"/>
      <c r="HD44" s="34"/>
      <c r="HE44" s="34"/>
      <c r="HF44" s="34"/>
      <c r="HG44" s="34"/>
      <c r="HH44" s="34"/>
      <c r="HI44" s="34"/>
      <c r="HJ44" s="34"/>
      <c r="HK44" s="34"/>
      <c r="HL44" s="34"/>
      <c r="HM44" s="34"/>
      <c r="HN44" s="34"/>
      <c r="HO44" s="34"/>
      <c r="HP44" s="34"/>
      <c r="HQ44" s="34"/>
      <c r="HR44" s="34"/>
      <c r="HS44" s="34"/>
      <c r="HT44" s="34"/>
      <c r="HU44" s="34"/>
      <c r="HV44" s="34"/>
      <c r="HW44" s="34"/>
      <c r="HX44" s="34"/>
      <c r="HY44" s="34"/>
      <c r="HZ44" s="34"/>
      <c r="IA44" s="34"/>
      <c r="IB44" s="34"/>
      <c r="IC44" s="34"/>
      <c r="ID44" s="34"/>
      <c r="IE44" s="34"/>
      <c r="IF44" s="34"/>
      <c r="IG44" s="34"/>
      <c r="IH44" s="34"/>
      <c r="II44" s="34"/>
      <c r="IJ44" s="34"/>
      <c r="IK44" s="34"/>
      <c r="IL44" s="34"/>
      <c r="IM44" s="34"/>
      <c r="IN44" s="34"/>
      <c r="IO44" s="34"/>
      <c r="IP44" s="34"/>
      <c r="IQ44" s="34"/>
    </row>
    <row r="45" spans="32:251" s="36" customFormat="1">
      <c r="AF45" s="34"/>
      <c r="AG45" s="34"/>
      <c r="AH45" s="34"/>
      <c r="AI45" s="34"/>
      <c r="AJ45" s="34"/>
      <c r="AK45" s="34"/>
      <c r="AL45" s="34"/>
      <c r="AM45" s="34"/>
      <c r="AN45" s="34"/>
      <c r="AO45" s="34"/>
      <c r="AP45" s="34"/>
      <c r="AQ45" s="34"/>
      <c r="AR45" s="34"/>
      <c r="AS45" s="34"/>
      <c r="AT45" s="34"/>
      <c r="AU45" s="34"/>
      <c r="AV45" s="34"/>
      <c r="AW45" s="34"/>
      <c r="AX45" s="34"/>
      <c r="AY45" s="34"/>
      <c r="AZ45" s="34"/>
      <c r="BA45" s="34"/>
      <c r="BB45" s="34"/>
      <c r="BC45" s="34"/>
      <c r="BD45" s="34"/>
      <c r="BE45" s="34"/>
      <c r="BF45" s="34"/>
      <c r="BG45" s="34"/>
      <c r="BH45" s="34"/>
      <c r="BI45" s="34"/>
      <c r="BJ45" s="34"/>
      <c r="BK45" s="34"/>
      <c r="BL45" s="34"/>
      <c r="BM45" s="34"/>
      <c r="BN45" s="34"/>
      <c r="BO45" s="34"/>
      <c r="BP45" s="34"/>
      <c r="BQ45" s="34"/>
      <c r="BR45" s="34"/>
      <c r="BS45" s="34"/>
      <c r="BT45" s="34"/>
      <c r="BU45" s="34"/>
      <c r="BV45" s="34"/>
      <c r="BW45" s="34"/>
      <c r="BX45" s="34"/>
      <c r="BY45" s="34"/>
      <c r="BZ45" s="34"/>
      <c r="CA45" s="34"/>
      <c r="CB45" s="34"/>
      <c r="CC45" s="34"/>
      <c r="CD45" s="34"/>
      <c r="CE45" s="34"/>
      <c r="CF45" s="34"/>
      <c r="CG45" s="34"/>
      <c r="CH45" s="34"/>
      <c r="CI45" s="34"/>
      <c r="CJ45" s="34"/>
      <c r="CK45" s="34"/>
      <c r="CL45" s="34"/>
      <c r="CM45" s="34"/>
      <c r="CN45" s="34"/>
      <c r="CO45" s="34"/>
      <c r="CP45" s="34"/>
      <c r="CQ45" s="34"/>
      <c r="CR45" s="34"/>
      <c r="CS45" s="34"/>
      <c r="CT45" s="34"/>
      <c r="CU45" s="34"/>
      <c r="CV45" s="34"/>
      <c r="CW45" s="34"/>
      <c r="CX45" s="34"/>
      <c r="CY45" s="34"/>
      <c r="CZ45" s="34"/>
      <c r="DA45" s="34"/>
      <c r="DB45" s="34"/>
      <c r="DC45" s="34"/>
      <c r="DD45" s="34"/>
      <c r="DE45" s="34"/>
      <c r="DF45" s="34"/>
      <c r="DG45" s="34"/>
      <c r="DH45" s="34"/>
      <c r="DI45" s="34"/>
      <c r="DJ45" s="34"/>
      <c r="DK45" s="34"/>
      <c r="DL45" s="34"/>
      <c r="DM45" s="34"/>
      <c r="DN45" s="34"/>
      <c r="DO45" s="34"/>
      <c r="DP45" s="34"/>
      <c r="DQ45" s="34"/>
      <c r="DR45" s="34"/>
      <c r="DS45" s="34"/>
      <c r="DT45" s="34"/>
      <c r="DU45" s="34"/>
      <c r="DV45" s="34"/>
      <c r="DW45" s="34"/>
      <c r="DX45" s="34"/>
      <c r="DY45" s="34"/>
      <c r="DZ45" s="34"/>
      <c r="EA45" s="34"/>
      <c r="EB45" s="34"/>
      <c r="EC45" s="34"/>
      <c r="ED45" s="34"/>
      <c r="EE45" s="34"/>
      <c r="EF45" s="34"/>
      <c r="EG45" s="34"/>
      <c r="EH45" s="34"/>
      <c r="EI45" s="34"/>
      <c r="EJ45" s="34"/>
      <c r="EK45" s="34"/>
      <c r="EL45" s="34"/>
      <c r="EM45" s="34"/>
      <c r="EN45" s="34"/>
      <c r="EO45" s="34"/>
      <c r="EP45" s="34"/>
      <c r="EQ45" s="34"/>
      <c r="ER45" s="34"/>
      <c r="ES45" s="34"/>
      <c r="ET45" s="34"/>
      <c r="EU45" s="34"/>
      <c r="EV45" s="34"/>
      <c r="EW45" s="34"/>
      <c r="EX45" s="34"/>
      <c r="EY45" s="34"/>
      <c r="EZ45" s="34"/>
      <c r="FA45" s="34"/>
      <c r="FB45" s="34"/>
      <c r="FC45" s="34"/>
      <c r="FD45" s="34"/>
      <c r="FE45" s="34"/>
      <c r="FF45" s="34"/>
      <c r="FG45" s="34"/>
      <c r="FH45" s="34"/>
      <c r="FI45" s="34"/>
      <c r="FJ45" s="34"/>
      <c r="FK45" s="34"/>
      <c r="FL45" s="34"/>
      <c r="FM45" s="34"/>
      <c r="FN45" s="34"/>
      <c r="FO45" s="34"/>
      <c r="FP45" s="34"/>
      <c r="FQ45" s="34"/>
      <c r="FR45" s="34"/>
      <c r="FS45" s="34"/>
      <c r="FT45" s="34"/>
      <c r="FU45" s="34"/>
      <c r="FV45" s="34"/>
      <c r="FW45" s="34"/>
      <c r="FX45" s="34"/>
      <c r="FY45" s="34"/>
      <c r="FZ45" s="34"/>
      <c r="GA45" s="34"/>
      <c r="GB45" s="34"/>
      <c r="GC45" s="34"/>
      <c r="GD45" s="34"/>
      <c r="GE45" s="34"/>
      <c r="GF45" s="34"/>
      <c r="GG45" s="34"/>
      <c r="GH45" s="34"/>
      <c r="GI45" s="34"/>
      <c r="GJ45" s="34"/>
      <c r="GK45" s="34"/>
      <c r="GL45" s="34"/>
      <c r="GM45" s="34"/>
      <c r="GN45" s="34"/>
      <c r="GO45" s="34"/>
      <c r="GP45" s="34"/>
      <c r="GQ45" s="34"/>
      <c r="GR45" s="34"/>
      <c r="GS45" s="34"/>
      <c r="GT45" s="34"/>
      <c r="GU45" s="34"/>
      <c r="GV45" s="34"/>
      <c r="GW45" s="34"/>
      <c r="GX45" s="34"/>
      <c r="GY45" s="34"/>
      <c r="GZ45" s="34"/>
      <c r="HA45" s="34"/>
      <c r="HB45" s="34"/>
      <c r="HC45" s="34"/>
      <c r="HD45" s="34"/>
      <c r="HE45" s="34"/>
      <c r="HF45" s="34"/>
      <c r="HG45" s="34"/>
      <c r="HH45" s="34"/>
      <c r="HI45" s="34"/>
      <c r="HJ45" s="34"/>
      <c r="HK45" s="34"/>
      <c r="HL45" s="34"/>
      <c r="HM45" s="34"/>
      <c r="HN45" s="34"/>
      <c r="HO45" s="34"/>
      <c r="HP45" s="34"/>
      <c r="HQ45" s="34"/>
      <c r="HR45" s="34"/>
      <c r="HS45" s="34"/>
      <c r="HT45" s="34"/>
      <c r="HU45" s="34"/>
      <c r="HV45" s="34"/>
      <c r="HW45" s="34"/>
      <c r="HX45" s="34"/>
      <c r="HY45" s="34"/>
      <c r="HZ45" s="34"/>
      <c r="IA45" s="34"/>
      <c r="IB45" s="34"/>
      <c r="IC45" s="34"/>
      <c r="ID45" s="34"/>
      <c r="IE45" s="34"/>
      <c r="IF45" s="34"/>
      <c r="IG45" s="34"/>
      <c r="IH45" s="34"/>
      <c r="II45" s="34"/>
      <c r="IJ45" s="34"/>
      <c r="IK45" s="34"/>
      <c r="IL45" s="34"/>
      <c r="IM45" s="34"/>
      <c r="IN45" s="34"/>
      <c r="IO45" s="34"/>
      <c r="IP45" s="34"/>
      <c r="IQ45" s="34"/>
    </row>
    <row r="46" spans="32:251" s="36" customFormat="1">
      <c r="AF46" s="34"/>
      <c r="AG46" s="34"/>
      <c r="AH46" s="34"/>
      <c r="AI46" s="34"/>
      <c r="AJ46" s="34"/>
      <c r="AK46" s="34"/>
      <c r="AL46" s="34"/>
      <c r="AM46" s="34"/>
      <c r="AN46" s="34"/>
      <c r="AO46" s="34"/>
      <c r="AP46" s="34"/>
      <c r="AQ46" s="34"/>
      <c r="AR46" s="34"/>
      <c r="AS46" s="34"/>
      <c r="AT46" s="34"/>
      <c r="AU46" s="34"/>
      <c r="AV46" s="34"/>
      <c r="AW46" s="34"/>
      <c r="AX46" s="34"/>
      <c r="AY46" s="34"/>
      <c r="AZ46" s="34"/>
      <c r="BA46" s="34"/>
      <c r="BB46" s="34"/>
      <c r="BC46" s="34"/>
      <c r="BD46" s="34"/>
      <c r="BE46" s="34"/>
      <c r="BF46" s="34"/>
      <c r="BG46" s="34"/>
      <c r="BH46" s="34"/>
      <c r="BI46" s="34"/>
      <c r="BJ46" s="34"/>
      <c r="BK46" s="34"/>
      <c r="BL46" s="34"/>
      <c r="BM46" s="34"/>
      <c r="BN46" s="34"/>
      <c r="BO46" s="34"/>
      <c r="BP46" s="34"/>
      <c r="BQ46" s="34"/>
      <c r="BR46" s="34"/>
      <c r="BS46" s="34"/>
      <c r="BT46" s="34"/>
      <c r="BU46" s="34"/>
      <c r="BV46" s="34"/>
      <c r="BW46" s="34"/>
      <c r="BX46" s="34"/>
      <c r="BY46" s="34"/>
      <c r="BZ46" s="34"/>
      <c r="CA46" s="34"/>
      <c r="CB46" s="34"/>
      <c r="CC46" s="34"/>
      <c r="CD46" s="34"/>
      <c r="CE46" s="34"/>
      <c r="CF46" s="34"/>
      <c r="CG46" s="34"/>
      <c r="CH46" s="34"/>
      <c r="CI46" s="34"/>
      <c r="CJ46" s="34"/>
      <c r="CK46" s="34"/>
      <c r="CL46" s="34"/>
      <c r="CM46" s="34"/>
      <c r="CN46" s="34"/>
      <c r="CO46" s="34"/>
      <c r="CP46" s="34"/>
      <c r="CQ46" s="34"/>
      <c r="CR46" s="34"/>
      <c r="CS46" s="34"/>
      <c r="CT46" s="34"/>
      <c r="CU46" s="34"/>
      <c r="CV46" s="34"/>
      <c r="CW46" s="34"/>
      <c r="CX46" s="34"/>
      <c r="CY46" s="34"/>
      <c r="CZ46" s="34"/>
      <c r="DA46" s="34"/>
      <c r="DB46" s="34"/>
      <c r="DC46" s="34"/>
      <c r="DD46" s="34"/>
      <c r="DE46" s="34"/>
      <c r="DF46" s="34"/>
      <c r="DG46" s="34"/>
      <c r="DH46" s="34"/>
      <c r="DI46" s="34"/>
      <c r="DJ46" s="34"/>
      <c r="DK46" s="34"/>
      <c r="DL46" s="34"/>
      <c r="DM46" s="34"/>
      <c r="DN46" s="34"/>
      <c r="DO46" s="34"/>
      <c r="DP46" s="34"/>
      <c r="DQ46" s="34"/>
      <c r="DR46" s="34"/>
      <c r="DS46" s="34"/>
      <c r="DT46" s="34"/>
      <c r="DU46" s="34"/>
      <c r="DV46" s="34"/>
      <c r="DW46" s="34"/>
      <c r="DX46" s="34"/>
      <c r="DY46" s="34"/>
      <c r="DZ46" s="34"/>
      <c r="EA46" s="34"/>
      <c r="EB46" s="34"/>
      <c r="EC46" s="34"/>
      <c r="ED46" s="34"/>
      <c r="EE46" s="34"/>
      <c r="EF46" s="34"/>
      <c r="EG46" s="34"/>
      <c r="EH46" s="34"/>
      <c r="EI46" s="34"/>
      <c r="EJ46" s="34"/>
      <c r="EK46" s="34"/>
      <c r="EL46" s="34"/>
      <c r="EM46" s="34"/>
      <c r="EN46" s="34"/>
      <c r="EO46" s="34"/>
      <c r="EP46" s="34"/>
      <c r="EQ46" s="34"/>
      <c r="ER46" s="34"/>
      <c r="ES46" s="34"/>
      <c r="ET46" s="34"/>
      <c r="EU46" s="34"/>
      <c r="EV46" s="34"/>
      <c r="EW46" s="34"/>
      <c r="EX46" s="34"/>
      <c r="EY46" s="34"/>
      <c r="EZ46" s="34"/>
      <c r="FA46" s="34"/>
      <c r="FB46" s="34"/>
      <c r="FC46" s="34"/>
      <c r="FD46" s="34"/>
      <c r="FE46" s="34"/>
      <c r="FF46" s="34"/>
      <c r="FG46" s="34"/>
      <c r="FH46" s="34"/>
      <c r="FI46" s="34"/>
      <c r="FJ46" s="34"/>
      <c r="FK46" s="34"/>
      <c r="FL46" s="34"/>
      <c r="FM46" s="34"/>
      <c r="FN46" s="34"/>
      <c r="FO46" s="34"/>
      <c r="FP46" s="34"/>
      <c r="FQ46" s="34"/>
      <c r="FR46" s="34"/>
      <c r="FS46" s="34"/>
      <c r="FT46" s="34"/>
      <c r="FU46" s="34"/>
      <c r="FV46" s="34"/>
      <c r="FW46" s="34"/>
      <c r="FX46" s="34"/>
      <c r="FY46" s="34"/>
      <c r="FZ46" s="34"/>
      <c r="GA46" s="34"/>
      <c r="GB46" s="34"/>
      <c r="GC46" s="34"/>
      <c r="GD46" s="34"/>
      <c r="GE46" s="34"/>
      <c r="GF46" s="34"/>
      <c r="GG46" s="34"/>
      <c r="GH46" s="34"/>
      <c r="GI46" s="34"/>
      <c r="GJ46" s="34"/>
      <c r="GK46" s="34"/>
      <c r="GL46" s="34"/>
      <c r="GM46" s="34"/>
      <c r="GN46" s="34"/>
      <c r="GO46" s="34"/>
      <c r="GP46" s="34"/>
      <c r="GQ46" s="34"/>
      <c r="GR46" s="34"/>
      <c r="GS46" s="34"/>
      <c r="GT46" s="34"/>
      <c r="GU46" s="34"/>
      <c r="GV46" s="34"/>
      <c r="GW46" s="34"/>
      <c r="GX46" s="34"/>
      <c r="GY46" s="34"/>
      <c r="GZ46" s="34"/>
      <c r="HA46" s="34"/>
      <c r="HB46" s="34"/>
      <c r="HC46" s="34"/>
      <c r="HD46" s="34"/>
      <c r="HE46" s="34"/>
      <c r="HF46" s="34"/>
      <c r="HG46" s="34"/>
      <c r="HH46" s="34"/>
      <c r="HI46" s="34"/>
      <c r="HJ46" s="34"/>
      <c r="HK46" s="34"/>
      <c r="HL46" s="34"/>
      <c r="HM46" s="34"/>
      <c r="HN46" s="34"/>
      <c r="HO46" s="34"/>
      <c r="HP46" s="34"/>
      <c r="HQ46" s="34"/>
      <c r="HR46" s="34"/>
      <c r="HS46" s="34"/>
      <c r="HT46" s="34"/>
      <c r="HU46" s="34"/>
      <c r="HV46" s="34"/>
      <c r="HW46" s="34"/>
      <c r="HX46" s="34"/>
      <c r="HY46" s="34"/>
      <c r="HZ46" s="34"/>
      <c r="IA46" s="34"/>
      <c r="IB46" s="34"/>
      <c r="IC46" s="34"/>
      <c r="ID46" s="34"/>
      <c r="IE46" s="34"/>
      <c r="IF46" s="34"/>
      <c r="IG46" s="34"/>
      <c r="IH46" s="34"/>
      <c r="II46" s="34"/>
      <c r="IJ46" s="34"/>
      <c r="IK46" s="34"/>
      <c r="IL46" s="34"/>
      <c r="IM46" s="34"/>
      <c r="IN46" s="34"/>
      <c r="IO46" s="34"/>
      <c r="IP46" s="34"/>
      <c r="IQ46" s="34"/>
    </row>
    <row r="47" spans="32:251" s="36" customFormat="1">
      <c r="AF47" s="34"/>
      <c r="AG47" s="34"/>
      <c r="AH47" s="34"/>
      <c r="AI47" s="34"/>
      <c r="AJ47" s="34"/>
      <c r="AK47" s="34"/>
      <c r="AL47" s="34"/>
      <c r="AM47" s="34"/>
      <c r="AN47" s="34"/>
      <c r="AO47" s="34"/>
      <c r="AP47" s="34"/>
      <c r="AQ47" s="34"/>
      <c r="AR47" s="34"/>
      <c r="AS47" s="34"/>
      <c r="AT47" s="34"/>
      <c r="AU47" s="34"/>
      <c r="AV47" s="34"/>
      <c r="AW47" s="34"/>
      <c r="AX47" s="34"/>
      <c r="AY47" s="34"/>
      <c r="AZ47" s="34"/>
      <c r="BA47" s="34"/>
      <c r="BB47" s="34"/>
      <c r="BC47" s="34"/>
      <c r="BD47" s="34"/>
      <c r="BE47" s="34"/>
      <c r="BF47" s="34"/>
      <c r="BG47" s="34"/>
      <c r="BH47" s="34"/>
      <c r="BI47" s="34"/>
      <c r="BJ47" s="34"/>
      <c r="BK47" s="34"/>
      <c r="BL47" s="34"/>
      <c r="BM47" s="34"/>
      <c r="BN47" s="34"/>
      <c r="BO47" s="34"/>
      <c r="BP47" s="34"/>
      <c r="BQ47" s="34"/>
      <c r="BR47" s="34"/>
      <c r="BS47" s="34"/>
      <c r="BT47" s="34"/>
      <c r="BU47" s="34"/>
      <c r="BV47" s="34"/>
      <c r="BW47" s="34"/>
      <c r="BX47" s="34"/>
      <c r="BY47" s="34"/>
      <c r="BZ47" s="34"/>
      <c r="CA47" s="34"/>
      <c r="CB47" s="34"/>
      <c r="CC47" s="34"/>
      <c r="CD47" s="34"/>
      <c r="CE47" s="34"/>
      <c r="CF47" s="34"/>
      <c r="CG47" s="34"/>
      <c r="CH47" s="34"/>
      <c r="CI47" s="34"/>
      <c r="CJ47" s="34"/>
      <c r="CK47" s="34"/>
      <c r="CL47" s="34"/>
      <c r="CM47" s="34"/>
      <c r="CN47" s="34"/>
      <c r="CO47" s="34"/>
      <c r="CP47" s="34"/>
      <c r="CQ47" s="34"/>
      <c r="CR47" s="34"/>
      <c r="CS47" s="34"/>
      <c r="CT47" s="34"/>
      <c r="CU47" s="34"/>
      <c r="CV47" s="34"/>
      <c r="CW47" s="34"/>
      <c r="CX47" s="34"/>
      <c r="CY47" s="34"/>
      <c r="CZ47" s="34"/>
      <c r="DA47" s="34"/>
      <c r="DB47" s="34"/>
      <c r="DC47" s="34"/>
      <c r="DD47" s="34"/>
      <c r="DE47" s="34"/>
      <c r="DF47" s="34"/>
      <c r="DG47" s="34"/>
      <c r="DH47" s="34"/>
      <c r="DI47" s="34"/>
      <c r="DJ47" s="34"/>
      <c r="DK47" s="34"/>
      <c r="DL47" s="34"/>
      <c r="DM47" s="34"/>
      <c r="DN47" s="34"/>
      <c r="DO47" s="34"/>
      <c r="DP47" s="34"/>
      <c r="DQ47" s="34"/>
      <c r="DR47" s="34"/>
      <c r="DS47" s="34"/>
      <c r="DT47" s="34"/>
      <c r="DU47" s="34"/>
      <c r="DV47" s="34"/>
      <c r="DW47" s="34"/>
      <c r="DX47" s="34"/>
      <c r="DY47" s="34"/>
      <c r="DZ47" s="34"/>
      <c r="EA47" s="34"/>
      <c r="EB47" s="34"/>
      <c r="EC47" s="34"/>
      <c r="ED47" s="34"/>
      <c r="EE47" s="34"/>
      <c r="EF47" s="34"/>
      <c r="EG47" s="34"/>
      <c r="EH47" s="34"/>
      <c r="EI47" s="34"/>
      <c r="EJ47" s="34"/>
      <c r="EK47" s="34"/>
      <c r="EL47" s="34"/>
      <c r="EM47" s="34"/>
      <c r="EN47" s="34"/>
      <c r="EO47" s="34"/>
      <c r="EP47" s="34"/>
      <c r="EQ47" s="34"/>
      <c r="ER47" s="34"/>
      <c r="ES47" s="34"/>
      <c r="ET47" s="34"/>
      <c r="EU47" s="34"/>
      <c r="EV47" s="34"/>
      <c r="EW47" s="34"/>
      <c r="EX47" s="34"/>
      <c r="EY47" s="34"/>
      <c r="EZ47" s="34"/>
      <c r="FA47" s="34"/>
      <c r="FB47" s="34"/>
      <c r="FC47" s="34"/>
      <c r="FD47" s="34"/>
      <c r="FE47" s="34"/>
      <c r="FF47" s="34"/>
      <c r="FG47" s="34"/>
      <c r="FH47" s="34"/>
      <c r="FI47" s="34"/>
      <c r="FJ47" s="34"/>
      <c r="FK47" s="34"/>
      <c r="FL47" s="34"/>
      <c r="FM47" s="34"/>
      <c r="FN47" s="34"/>
      <c r="FO47" s="34"/>
      <c r="FP47" s="34"/>
      <c r="FQ47" s="34"/>
      <c r="FR47" s="34"/>
      <c r="FS47" s="34"/>
      <c r="FT47" s="34"/>
      <c r="FU47" s="34"/>
      <c r="FV47" s="34"/>
      <c r="FW47" s="34"/>
      <c r="FX47" s="34"/>
      <c r="FY47" s="34"/>
      <c r="FZ47" s="34"/>
      <c r="GA47" s="34"/>
      <c r="GB47" s="34"/>
      <c r="GC47" s="34"/>
      <c r="GD47" s="34"/>
      <c r="GE47" s="34"/>
      <c r="GF47" s="34"/>
      <c r="GG47" s="34"/>
      <c r="GH47" s="34"/>
      <c r="GI47" s="34"/>
      <c r="GJ47" s="34"/>
      <c r="GK47" s="34"/>
      <c r="GL47" s="34"/>
      <c r="GM47" s="34"/>
      <c r="GN47" s="34"/>
      <c r="GO47" s="34"/>
      <c r="GP47" s="34"/>
      <c r="GQ47" s="34"/>
      <c r="GR47" s="34"/>
      <c r="GS47" s="34"/>
      <c r="GT47" s="34"/>
      <c r="GU47" s="34"/>
      <c r="GV47" s="34"/>
      <c r="GW47" s="34"/>
      <c r="GX47" s="34"/>
      <c r="GY47" s="34"/>
      <c r="GZ47" s="34"/>
      <c r="HA47" s="34"/>
      <c r="HB47" s="34"/>
      <c r="HC47" s="34"/>
      <c r="HD47" s="34"/>
      <c r="HE47" s="34"/>
      <c r="HF47" s="34"/>
      <c r="HG47" s="34"/>
      <c r="HH47" s="34"/>
      <c r="HI47" s="34"/>
      <c r="HJ47" s="34"/>
      <c r="HK47" s="34"/>
      <c r="HL47" s="34"/>
      <c r="HM47" s="34"/>
      <c r="HN47" s="34"/>
      <c r="HO47" s="34"/>
      <c r="HP47" s="34"/>
      <c r="HQ47" s="34"/>
      <c r="HR47" s="34"/>
      <c r="HS47" s="34"/>
      <c r="HT47" s="34"/>
      <c r="HU47" s="34"/>
      <c r="HV47" s="34"/>
      <c r="HW47" s="34"/>
      <c r="HX47" s="34"/>
      <c r="HY47" s="34"/>
      <c r="HZ47" s="34"/>
      <c r="IA47" s="34"/>
      <c r="IB47" s="34"/>
      <c r="IC47" s="34"/>
      <c r="ID47" s="34"/>
      <c r="IE47" s="34"/>
      <c r="IF47" s="34"/>
      <c r="IG47" s="34"/>
      <c r="IH47" s="34"/>
      <c r="II47" s="34"/>
      <c r="IJ47" s="34"/>
      <c r="IK47" s="34"/>
      <c r="IL47" s="34"/>
      <c r="IM47" s="34"/>
      <c r="IN47" s="34"/>
      <c r="IO47" s="34"/>
      <c r="IP47" s="34"/>
      <c r="IQ47" s="34"/>
    </row>
    <row r="48" spans="32:251" s="36" customFormat="1">
      <c r="AF48" s="34"/>
      <c r="AG48" s="34"/>
      <c r="AH48" s="34"/>
      <c r="AI48" s="34"/>
      <c r="AJ48" s="34"/>
      <c r="AK48" s="34"/>
      <c r="AL48" s="34"/>
      <c r="AM48" s="34"/>
      <c r="AN48" s="34"/>
      <c r="AO48" s="34"/>
      <c r="AP48" s="34"/>
      <c r="AQ48" s="34"/>
      <c r="AR48" s="34"/>
      <c r="AS48" s="34"/>
      <c r="AT48" s="34"/>
      <c r="AU48" s="34"/>
      <c r="AV48" s="34"/>
      <c r="AW48" s="34"/>
      <c r="AX48" s="34"/>
      <c r="AY48" s="34"/>
      <c r="AZ48" s="34"/>
      <c r="BA48" s="34"/>
      <c r="BB48" s="34"/>
      <c r="BC48" s="34"/>
      <c r="BD48" s="34"/>
      <c r="BE48" s="34"/>
      <c r="BF48" s="34"/>
      <c r="BG48" s="34"/>
      <c r="BH48" s="34"/>
      <c r="BI48" s="34"/>
      <c r="BJ48" s="34"/>
      <c r="BK48" s="34"/>
      <c r="BL48" s="34"/>
      <c r="BM48" s="34"/>
      <c r="BN48" s="34"/>
      <c r="BO48" s="34"/>
      <c r="BP48" s="34"/>
      <c r="BQ48" s="34"/>
      <c r="BR48" s="34"/>
      <c r="BS48" s="34"/>
      <c r="BT48" s="34"/>
      <c r="BU48" s="34"/>
      <c r="BV48" s="34"/>
      <c r="BW48" s="34"/>
      <c r="BX48" s="34"/>
      <c r="BY48" s="34"/>
      <c r="BZ48" s="34"/>
      <c r="CA48" s="34"/>
      <c r="CB48" s="34"/>
      <c r="CC48" s="34"/>
      <c r="CD48" s="34"/>
      <c r="CE48" s="34"/>
      <c r="CF48" s="34"/>
      <c r="CG48" s="34"/>
      <c r="CH48" s="34"/>
      <c r="CI48" s="34"/>
      <c r="CJ48" s="34"/>
      <c r="CK48" s="34"/>
      <c r="CL48" s="34"/>
      <c r="CM48" s="34"/>
      <c r="CN48" s="34"/>
      <c r="CO48" s="34"/>
      <c r="CP48" s="34"/>
      <c r="CQ48" s="34"/>
      <c r="CR48" s="34"/>
      <c r="CS48" s="34"/>
      <c r="CT48" s="34"/>
      <c r="CU48" s="34"/>
      <c r="CV48" s="34"/>
      <c r="CW48" s="34"/>
      <c r="CX48" s="34"/>
      <c r="CY48" s="34"/>
      <c r="CZ48" s="34"/>
      <c r="DA48" s="34"/>
      <c r="DB48" s="34"/>
      <c r="DC48" s="34"/>
      <c r="DD48" s="34"/>
      <c r="DE48" s="34"/>
      <c r="DF48" s="34"/>
      <c r="DG48" s="34"/>
      <c r="DH48" s="34"/>
      <c r="DI48" s="34"/>
      <c r="DJ48" s="34"/>
      <c r="DK48" s="34"/>
      <c r="DL48" s="34"/>
      <c r="DM48" s="34"/>
      <c r="DN48" s="34"/>
      <c r="DO48" s="34"/>
      <c r="DP48" s="34"/>
      <c r="DQ48" s="34"/>
      <c r="DR48" s="34"/>
      <c r="DS48" s="34"/>
      <c r="DT48" s="34"/>
      <c r="DU48" s="34"/>
      <c r="DV48" s="34"/>
      <c r="DW48" s="34"/>
      <c r="DX48" s="34"/>
      <c r="DY48" s="34"/>
      <c r="DZ48" s="34"/>
      <c r="EA48" s="34"/>
      <c r="EB48" s="34"/>
      <c r="EC48" s="34"/>
      <c r="ED48" s="34"/>
      <c r="EE48" s="34"/>
      <c r="EF48" s="34"/>
      <c r="EG48" s="34"/>
      <c r="EH48" s="34"/>
      <c r="EI48" s="34"/>
      <c r="EJ48" s="34"/>
      <c r="EK48" s="34"/>
      <c r="EL48" s="34"/>
      <c r="EM48" s="34"/>
      <c r="EN48" s="34"/>
      <c r="EO48" s="34"/>
      <c r="EP48" s="34"/>
      <c r="EQ48" s="34"/>
      <c r="ER48" s="34"/>
      <c r="ES48" s="34"/>
      <c r="ET48" s="34"/>
      <c r="EU48" s="34"/>
      <c r="EV48" s="34"/>
      <c r="EW48" s="34"/>
      <c r="EX48" s="34"/>
      <c r="EY48" s="34"/>
      <c r="EZ48" s="34"/>
      <c r="FA48" s="34"/>
      <c r="FB48" s="34"/>
      <c r="FC48" s="34"/>
      <c r="FD48" s="34"/>
      <c r="FE48" s="34"/>
      <c r="FF48" s="34"/>
      <c r="FG48" s="34"/>
      <c r="FH48" s="34"/>
      <c r="FI48" s="34"/>
      <c r="FJ48" s="34"/>
      <c r="FK48" s="34"/>
      <c r="FL48" s="34"/>
      <c r="FM48" s="34"/>
      <c r="FN48" s="34"/>
      <c r="FO48" s="34"/>
      <c r="FP48" s="34"/>
      <c r="FQ48" s="34"/>
      <c r="FR48" s="34"/>
      <c r="FS48" s="34"/>
      <c r="FT48" s="34"/>
      <c r="FU48" s="34"/>
      <c r="FV48" s="34"/>
      <c r="FW48" s="34"/>
      <c r="FX48" s="34"/>
      <c r="FY48" s="34"/>
      <c r="FZ48" s="34"/>
      <c r="GA48" s="34"/>
      <c r="GB48" s="34"/>
      <c r="GC48" s="34"/>
      <c r="GD48" s="34"/>
      <c r="GE48" s="34"/>
      <c r="GF48" s="34"/>
      <c r="GG48" s="34"/>
      <c r="GH48" s="34"/>
      <c r="GI48" s="34"/>
      <c r="GJ48" s="34"/>
      <c r="GK48" s="34"/>
      <c r="GL48" s="34"/>
      <c r="GM48" s="34"/>
      <c r="GN48" s="34"/>
      <c r="GO48" s="34"/>
      <c r="GP48" s="34"/>
      <c r="GQ48" s="34"/>
      <c r="GR48" s="34"/>
      <c r="GS48" s="34"/>
      <c r="GT48" s="34"/>
      <c r="GU48" s="34"/>
      <c r="GV48" s="34"/>
      <c r="GW48" s="34"/>
      <c r="GX48" s="34"/>
      <c r="GY48" s="34"/>
      <c r="GZ48" s="34"/>
      <c r="HA48" s="34"/>
      <c r="HB48" s="34"/>
      <c r="HC48" s="34"/>
      <c r="HD48" s="34"/>
      <c r="HE48" s="34"/>
      <c r="HF48" s="34"/>
      <c r="HG48" s="34"/>
      <c r="HH48" s="34"/>
      <c r="HI48" s="34"/>
      <c r="HJ48" s="34"/>
      <c r="HK48" s="34"/>
      <c r="HL48" s="34"/>
      <c r="HM48" s="34"/>
      <c r="HN48" s="34"/>
      <c r="HO48" s="34"/>
      <c r="HP48" s="34"/>
      <c r="HQ48" s="34"/>
      <c r="HR48" s="34"/>
      <c r="HS48" s="34"/>
      <c r="HT48" s="34"/>
      <c r="HU48" s="34"/>
      <c r="HV48" s="34"/>
      <c r="HW48" s="34"/>
      <c r="HX48" s="34"/>
      <c r="HY48" s="34"/>
      <c r="HZ48" s="34"/>
      <c r="IA48" s="34"/>
      <c r="IB48" s="34"/>
      <c r="IC48" s="34"/>
      <c r="ID48" s="34"/>
      <c r="IE48" s="34"/>
      <c r="IF48" s="34"/>
      <c r="IG48" s="34"/>
      <c r="IH48" s="34"/>
      <c r="II48" s="34"/>
      <c r="IJ48" s="34"/>
      <c r="IK48" s="34"/>
      <c r="IL48" s="34"/>
      <c r="IM48" s="34"/>
      <c r="IN48" s="34"/>
      <c r="IO48" s="34"/>
      <c r="IP48" s="34"/>
      <c r="IQ48" s="34"/>
    </row>
    <row r="49" spans="32:251" s="36" customFormat="1">
      <c r="AF49" s="34"/>
      <c r="AG49" s="34"/>
      <c r="AH49" s="34"/>
      <c r="AI49" s="34"/>
      <c r="AJ49" s="34"/>
      <c r="AK49" s="34"/>
      <c r="AL49" s="34"/>
      <c r="AM49" s="34"/>
      <c r="AN49" s="34"/>
      <c r="AO49" s="34"/>
      <c r="AP49" s="34"/>
      <c r="AQ49" s="34"/>
      <c r="AR49" s="34"/>
      <c r="AS49" s="34"/>
      <c r="AT49" s="34"/>
      <c r="AU49" s="34"/>
      <c r="AV49" s="34"/>
      <c r="AW49" s="34"/>
      <c r="AX49" s="34"/>
      <c r="AY49" s="34"/>
      <c r="AZ49" s="34"/>
      <c r="BA49" s="34"/>
      <c r="BB49" s="34"/>
      <c r="BC49" s="34"/>
      <c r="BD49" s="34"/>
      <c r="BE49" s="34"/>
      <c r="BF49" s="34"/>
      <c r="BG49" s="34"/>
      <c r="BH49" s="34"/>
      <c r="BI49" s="34"/>
      <c r="BJ49" s="34"/>
      <c r="BK49" s="34"/>
      <c r="BL49" s="34"/>
      <c r="BM49" s="34"/>
      <c r="BN49" s="34"/>
      <c r="BO49" s="34"/>
      <c r="BP49" s="34"/>
      <c r="BQ49" s="34"/>
      <c r="BR49" s="34"/>
      <c r="BS49" s="34"/>
      <c r="BT49" s="34"/>
      <c r="BU49" s="34"/>
      <c r="BV49" s="34"/>
      <c r="BW49" s="34"/>
      <c r="BX49" s="34"/>
      <c r="BY49" s="34"/>
      <c r="BZ49" s="34"/>
      <c r="CA49" s="34"/>
      <c r="CB49" s="34"/>
      <c r="CC49" s="34"/>
      <c r="CD49" s="34"/>
      <c r="CE49" s="34"/>
      <c r="CF49" s="34"/>
      <c r="CG49" s="34"/>
      <c r="CH49" s="34"/>
      <c r="CI49" s="34"/>
      <c r="CJ49" s="34"/>
      <c r="CK49" s="34"/>
      <c r="CL49" s="34"/>
      <c r="CM49" s="34"/>
      <c r="CN49" s="34"/>
      <c r="CO49" s="34"/>
      <c r="CP49" s="34"/>
      <c r="CQ49" s="34"/>
      <c r="CR49" s="34"/>
      <c r="CS49" s="34"/>
      <c r="CT49" s="34"/>
      <c r="CU49" s="34"/>
      <c r="CV49" s="34"/>
      <c r="CW49" s="34"/>
      <c r="CX49" s="34"/>
      <c r="CY49" s="34"/>
      <c r="CZ49" s="34"/>
      <c r="DA49" s="34"/>
      <c r="DB49" s="34"/>
      <c r="DC49" s="34"/>
      <c r="DD49" s="34"/>
      <c r="DE49" s="34"/>
      <c r="DF49" s="34"/>
      <c r="DG49" s="34"/>
      <c r="DH49" s="34"/>
      <c r="DI49" s="34"/>
      <c r="DJ49" s="34"/>
      <c r="DK49" s="34"/>
      <c r="DL49" s="34"/>
      <c r="DM49" s="34"/>
      <c r="DN49" s="34"/>
      <c r="DO49" s="34"/>
      <c r="DP49" s="34"/>
      <c r="DQ49" s="34"/>
      <c r="DR49" s="34"/>
      <c r="DS49" s="34"/>
      <c r="DT49" s="34"/>
      <c r="DU49" s="34"/>
      <c r="DV49" s="34"/>
      <c r="DW49" s="34"/>
      <c r="DX49" s="34"/>
      <c r="DY49" s="34"/>
      <c r="DZ49" s="34"/>
      <c r="EA49" s="34"/>
      <c r="EB49" s="34"/>
      <c r="EC49" s="34"/>
      <c r="ED49" s="34"/>
      <c r="EE49" s="34"/>
      <c r="EF49" s="34"/>
      <c r="EG49" s="34"/>
      <c r="EH49" s="34"/>
      <c r="EI49" s="34"/>
      <c r="EJ49" s="34"/>
      <c r="EK49" s="34"/>
      <c r="EL49" s="34"/>
      <c r="EM49" s="34"/>
      <c r="EN49" s="34"/>
      <c r="EO49" s="34"/>
      <c r="EP49" s="34"/>
      <c r="EQ49" s="34"/>
      <c r="ER49" s="34"/>
      <c r="ES49" s="34"/>
      <c r="ET49" s="34"/>
      <c r="EU49" s="34"/>
      <c r="EV49" s="34"/>
      <c r="EW49" s="34"/>
      <c r="EX49" s="34"/>
      <c r="EY49" s="34"/>
      <c r="EZ49" s="34"/>
      <c r="FA49" s="34"/>
      <c r="FB49" s="34"/>
      <c r="FC49" s="34"/>
      <c r="FD49" s="34"/>
      <c r="FE49" s="34"/>
      <c r="FF49" s="34"/>
      <c r="FG49" s="34"/>
      <c r="FH49" s="34"/>
      <c r="FI49" s="34"/>
      <c r="FJ49" s="34"/>
      <c r="FK49" s="34"/>
      <c r="FL49" s="34"/>
      <c r="FM49" s="34"/>
      <c r="FN49" s="34"/>
      <c r="FO49" s="34"/>
      <c r="FP49" s="34"/>
      <c r="FQ49" s="34"/>
      <c r="FR49" s="34"/>
      <c r="FS49" s="34"/>
      <c r="FT49" s="34"/>
      <c r="FU49" s="34"/>
      <c r="FV49" s="34"/>
      <c r="FW49" s="34"/>
      <c r="FX49" s="34"/>
      <c r="FY49" s="34"/>
      <c r="FZ49" s="34"/>
      <c r="GA49" s="34"/>
      <c r="GB49" s="34"/>
      <c r="GC49" s="34"/>
      <c r="GD49" s="34"/>
      <c r="GE49" s="34"/>
      <c r="GF49" s="34"/>
      <c r="GG49" s="34"/>
      <c r="GH49" s="34"/>
      <c r="GI49" s="34"/>
      <c r="GJ49" s="34"/>
      <c r="GK49" s="34"/>
      <c r="GL49" s="34"/>
      <c r="GM49" s="34"/>
      <c r="GN49" s="34"/>
      <c r="GO49" s="34"/>
      <c r="GP49" s="34"/>
      <c r="GQ49" s="34"/>
      <c r="GR49" s="34"/>
      <c r="GS49" s="34"/>
      <c r="GT49" s="34"/>
      <c r="GU49" s="34"/>
      <c r="GV49" s="34"/>
      <c r="GW49" s="34"/>
      <c r="GX49" s="34"/>
      <c r="GY49" s="34"/>
      <c r="GZ49" s="34"/>
      <c r="HA49" s="34"/>
      <c r="HB49" s="34"/>
      <c r="HC49" s="34"/>
      <c r="HD49" s="34"/>
      <c r="HE49" s="34"/>
      <c r="HF49" s="34"/>
      <c r="HG49" s="34"/>
      <c r="HH49" s="34"/>
      <c r="HI49" s="34"/>
      <c r="HJ49" s="34"/>
      <c r="HK49" s="34"/>
      <c r="HL49" s="34"/>
      <c r="HM49" s="34"/>
      <c r="HN49" s="34"/>
      <c r="HO49" s="34"/>
      <c r="HP49" s="34"/>
      <c r="HQ49" s="34"/>
      <c r="HR49" s="34"/>
      <c r="HS49" s="34"/>
      <c r="HT49" s="34"/>
      <c r="HU49" s="34"/>
      <c r="HV49" s="34"/>
      <c r="HW49" s="34"/>
      <c r="HX49" s="34"/>
      <c r="HY49" s="34"/>
      <c r="HZ49" s="34"/>
      <c r="IA49" s="34"/>
      <c r="IB49" s="34"/>
      <c r="IC49" s="34"/>
      <c r="ID49" s="34"/>
      <c r="IE49" s="34"/>
      <c r="IF49" s="34"/>
      <c r="IG49" s="34"/>
      <c r="IH49" s="34"/>
      <c r="II49" s="34"/>
      <c r="IJ49" s="34"/>
      <c r="IK49" s="34"/>
      <c r="IL49" s="34"/>
      <c r="IM49" s="34"/>
      <c r="IN49" s="34"/>
      <c r="IO49" s="34"/>
      <c r="IP49" s="34"/>
      <c r="IQ49" s="34"/>
    </row>
    <row r="50" spans="32:251" s="36" customFormat="1"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  <c r="AY50" s="34"/>
      <c r="AZ50" s="34"/>
      <c r="BA50" s="34"/>
      <c r="BB50" s="34"/>
      <c r="BC50" s="34"/>
      <c r="BD50" s="34"/>
      <c r="BE50" s="34"/>
      <c r="BF50" s="34"/>
      <c r="BG50" s="34"/>
      <c r="BH50" s="34"/>
      <c r="BI50" s="34"/>
      <c r="BJ50" s="34"/>
      <c r="BK50" s="34"/>
      <c r="BL50" s="34"/>
      <c r="BM50" s="34"/>
      <c r="BN50" s="34"/>
      <c r="BO50" s="34"/>
      <c r="BP50" s="34"/>
      <c r="BQ50" s="34"/>
      <c r="BR50" s="34"/>
      <c r="BS50" s="34"/>
      <c r="BT50" s="34"/>
      <c r="BU50" s="34"/>
      <c r="BV50" s="34"/>
      <c r="BW50" s="34"/>
      <c r="BX50" s="34"/>
      <c r="BY50" s="34"/>
      <c r="BZ50" s="34"/>
      <c r="CA50" s="34"/>
      <c r="CB50" s="34"/>
      <c r="CC50" s="34"/>
      <c r="CD50" s="34"/>
      <c r="CE50" s="34"/>
      <c r="CF50" s="34"/>
      <c r="CG50" s="34"/>
      <c r="CH50" s="34"/>
      <c r="CI50" s="34"/>
      <c r="CJ50" s="34"/>
      <c r="CK50" s="34"/>
      <c r="CL50" s="34"/>
      <c r="CM50" s="34"/>
      <c r="CN50" s="34"/>
      <c r="CO50" s="34"/>
      <c r="CP50" s="34"/>
      <c r="CQ50" s="34"/>
      <c r="CR50" s="34"/>
      <c r="CS50" s="34"/>
      <c r="CT50" s="34"/>
      <c r="CU50" s="34"/>
      <c r="CV50" s="34"/>
      <c r="CW50" s="34"/>
      <c r="CX50" s="34"/>
      <c r="CY50" s="34"/>
      <c r="CZ50" s="34"/>
      <c r="DA50" s="34"/>
      <c r="DB50" s="34"/>
      <c r="DC50" s="34"/>
      <c r="DD50" s="34"/>
      <c r="DE50" s="34"/>
      <c r="DF50" s="34"/>
      <c r="DG50" s="34"/>
      <c r="DH50" s="34"/>
      <c r="DI50" s="34"/>
      <c r="DJ50" s="34"/>
      <c r="DK50" s="34"/>
      <c r="DL50" s="34"/>
      <c r="DM50" s="34"/>
      <c r="DN50" s="34"/>
      <c r="DO50" s="34"/>
      <c r="DP50" s="34"/>
      <c r="DQ50" s="34"/>
      <c r="DR50" s="34"/>
      <c r="DS50" s="34"/>
      <c r="DT50" s="34"/>
      <c r="DU50" s="34"/>
      <c r="DV50" s="34"/>
      <c r="DW50" s="34"/>
      <c r="DX50" s="34"/>
      <c r="DY50" s="34"/>
      <c r="DZ50" s="34"/>
      <c r="EA50" s="34"/>
      <c r="EB50" s="34"/>
      <c r="EC50" s="34"/>
      <c r="ED50" s="34"/>
      <c r="EE50" s="34"/>
      <c r="EF50" s="34"/>
      <c r="EG50" s="34"/>
      <c r="EH50" s="34"/>
      <c r="EI50" s="34"/>
      <c r="EJ50" s="34"/>
      <c r="EK50" s="34"/>
      <c r="EL50" s="34"/>
      <c r="EM50" s="34"/>
      <c r="EN50" s="34"/>
      <c r="EO50" s="34"/>
      <c r="EP50" s="34"/>
      <c r="EQ50" s="34"/>
      <c r="ER50" s="34"/>
      <c r="ES50" s="34"/>
      <c r="ET50" s="34"/>
      <c r="EU50" s="34"/>
      <c r="EV50" s="34"/>
      <c r="EW50" s="34"/>
      <c r="EX50" s="34"/>
      <c r="EY50" s="34"/>
      <c r="EZ50" s="34"/>
      <c r="FA50" s="34"/>
      <c r="FB50" s="34"/>
      <c r="FC50" s="34"/>
      <c r="FD50" s="34"/>
      <c r="FE50" s="34"/>
      <c r="FF50" s="34"/>
      <c r="FG50" s="34"/>
      <c r="FH50" s="34"/>
      <c r="FI50" s="34"/>
      <c r="FJ50" s="34"/>
      <c r="FK50" s="34"/>
      <c r="FL50" s="34"/>
      <c r="FM50" s="34"/>
      <c r="FN50" s="34"/>
      <c r="FO50" s="34"/>
      <c r="FP50" s="34"/>
      <c r="FQ50" s="34"/>
      <c r="FR50" s="34"/>
      <c r="FS50" s="34"/>
      <c r="FT50" s="34"/>
      <c r="FU50" s="34"/>
      <c r="FV50" s="34"/>
      <c r="FW50" s="34"/>
      <c r="FX50" s="34"/>
      <c r="FY50" s="34"/>
      <c r="FZ50" s="34"/>
      <c r="GA50" s="34"/>
      <c r="GB50" s="34"/>
      <c r="GC50" s="34"/>
      <c r="GD50" s="34"/>
      <c r="GE50" s="34"/>
      <c r="GF50" s="34"/>
      <c r="GG50" s="34"/>
      <c r="GH50" s="34"/>
      <c r="GI50" s="34"/>
      <c r="GJ50" s="34"/>
      <c r="GK50" s="34"/>
      <c r="GL50" s="34"/>
      <c r="GM50" s="34"/>
      <c r="GN50" s="34"/>
      <c r="GO50" s="34"/>
      <c r="GP50" s="34"/>
      <c r="GQ50" s="34"/>
      <c r="GR50" s="34"/>
      <c r="GS50" s="34"/>
      <c r="GT50" s="34"/>
      <c r="GU50" s="34"/>
      <c r="GV50" s="34"/>
      <c r="GW50" s="34"/>
      <c r="GX50" s="34"/>
      <c r="GY50" s="34"/>
      <c r="GZ50" s="34"/>
      <c r="HA50" s="34"/>
      <c r="HB50" s="34"/>
      <c r="HC50" s="34"/>
      <c r="HD50" s="34"/>
      <c r="HE50" s="34"/>
      <c r="HF50" s="34"/>
      <c r="HG50" s="34"/>
      <c r="HH50" s="34"/>
      <c r="HI50" s="34"/>
      <c r="HJ50" s="34"/>
      <c r="HK50" s="34"/>
      <c r="HL50" s="34"/>
      <c r="HM50" s="34"/>
      <c r="HN50" s="34"/>
      <c r="HO50" s="34"/>
      <c r="HP50" s="34"/>
      <c r="HQ50" s="34"/>
      <c r="HR50" s="34"/>
      <c r="HS50" s="34"/>
      <c r="HT50" s="34"/>
      <c r="HU50" s="34"/>
      <c r="HV50" s="34"/>
      <c r="HW50" s="34"/>
      <c r="HX50" s="34"/>
      <c r="HY50" s="34"/>
      <c r="HZ50" s="34"/>
      <c r="IA50" s="34"/>
      <c r="IB50" s="34"/>
      <c r="IC50" s="34"/>
      <c r="ID50" s="34"/>
      <c r="IE50" s="34"/>
      <c r="IF50" s="34"/>
      <c r="IG50" s="34"/>
      <c r="IH50" s="34"/>
      <c r="II50" s="34"/>
      <c r="IJ50" s="34"/>
      <c r="IK50" s="34"/>
      <c r="IL50" s="34"/>
      <c r="IM50" s="34"/>
      <c r="IN50" s="34"/>
      <c r="IO50" s="34"/>
      <c r="IP50" s="34"/>
      <c r="IQ50" s="34"/>
    </row>
    <row r="51" spans="32:251" s="36" customFormat="1">
      <c r="AF51" s="34"/>
      <c r="AG51" s="34"/>
      <c r="AH51" s="34"/>
      <c r="AI51" s="34"/>
      <c r="AJ51" s="34"/>
      <c r="AK51" s="34"/>
      <c r="AL51" s="34"/>
      <c r="AM51" s="34"/>
      <c r="AN51" s="34"/>
      <c r="AO51" s="34"/>
      <c r="AP51" s="34"/>
      <c r="AQ51" s="34"/>
      <c r="AR51" s="34"/>
      <c r="AS51" s="34"/>
      <c r="AT51" s="34"/>
      <c r="AU51" s="34"/>
      <c r="AV51" s="34"/>
      <c r="AW51" s="34"/>
      <c r="AX51" s="34"/>
      <c r="AY51" s="34"/>
      <c r="AZ51" s="34"/>
      <c r="BA51" s="34"/>
      <c r="BB51" s="34"/>
      <c r="BC51" s="34"/>
      <c r="BD51" s="34"/>
      <c r="BE51" s="34"/>
      <c r="BF51" s="34"/>
      <c r="BG51" s="34"/>
      <c r="BH51" s="34"/>
      <c r="BI51" s="34"/>
      <c r="BJ51" s="34"/>
      <c r="BK51" s="34"/>
      <c r="BL51" s="34"/>
      <c r="BM51" s="34"/>
      <c r="BN51" s="34"/>
      <c r="BO51" s="34"/>
      <c r="BP51" s="34"/>
      <c r="BQ51" s="34"/>
      <c r="BR51" s="34"/>
      <c r="BS51" s="34"/>
      <c r="BT51" s="34"/>
      <c r="BU51" s="34"/>
      <c r="BV51" s="34"/>
      <c r="BW51" s="34"/>
      <c r="BX51" s="34"/>
      <c r="BY51" s="34"/>
      <c r="BZ51" s="34"/>
      <c r="CA51" s="34"/>
      <c r="CB51" s="34"/>
      <c r="CC51" s="34"/>
      <c r="CD51" s="34"/>
      <c r="CE51" s="34"/>
      <c r="CF51" s="34"/>
      <c r="CG51" s="34"/>
      <c r="CH51" s="34"/>
      <c r="CI51" s="34"/>
      <c r="CJ51" s="34"/>
      <c r="CK51" s="34"/>
      <c r="CL51" s="34"/>
      <c r="CM51" s="34"/>
      <c r="CN51" s="34"/>
      <c r="CO51" s="34"/>
      <c r="CP51" s="34"/>
      <c r="CQ51" s="34"/>
      <c r="CR51" s="34"/>
      <c r="CS51" s="34"/>
      <c r="CT51" s="34"/>
      <c r="CU51" s="34"/>
      <c r="CV51" s="34"/>
      <c r="CW51" s="34"/>
      <c r="CX51" s="34"/>
      <c r="CY51" s="34"/>
      <c r="CZ51" s="34"/>
      <c r="DA51" s="34"/>
      <c r="DB51" s="34"/>
      <c r="DC51" s="34"/>
      <c r="DD51" s="34"/>
      <c r="DE51" s="34"/>
      <c r="DF51" s="34"/>
      <c r="DG51" s="34"/>
      <c r="DH51" s="34"/>
      <c r="DI51" s="34"/>
      <c r="DJ51" s="34"/>
      <c r="DK51" s="34"/>
      <c r="DL51" s="34"/>
      <c r="DM51" s="34"/>
      <c r="DN51" s="34"/>
      <c r="DO51" s="34"/>
      <c r="DP51" s="34"/>
      <c r="DQ51" s="34"/>
      <c r="DR51" s="34"/>
      <c r="DS51" s="34"/>
      <c r="DT51" s="34"/>
      <c r="DU51" s="34"/>
      <c r="DV51" s="34"/>
      <c r="DW51" s="34"/>
      <c r="DX51" s="34"/>
      <c r="DY51" s="34"/>
      <c r="DZ51" s="34"/>
      <c r="EA51" s="34"/>
      <c r="EB51" s="34"/>
      <c r="EC51" s="34"/>
      <c r="ED51" s="34"/>
      <c r="EE51" s="34"/>
      <c r="EF51" s="34"/>
      <c r="EG51" s="34"/>
      <c r="EH51" s="34"/>
      <c r="EI51" s="34"/>
      <c r="EJ51" s="34"/>
      <c r="EK51" s="34"/>
      <c r="EL51" s="34"/>
      <c r="EM51" s="34"/>
      <c r="EN51" s="34"/>
      <c r="EO51" s="34"/>
      <c r="EP51" s="34"/>
      <c r="EQ51" s="34"/>
      <c r="ER51" s="34"/>
      <c r="ES51" s="34"/>
      <c r="ET51" s="34"/>
      <c r="EU51" s="34"/>
      <c r="EV51" s="34"/>
      <c r="EW51" s="34"/>
      <c r="EX51" s="34"/>
      <c r="EY51" s="34"/>
      <c r="EZ51" s="34"/>
      <c r="FA51" s="34"/>
      <c r="FB51" s="34"/>
      <c r="FC51" s="34"/>
      <c r="FD51" s="34"/>
      <c r="FE51" s="34"/>
      <c r="FF51" s="34"/>
      <c r="FG51" s="34"/>
      <c r="FH51" s="34"/>
      <c r="FI51" s="34"/>
      <c r="FJ51" s="34"/>
      <c r="FK51" s="34"/>
      <c r="FL51" s="34"/>
      <c r="FM51" s="34"/>
      <c r="FN51" s="34"/>
      <c r="FO51" s="34"/>
      <c r="FP51" s="34"/>
      <c r="FQ51" s="34"/>
      <c r="FR51" s="34"/>
      <c r="FS51" s="34"/>
      <c r="FT51" s="34"/>
      <c r="FU51" s="34"/>
      <c r="FV51" s="34"/>
      <c r="FW51" s="34"/>
      <c r="FX51" s="34"/>
      <c r="FY51" s="34"/>
      <c r="FZ51" s="34"/>
      <c r="GA51" s="34"/>
      <c r="GB51" s="34"/>
      <c r="GC51" s="34"/>
      <c r="GD51" s="34"/>
      <c r="GE51" s="34"/>
      <c r="GF51" s="34"/>
      <c r="GG51" s="34"/>
      <c r="GH51" s="34"/>
      <c r="GI51" s="34"/>
      <c r="GJ51" s="34"/>
      <c r="GK51" s="34"/>
      <c r="GL51" s="34"/>
      <c r="GM51" s="34"/>
      <c r="GN51" s="34"/>
      <c r="GO51" s="34"/>
      <c r="GP51" s="34"/>
      <c r="GQ51" s="34"/>
      <c r="GR51" s="34"/>
      <c r="GS51" s="34"/>
      <c r="GT51" s="34"/>
      <c r="GU51" s="34"/>
      <c r="GV51" s="34"/>
      <c r="GW51" s="34"/>
      <c r="GX51" s="34"/>
      <c r="GY51" s="34"/>
      <c r="GZ51" s="34"/>
      <c r="HA51" s="34"/>
      <c r="HB51" s="34"/>
      <c r="HC51" s="34"/>
      <c r="HD51" s="34"/>
      <c r="HE51" s="34"/>
      <c r="HF51" s="34"/>
      <c r="HG51" s="34"/>
      <c r="HH51" s="34"/>
      <c r="HI51" s="34"/>
      <c r="HJ51" s="34"/>
      <c r="HK51" s="34"/>
      <c r="HL51" s="34"/>
      <c r="HM51" s="34"/>
      <c r="HN51" s="34"/>
      <c r="HO51" s="34"/>
      <c r="HP51" s="34"/>
      <c r="HQ51" s="34"/>
      <c r="HR51" s="34"/>
      <c r="HS51" s="34"/>
      <c r="HT51" s="34"/>
      <c r="HU51" s="34"/>
      <c r="HV51" s="34"/>
      <c r="HW51" s="34"/>
      <c r="HX51" s="34"/>
      <c r="HY51" s="34"/>
      <c r="HZ51" s="34"/>
      <c r="IA51" s="34"/>
      <c r="IB51" s="34"/>
      <c r="IC51" s="34"/>
      <c r="ID51" s="34"/>
      <c r="IE51" s="34"/>
      <c r="IF51" s="34"/>
      <c r="IG51" s="34"/>
      <c r="IH51" s="34"/>
      <c r="II51" s="34"/>
      <c r="IJ51" s="34"/>
      <c r="IK51" s="34"/>
      <c r="IL51" s="34"/>
      <c r="IM51" s="34"/>
      <c r="IN51" s="34"/>
      <c r="IO51" s="34"/>
      <c r="IP51" s="34"/>
      <c r="IQ51" s="34"/>
    </row>
    <row r="52" spans="32:251" s="36" customFormat="1">
      <c r="AF52" s="34"/>
      <c r="AG52" s="34"/>
      <c r="AH52" s="34"/>
      <c r="AI52" s="34"/>
      <c r="AJ52" s="34"/>
      <c r="AK52" s="34"/>
      <c r="AL52" s="34"/>
      <c r="AM52" s="34"/>
      <c r="AN52" s="34"/>
      <c r="AO52" s="34"/>
      <c r="AP52" s="34"/>
      <c r="AQ52" s="34"/>
      <c r="AR52" s="34"/>
      <c r="AS52" s="34"/>
      <c r="AT52" s="34"/>
      <c r="AU52" s="34"/>
      <c r="AV52" s="34"/>
      <c r="AW52" s="34"/>
      <c r="AX52" s="34"/>
      <c r="AY52" s="34"/>
      <c r="AZ52" s="34"/>
      <c r="BA52" s="34"/>
      <c r="BB52" s="34"/>
      <c r="BC52" s="34"/>
      <c r="BD52" s="34"/>
      <c r="BE52" s="34"/>
      <c r="BF52" s="34"/>
      <c r="BG52" s="34"/>
      <c r="BH52" s="34"/>
      <c r="BI52" s="34"/>
      <c r="BJ52" s="34"/>
      <c r="BK52" s="34"/>
      <c r="BL52" s="34"/>
      <c r="BM52" s="34"/>
      <c r="BN52" s="34"/>
      <c r="BO52" s="34"/>
      <c r="BP52" s="34"/>
      <c r="BQ52" s="34"/>
      <c r="BR52" s="34"/>
      <c r="BS52" s="34"/>
      <c r="BT52" s="34"/>
      <c r="BU52" s="34"/>
      <c r="BV52" s="34"/>
      <c r="BW52" s="34"/>
      <c r="BX52" s="34"/>
      <c r="BY52" s="34"/>
      <c r="BZ52" s="34"/>
      <c r="CA52" s="34"/>
      <c r="CB52" s="34"/>
      <c r="CC52" s="34"/>
      <c r="CD52" s="34"/>
      <c r="CE52" s="34"/>
      <c r="CF52" s="34"/>
      <c r="CG52" s="34"/>
      <c r="CH52" s="34"/>
      <c r="CI52" s="34"/>
      <c r="CJ52" s="34"/>
      <c r="CK52" s="34"/>
      <c r="CL52" s="34"/>
      <c r="CM52" s="34"/>
      <c r="CN52" s="34"/>
      <c r="CO52" s="34"/>
      <c r="CP52" s="34"/>
      <c r="CQ52" s="34"/>
      <c r="CR52" s="34"/>
      <c r="CS52" s="34"/>
      <c r="CT52" s="34"/>
      <c r="CU52" s="34"/>
      <c r="CV52" s="34"/>
      <c r="CW52" s="34"/>
      <c r="CX52" s="34"/>
      <c r="CY52" s="34"/>
      <c r="CZ52" s="34"/>
      <c r="DA52" s="34"/>
      <c r="DB52" s="34"/>
      <c r="DC52" s="34"/>
      <c r="DD52" s="34"/>
      <c r="DE52" s="34"/>
      <c r="DF52" s="34"/>
      <c r="DG52" s="34"/>
      <c r="DH52" s="34"/>
      <c r="DI52" s="34"/>
      <c r="DJ52" s="34"/>
      <c r="DK52" s="34"/>
      <c r="DL52" s="34"/>
      <c r="DM52" s="34"/>
      <c r="DN52" s="34"/>
      <c r="DO52" s="34"/>
      <c r="DP52" s="34"/>
      <c r="DQ52" s="34"/>
      <c r="DR52" s="34"/>
      <c r="DS52" s="34"/>
      <c r="DT52" s="34"/>
      <c r="DU52" s="34"/>
      <c r="DV52" s="34"/>
      <c r="DW52" s="34"/>
      <c r="DX52" s="34"/>
      <c r="DY52" s="34"/>
      <c r="DZ52" s="34"/>
      <c r="EA52" s="34"/>
      <c r="EB52" s="34"/>
      <c r="EC52" s="34"/>
      <c r="ED52" s="34"/>
      <c r="EE52" s="34"/>
      <c r="EF52" s="34"/>
      <c r="EG52" s="34"/>
      <c r="EH52" s="34"/>
      <c r="EI52" s="34"/>
      <c r="EJ52" s="34"/>
      <c r="EK52" s="34"/>
      <c r="EL52" s="34"/>
      <c r="EM52" s="34"/>
      <c r="EN52" s="34"/>
      <c r="EO52" s="34"/>
      <c r="EP52" s="34"/>
      <c r="EQ52" s="34"/>
      <c r="ER52" s="34"/>
      <c r="ES52" s="34"/>
      <c r="ET52" s="34"/>
      <c r="EU52" s="34"/>
      <c r="EV52" s="34"/>
      <c r="EW52" s="34"/>
      <c r="EX52" s="34"/>
      <c r="EY52" s="34"/>
      <c r="EZ52" s="34"/>
      <c r="FA52" s="34"/>
      <c r="FB52" s="34"/>
      <c r="FC52" s="34"/>
      <c r="FD52" s="34"/>
      <c r="FE52" s="34"/>
      <c r="FF52" s="34"/>
      <c r="FG52" s="34"/>
      <c r="FH52" s="34"/>
      <c r="FI52" s="34"/>
      <c r="FJ52" s="34"/>
      <c r="FK52" s="34"/>
      <c r="FL52" s="34"/>
      <c r="FM52" s="34"/>
      <c r="FN52" s="34"/>
      <c r="FO52" s="34"/>
      <c r="FP52" s="34"/>
      <c r="FQ52" s="34"/>
      <c r="FR52" s="34"/>
      <c r="FS52" s="34"/>
      <c r="FT52" s="34"/>
      <c r="FU52" s="34"/>
      <c r="FV52" s="34"/>
      <c r="FW52" s="34"/>
      <c r="FX52" s="34"/>
      <c r="FY52" s="34"/>
      <c r="FZ52" s="34"/>
      <c r="GA52" s="34"/>
      <c r="GB52" s="34"/>
      <c r="GC52" s="34"/>
      <c r="GD52" s="34"/>
      <c r="GE52" s="34"/>
      <c r="GF52" s="34"/>
      <c r="GG52" s="34"/>
      <c r="GH52" s="34"/>
      <c r="GI52" s="34"/>
      <c r="GJ52" s="34"/>
      <c r="GK52" s="34"/>
      <c r="GL52" s="34"/>
      <c r="GM52" s="34"/>
      <c r="GN52" s="34"/>
      <c r="GO52" s="34"/>
      <c r="GP52" s="34"/>
      <c r="GQ52" s="34"/>
      <c r="GR52" s="34"/>
      <c r="GS52" s="34"/>
      <c r="GT52" s="34"/>
      <c r="GU52" s="34"/>
      <c r="GV52" s="34"/>
      <c r="GW52" s="34"/>
      <c r="GX52" s="34"/>
      <c r="GY52" s="34"/>
      <c r="GZ52" s="34"/>
      <c r="HA52" s="34"/>
      <c r="HB52" s="34"/>
      <c r="HC52" s="34"/>
      <c r="HD52" s="34"/>
      <c r="HE52" s="34"/>
      <c r="HF52" s="34"/>
      <c r="HG52" s="34"/>
      <c r="HH52" s="34"/>
      <c r="HI52" s="34"/>
      <c r="HJ52" s="34"/>
      <c r="HK52" s="34"/>
      <c r="HL52" s="34"/>
      <c r="HM52" s="34"/>
      <c r="HN52" s="34"/>
      <c r="HO52" s="34"/>
      <c r="HP52" s="34"/>
      <c r="HQ52" s="34"/>
      <c r="HR52" s="34"/>
      <c r="HS52" s="34"/>
      <c r="HT52" s="34"/>
      <c r="HU52" s="34"/>
      <c r="HV52" s="34"/>
      <c r="HW52" s="34"/>
      <c r="HX52" s="34"/>
      <c r="HY52" s="34"/>
      <c r="HZ52" s="34"/>
      <c r="IA52" s="34"/>
      <c r="IB52" s="34"/>
      <c r="IC52" s="34"/>
      <c r="ID52" s="34"/>
      <c r="IE52" s="34"/>
      <c r="IF52" s="34"/>
      <c r="IG52" s="34"/>
      <c r="IH52" s="34"/>
      <c r="II52" s="34"/>
      <c r="IJ52" s="34"/>
      <c r="IK52" s="34"/>
      <c r="IL52" s="34"/>
      <c r="IM52" s="34"/>
      <c r="IN52" s="34"/>
      <c r="IO52" s="34"/>
      <c r="IP52" s="34"/>
      <c r="IQ52" s="34"/>
    </row>
    <row r="53" spans="32:251" s="36" customFormat="1">
      <c r="AF53" s="34"/>
      <c r="AG53" s="34"/>
      <c r="AH53" s="34"/>
      <c r="AI53" s="34"/>
      <c r="AJ53" s="34"/>
      <c r="AK53" s="34"/>
      <c r="AL53" s="34"/>
      <c r="AM53" s="34"/>
      <c r="AN53" s="34"/>
      <c r="AO53" s="34"/>
      <c r="AP53" s="34"/>
      <c r="AQ53" s="34"/>
      <c r="AR53" s="34"/>
      <c r="AS53" s="34"/>
      <c r="AT53" s="34"/>
      <c r="AU53" s="34"/>
      <c r="AV53" s="34"/>
      <c r="AW53" s="34"/>
      <c r="AX53" s="34"/>
      <c r="AY53" s="34"/>
      <c r="AZ53" s="34"/>
      <c r="BA53" s="34"/>
      <c r="BB53" s="34"/>
      <c r="BC53" s="34"/>
      <c r="BD53" s="34"/>
      <c r="BE53" s="34"/>
      <c r="BF53" s="34"/>
      <c r="BG53" s="34"/>
      <c r="BH53" s="34"/>
      <c r="BI53" s="34"/>
      <c r="BJ53" s="34"/>
      <c r="BK53" s="34"/>
      <c r="BL53" s="34"/>
      <c r="BM53" s="34"/>
      <c r="BN53" s="34"/>
      <c r="BO53" s="34"/>
      <c r="BP53" s="34"/>
      <c r="BQ53" s="34"/>
      <c r="BR53" s="34"/>
      <c r="BS53" s="34"/>
      <c r="BT53" s="34"/>
      <c r="BU53" s="34"/>
      <c r="BV53" s="34"/>
      <c r="BW53" s="34"/>
      <c r="BX53" s="34"/>
      <c r="BY53" s="34"/>
      <c r="BZ53" s="34"/>
      <c r="CA53" s="34"/>
      <c r="CB53" s="34"/>
      <c r="CC53" s="34"/>
      <c r="CD53" s="34"/>
      <c r="CE53" s="34"/>
      <c r="CF53" s="34"/>
      <c r="CG53" s="34"/>
      <c r="CH53" s="34"/>
      <c r="CI53" s="34"/>
      <c r="CJ53" s="34"/>
      <c r="CK53" s="34"/>
      <c r="CL53" s="34"/>
      <c r="CM53" s="34"/>
      <c r="CN53" s="34"/>
      <c r="CO53" s="34"/>
      <c r="CP53" s="34"/>
      <c r="CQ53" s="34"/>
      <c r="CR53" s="34"/>
      <c r="CS53" s="34"/>
      <c r="CT53" s="34"/>
      <c r="CU53" s="34"/>
      <c r="CV53" s="34"/>
      <c r="CW53" s="34"/>
      <c r="CX53" s="34"/>
      <c r="CY53" s="34"/>
      <c r="CZ53" s="34"/>
      <c r="DA53" s="34"/>
      <c r="DB53" s="34"/>
      <c r="DC53" s="34"/>
      <c r="DD53" s="34"/>
      <c r="DE53" s="34"/>
      <c r="DF53" s="34"/>
      <c r="DG53" s="34"/>
      <c r="DH53" s="34"/>
      <c r="DI53" s="34"/>
      <c r="DJ53" s="34"/>
      <c r="DK53" s="34"/>
      <c r="DL53" s="34"/>
      <c r="DM53" s="34"/>
      <c r="DN53" s="34"/>
      <c r="DO53" s="34"/>
      <c r="DP53" s="34"/>
      <c r="DQ53" s="34"/>
      <c r="DR53" s="34"/>
      <c r="DS53" s="34"/>
      <c r="DT53" s="34"/>
      <c r="DU53" s="34"/>
      <c r="DV53" s="34"/>
      <c r="DW53" s="34"/>
      <c r="DX53" s="34"/>
      <c r="DY53" s="34"/>
      <c r="DZ53" s="34"/>
      <c r="EA53" s="34"/>
      <c r="EB53" s="34"/>
      <c r="EC53" s="34"/>
      <c r="ED53" s="34"/>
      <c r="EE53" s="34"/>
      <c r="EF53" s="34"/>
      <c r="EG53" s="34"/>
      <c r="EH53" s="34"/>
      <c r="EI53" s="34"/>
      <c r="EJ53" s="34"/>
      <c r="EK53" s="34"/>
      <c r="EL53" s="34"/>
      <c r="EM53" s="34"/>
      <c r="EN53" s="34"/>
      <c r="EO53" s="34"/>
      <c r="EP53" s="34"/>
      <c r="EQ53" s="34"/>
      <c r="ER53" s="34"/>
      <c r="ES53" s="34"/>
      <c r="ET53" s="34"/>
      <c r="EU53" s="34"/>
      <c r="EV53" s="34"/>
      <c r="EW53" s="34"/>
      <c r="EX53" s="34"/>
      <c r="EY53" s="34"/>
      <c r="EZ53" s="34"/>
      <c r="FA53" s="34"/>
      <c r="FB53" s="34"/>
      <c r="FC53" s="34"/>
      <c r="FD53" s="34"/>
      <c r="FE53" s="34"/>
      <c r="FF53" s="34"/>
      <c r="FG53" s="34"/>
      <c r="FH53" s="34"/>
      <c r="FI53" s="34"/>
      <c r="FJ53" s="34"/>
      <c r="FK53" s="34"/>
      <c r="FL53" s="34"/>
      <c r="FM53" s="34"/>
      <c r="FN53" s="34"/>
      <c r="FO53" s="34"/>
      <c r="FP53" s="34"/>
      <c r="FQ53" s="34"/>
      <c r="FR53" s="34"/>
      <c r="FS53" s="34"/>
      <c r="FT53" s="34"/>
      <c r="FU53" s="34"/>
      <c r="FV53" s="34"/>
      <c r="FW53" s="34"/>
      <c r="FX53" s="34"/>
      <c r="FY53" s="34"/>
      <c r="FZ53" s="34"/>
      <c r="GA53" s="34"/>
      <c r="GB53" s="34"/>
      <c r="GC53" s="34"/>
      <c r="GD53" s="34"/>
      <c r="GE53" s="34"/>
      <c r="GF53" s="34"/>
      <c r="GG53" s="34"/>
      <c r="GH53" s="34"/>
      <c r="GI53" s="34"/>
      <c r="GJ53" s="34"/>
      <c r="GK53" s="34"/>
      <c r="GL53" s="34"/>
      <c r="GM53" s="34"/>
      <c r="GN53" s="34"/>
      <c r="GO53" s="34"/>
      <c r="GP53" s="34"/>
      <c r="GQ53" s="34"/>
      <c r="GR53" s="34"/>
      <c r="GS53" s="34"/>
      <c r="GT53" s="34"/>
      <c r="GU53" s="34"/>
      <c r="GV53" s="34"/>
      <c r="GW53" s="34"/>
      <c r="GX53" s="34"/>
      <c r="GY53" s="34"/>
      <c r="GZ53" s="34"/>
      <c r="HA53" s="34"/>
      <c r="HB53" s="34"/>
      <c r="HC53" s="34"/>
      <c r="HD53" s="34"/>
      <c r="HE53" s="34"/>
      <c r="HF53" s="34"/>
      <c r="HG53" s="34"/>
      <c r="HH53" s="34"/>
      <c r="HI53" s="34"/>
      <c r="HJ53" s="34"/>
      <c r="HK53" s="34"/>
      <c r="HL53" s="34"/>
      <c r="HM53" s="34"/>
      <c r="HN53" s="34"/>
      <c r="HO53" s="34"/>
      <c r="HP53" s="34"/>
      <c r="HQ53" s="34"/>
      <c r="HR53" s="34"/>
      <c r="HS53" s="34"/>
      <c r="HT53" s="34"/>
      <c r="HU53" s="34"/>
      <c r="HV53" s="34"/>
      <c r="HW53" s="34"/>
      <c r="HX53" s="34"/>
      <c r="HY53" s="34"/>
      <c r="HZ53" s="34"/>
      <c r="IA53" s="34"/>
      <c r="IB53" s="34"/>
      <c r="IC53" s="34"/>
      <c r="ID53" s="34"/>
      <c r="IE53" s="34"/>
      <c r="IF53" s="34"/>
      <c r="IG53" s="34"/>
      <c r="IH53" s="34"/>
      <c r="II53" s="34"/>
      <c r="IJ53" s="34"/>
      <c r="IK53" s="34"/>
      <c r="IL53" s="34"/>
      <c r="IM53" s="34"/>
      <c r="IN53" s="34"/>
      <c r="IO53" s="34"/>
      <c r="IP53" s="34"/>
      <c r="IQ53" s="34"/>
    </row>
    <row r="54" spans="32:251" s="36" customFormat="1">
      <c r="AF54" s="34"/>
      <c r="AG54" s="34"/>
      <c r="AH54" s="34"/>
      <c r="AI54" s="34"/>
      <c r="AJ54" s="34"/>
      <c r="AK54" s="34"/>
      <c r="AL54" s="34"/>
      <c r="AM54" s="34"/>
      <c r="AN54" s="34"/>
      <c r="AO54" s="34"/>
      <c r="AP54" s="34"/>
      <c r="AQ54" s="34"/>
      <c r="AR54" s="34"/>
      <c r="AS54" s="34"/>
      <c r="AT54" s="34"/>
      <c r="AU54" s="34"/>
      <c r="AV54" s="34"/>
      <c r="AW54" s="34"/>
      <c r="AX54" s="34"/>
      <c r="AY54" s="34"/>
      <c r="AZ54" s="34"/>
      <c r="BA54" s="34"/>
      <c r="BB54" s="34"/>
      <c r="BC54" s="34"/>
      <c r="BD54" s="34"/>
      <c r="BE54" s="34"/>
      <c r="BF54" s="34"/>
      <c r="BG54" s="34"/>
      <c r="BH54" s="34"/>
      <c r="BI54" s="34"/>
      <c r="BJ54" s="34"/>
      <c r="BK54" s="34"/>
      <c r="BL54" s="34"/>
      <c r="BM54" s="34"/>
      <c r="BN54" s="34"/>
      <c r="BO54" s="34"/>
      <c r="BP54" s="34"/>
      <c r="BQ54" s="34"/>
      <c r="BR54" s="34"/>
      <c r="BS54" s="34"/>
      <c r="BT54" s="34"/>
      <c r="BU54" s="34"/>
      <c r="BV54" s="34"/>
      <c r="BW54" s="34"/>
      <c r="BX54" s="34"/>
      <c r="BY54" s="34"/>
      <c r="BZ54" s="34"/>
      <c r="CA54" s="34"/>
      <c r="CB54" s="34"/>
      <c r="CC54" s="34"/>
      <c r="CD54" s="34"/>
      <c r="CE54" s="34"/>
      <c r="CF54" s="34"/>
      <c r="CG54" s="34"/>
      <c r="CH54" s="34"/>
      <c r="CI54" s="34"/>
      <c r="CJ54" s="34"/>
      <c r="CK54" s="34"/>
      <c r="CL54" s="34"/>
      <c r="CM54" s="34"/>
      <c r="CN54" s="34"/>
      <c r="CO54" s="34"/>
      <c r="CP54" s="34"/>
      <c r="CQ54" s="34"/>
      <c r="CR54" s="34"/>
      <c r="CS54" s="34"/>
      <c r="CT54" s="34"/>
      <c r="CU54" s="34"/>
      <c r="CV54" s="34"/>
      <c r="CW54" s="34"/>
      <c r="CX54" s="34"/>
      <c r="CY54" s="34"/>
      <c r="CZ54" s="34"/>
      <c r="DA54" s="34"/>
      <c r="DB54" s="34"/>
      <c r="DC54" s="34"/>
      <c r="DD54" s="34"/>
      <c r="DE54" s="34"/>
      <c r="DF54" s="34"/>
      <c r="DG54" s="34"/>
      <c r="DH54" s="34"/>
      <c r="DI54" s="34"/>
      <c r="DJ54" s="34"/>
      <c r="DK54" s="34"/>
      <c r="DL54" s="34"/>
      <c r="DM54" s="34"/>
      <c r="DN54" s="34"/>
      <c r="DO54" s="34"/>
      <c r="DP54" s="34"/>
      <c r="DQ54" s="34"/>
      <c r="DR54" s="34"/>
      <c r="DS54" s="34"/>
      <c r="DT54" s="34"/>
      <c r="DU54" s="34"/>
      <c r="DV54" s="34"/>
      <c r="DW54" s="34"/>
      <c r="DX54" s="34"/>
      <c r="DY54" s="34"/>
      <c r="DZ54" s="34"/>
      <c r="EA54" s="34"/>
      <c r="EB54" s="34"/>
      <c r="EC54" s="34"/>
      <c r="ED54" s="34"/>
      <c r="EE54" s="34"/>
      <c r="EF54" s="34"/>
      <c r="EG54" s="34"/>
      <c r="EH54" s="34"/>
      <c r="EI54" s="34"/>
      <c r="EJ54" s="34"/>
      <c r="EK54" s="34"/>
      <c r="EL54" s="34"/>
      <c r="EM54" s="34"/>
      <c r="EN54" s="34"/>
      <c r="EO54" s="34"/>
      <c r="EP54" s="34"/>
      <c r="EQ54" s="34"/>
      <c r="ER54" s="34"/>
      <c r="ES54" s="34"/>
      <c r="ET54" s="34"/>
      <c r="EU54" s="34"/>
      <c r="EV54" s="34"/>
      <c r="EW54" s="34"/>
      <c r="EX54" s="34"/>
      <c r="EY54" s="34"/>
      <c r="EZ54" s="34"/>
      <c r="FA54" s="34"/>
      <c r="FB54" s="34"/>
      <c r="FC54" s="34"/>
      <c r="FD54" s="34"/>
      <c r="FE54" s="34"/>
      <c r="FF54" s="34"/>
      <c r="FG54" s="34"/>
      <c r="FH54" s="34"/>
      <c r="FI54" s="34"/>
      <c r="FJ54" s="34"/>
      <c r="FK54" s="34"/>
      <c r="FL54" s="34"/>
      <c r="FM54" s="34"/>
      <c r="FN54" s="34"/>
      <c r="FO54" s="34"/>
      <c r="FP54" s="34"/>
      <c r="FQ54" s="34"/>
      <c r="FR54" s="34"/>
      <c r="FS54" s="34"/>
      <c r="FT54" s="34"/>
      <c r="FU54" s="34"/>
      <c r="FV54" s="34"/>
      <c r="FW54" s="34"/>
      <c r="FX54" s="34"/>
      <c r="FY54" s="34"/>
      <c r="FZ54" s="34"/>
      <c r="GA54" s="34"/>
      <c r="GB54" s="34"/>
      <c r="GC54" s="34"/>
      <c r="GD54" s="34"/>
      <c r="GE54" s="34"/>
      <c r="GF54" s="34"/>
      <c r="GG54" s="34"/>
      <c r="GH54" s="34"/>
      <c r="GI54" s="34"/>
      <c r="GJ54" s="34"/>
      <c r="GK54" s="34"/>
      <c r="GL54" s="34"/>
      <c r="GM54" s="34"/>
      <c r="GN54" s="34"/>
      <c r="GO54" s="34"/>
      <c r="GP54" s="34"/>
      <c r="GQ54" s="34"/>
      <c r="GR54" s="34"/>
      <c r="GS54" s="34"/>
      <c r="GT54" s="34"/>
      <c r="GU54" s="34"/>
      <c r="GV54" s="34"/>
      <c r="GW54" s="34"/>
      <c r="GX54" s="34"/>
      <c r="GY54" s="34"/>
      <c r="GZ54" s="34"/>
      <c r="HA54" s="34"/>
      <c r="HB54" s="34"/>
      <c r="HC54" s="34"/>
      <c r="HD54" s="34"/>
      <c r="HE54" s="34"/>
      <c r="HF54" s="34"/>
      <c r="HG54" s="34"/>
      <c r="HH54" s="34"/>
      <c r="HI54" s="34"/>
      <c r="HJ54" s="34"/>
      <c r="HK54" s="34"/>
      <c r="HL54" s="34"/>
      <c r="HM54" s="34"/>
      <c r="HN54" s="34"/>
      <c r="HO54" s="34"/>
      <c r="HP54" s="34"/>
      <c r="HQ54" s="34"/>
      <c r="HR54" s="34"/>
      <c r="HS54" s="34"/>
      <c r="HT54" s="34"/>
      <c r="HU54" s="34"/>
      <c r="HV54" s="34"/>
      <c r="HW54" s="34"/>
      <c r="HX54" s="34"/>
      <c r="HY54" s="34"/>
      <c r="HZ54" s="34"/>
      <c r="IA54" s="34"/>
      <c r="IB54" s="34"/>
      <c r="IC54" s="34"/>
      <c r="ID54" s="34"/>
      <c r="IE54" s="34"/>
      <c r="IF54" s="34"/>
      <c r="IG54" s="34"/>
      <c r="IH54" s="34"/>
      <c r="II54" s="34"/>
      <c r="IJ54" s="34"/>
      <c r="IK54" s="34"/>
      <c r="IL54" s="34"/>
      <c r="IM54" s="34"/>
      <c r="IN54" s="34"/>
      <c r="IO54" s="34"/>
      <c r="IP54" s="34"/>
      <c r="IQ54" s="34"/>
    </row>
    <row r="55" spans="32:251" s="36" customFormat="1">
      <c r="AF55" s="34"/>
      <c r="AG55" s="34"/>
      <c r="AH55" s="34"/>
      <c r="AI55" s="34"/>
      <c r="AJ55" s="34"/>
      <c r="AK55" s="34"/>
      <c r="AL55" s="34"/>
      <c r="AM55" s="34"/>
      <c r="AN55" s="34"/>
      <c r="AO55" s="34"/>
      <c r="AP55" s="34"/>
      <c r="AQ55" s="34"/>
      <c r="AR55" s="34"/>
      <c r="AS55" s="34"/>
      <c r="AT55" s="34"/>
      <c r="AU55" s="34"/>
      <c r="AV55" s="34"/>
      <c r="AW55" s="34"/>
      <c r="AX55" s="34"/>
      <c r="AY55" s="34"/>
      <c r="AZ55" s="34"/>
      <c r="BA55" s="34"/>
      <c r="BB55" s="34"/>
      <c r="BC55" s="34"/>
      <c r="BD55" s="34"/>
      <c r="BE55" s="34"/>
      <c r="BF55" s="34"/>
      <c r="BG55" s="34"/>
      <c r="BH55" s="34"/>
      <c r="BI55" s="34"/>
      <c r="BJ55" s="34"/>
      <c r="BK55" s="34"/>
      <c r="BL55" s="34"/>
      <c r="BM55" s="34"/>
      <c r="BN55" s="34"/>
      <c r="BO55" s="34"/>
      <c r="BP55" s="34"/>
      <c r="BQ55" s="34"/>
      <c r="BR55" s="34"/>
      <c r="BS55" s="34"/>
      <c r="BT55" s="34"/>
      <c r="BU55" s="34"/>
      <c r="BV55" s="34"/>
      <c r="BW55" s="34"/>
      <c r="BX55" s="34"/>
      <c r="BY55" s="34"/>
      <c r="BZ55" s="34"/>
      <c r="CA55" s="34"/>
      <c r="CB55" s="34"/>
      <c r="CC55" s="34"/>
      <c r="CD55" s="34"/>
      <c r="CE55" s="34"/>
      <c r="CF55" s="34"/>
      <c r="CG55" s="34"/>
      <c r="CH55" s="34"/>
      <c r="CI55" s="34"/>
      <c r="CJ55" s="34"/>
      <c r="CK55" s="34"/>
      <c r="CL55" s="34"/>
      <c r="CM55" s="34"/>
      <c r="CN55" s="34"/>
      <c r="CO55" s="34"/>
      <c r="CP55" s="34"/>
      <c r="CQ55" s="34"/>
      <c r="CR55" s="34"/>
      <c r="CS55" s="34"/>
      <c r="CT55" s="34"/>
      <c r="CU55" s="34"/>
      <c r="CV55" s="34"/>
      <c r="CW55" s="34"/>
      <c r="CX55" s="34"/>
      <c r="CY55" s="34"/>
      <c r="CZ55" s="34"/>
      <c r="DA55" s="34"/>
      <c r="DB55" s="34"/>
      <c r="DC55" s="34"/>
      <c r="DD55" s="34"/>
      <c r="DE55" s="34"/>
      <c r="DF55" s="34"/>
      <c r="DG55" s="34"/>
      <c r="DH55" s="34"/>
      <c r="DI55" s="34"/>
      <c r="DJ55" s="34"/>
      <c r="DK55" s="34"/>
      <c r="DL55" s="34"/>
      <c r="DM55" s="34"/>
      <c r="DN55" s="34"/>
      <c r="DO55" s="34"/>
      <c r="DP55" s="34"/>
      <c r="DQ55" s="34"/>
      <c r="DR55" s="34"/>
      <c r="DS55" s="34"/>
      <c r="DT55" s="34"/>
      <c r="DU55" s="34"/>
      <c r="DV55" s="34"/>
      <c r="DW55" s="34"/>
      <c r="DX55" s="34"/>
      <c r="DY55" s="34"/>
      <c r="DZ55" s="34"/>
      <c r="EA55" s="34"/>
      <c r="EB55" s="34"/>
      <c r="EC55" s="34"/>
      <c r="ED55" s="34"/>
      <c r="EE55" s="34"/>
      <c r="EF55" s="34"/>
      <c r="EG55" s="34"/>
      <c r="EH55" s="34"/>
      <c r="EI55" s="34"/>
      <c r="EJ55" s="34"/>
      <c r="EK55" s="34"/>
      <c r="EL55" s="34"/>
      <c r="EM55" s="34"/>
      <c r="EN55" s="34"/>
      <c r="EO55" s="34"/>
      <c r="EP55" s="34"/>
      <c r="EQ55" s="34"/>
      <c r="ER55" s="34"/>
      <c r="ES55" s="34"/>
      <c r="ET55" s="34"/>
      <c r="EU55" s="34"/>
      <c r="EV55" s="34"/>
      <c r="EW55" s="34"/>
      <c r="EX55" s="34"/>
      <c r="EY55" s="34"/>
      <c r="EZ55" s="34"/>
      <c r="FA55" s="34"/>
      <c r="FB55" s="34"/>
      <c r="FC55" s="34"/>
      <c r="FD55" s="34"/>
      <c r="FE55" s="34"/>
      <c r="FF55" s="34"/>
      <c r="FG55" s="34"/>
      <c r="FH55" s="34"/>
      <c r="FI55" s="34"/>
      <c r="FJ55" s="34"/>
      <c r="FK55" s="34"/>
      <c r="FL55" s="34"/>
      <c r="FM55" s="34"/>
      <c r="FN55" s="34"/>
      <c r="FO55" s="34"/>
      <c r="FP55" s="34"/>
      <c r="FQ55" s="34"/>
      <c r="FR55" s="34"/>
      <c r="FS55" s="34"/>
      <c r="FT55" s="34"/>
      <c r="FU55" s="34"/>
      <c r="FV55" s="34"/>
      <c r="FW55" s="34"/>
      <c r="FX55" s="34"/>
      <c r="FY55" s="34"/>
      <c r="FZ55" s="34"/>
      <c r="GA55" s="34"/>
      <c r="GB55" s="34"/>
      <c r="GC55" s="34"/>
      <c r="GD55" s="34"/>
      <c r="GE55" s="34"/>
      <c r="GF55" s="34"/>
      <c r="GG55" s="34"/>
      <c r="GH55" s="34"/>
      <c r="GI55" s="34"/>
      <c r="GJ55" s="34"/>
      <c r="GK55" s="34"/>
      <c r="GL55" s="34"/>
      <c r="GM55" s="34"/>
      <c r="GN55" s="34"/>
      <c r="GO55" s="34"/>
      <c r="GP55" s="34"/>
      <c r="GQ55" s="34"/>
      <c r="GR55" s="34"/>
      <c r="GS55" s="34"/>
      <c r="GT55" s="34"/>
      <c r="GU55" s="34"/>
      <c r="GV55" s="34"/>
      <c r="GW55" s="34"/>
      <c r="GX55" s="34"/>
      <c r="GY55" s="34"/>
      <c r="GZ55" s="34"/>
      <c r="HA55" s="34"/>
      <c r="HB55" s="34"/>
      <c r="HC55" s="34"/>
      <c r="HD55" s="34"/>
      <c r="HE55" s="34"/>
      <c r="HF55" s="34"/>
      <c r="HG55" s="34"/>
      <c r="HH55" s="34"/>
      <c r="HI55" s="34"/>
      <c r="HJ55" s="34"/>
      <c r="HK55" s="34"/>
      <c r="HL55" s="34"/>
      <c r="HM55" s="34"/>
      <c r="HN55" s="34"/>
      <c r="HO55" s="34"/>
      <c r="HP55" s="34"/>
      <c r="HQ55" s="34"/>
      <c r="HR55" s="34"/>
      <c r="HS55" s="34"/>
      <c r="HT55" s="34"/>
      <c r="HU55" s="34"/>
      <c r="HV55" s="34"/>
      <c r="HW55" s="34"/>
      <c r="HX55" s="34"/>
      <c r="HY55" s="34"/>
      <c r="HZ55" s="34"/>
      <c r="IA55" s="34"/>
      <c r="IB55" s="34"/>
      <c r="IC55" s="34"/>
      <c r="ID55" s="34"/>
      <c r="IE55" s="34"/>
      <c r="IF55" s="34"/>
      <c r="IG55" s="34"/>
      <c r="IH55" s="34"/>
      <c r="II55" s="34"/>
      <c r="IJ55" s="34"/>
      <c r="IK55" s="34"/>
      <c r="IL55" s="34"/>
      <c r="IM55" s="34"/>
      <c r="IN55" s="34"/>
      <c r="IO55" s="34"/>
      <c r="IP55" s="34"/>
      <c r="IQ55" s="34"/>
    </row>
    <row r="56" spans="32:251" s="36" customFormat="1">
      <c r="AF56" s="34"/>
      <c r="AG56" s="34"/>
      <c r="AH56" s="34"/>
      <c r="AI56" s="34"/>
      <c r="AJ56" s="34"/>
      <c r="AK56" s="34"/>
      <c r="AL56" s="34"/>
      <c r="AM56" s="34"/>
      <c r="AN56" s="34"/>
      <c r="AO56" s="34"/>
      <c r="AP56" s="34"/>
      <c r="AQ56" s="34"/>
      <c r="AR56" s="34"/>
      <c r="AS56" s="34"/>
      <c r="AT56" s="34"/>
      <c r="AU56" s="34"/>
      <c r="AV56" s="34"/>
      <c r="AW56" s="34"/>
      <c r="AX56" s="34"/>
      <c r="AY56" s="34"/>
      <c r="AZ56" s="34"/>
      <c r="BA56" s="34"/>
      <c r="BB56" s="34"/>
      <c r="BC56" s="34"/>
      <c r="BD56" s="34"/>
      <c r="BE56" s="34"/>
      <c r="BF56" s="34"/>
      <c r="BG56" s="34"/>
      <c r="BH56" s="34"/>
      <c r="BI56" s="34"/>
      <c r="BJ56" s="34"/>
      <c r="BK56" s="34"/>
      <c r="BL56" s="34"/>
      <c r="BM56" s="34"/>
      <c r="BN56" s="34"/>
      <c r="BO56" s="34"/>
      <c r="BP56" s="34"/>
      <c r="BQ56" s="34"/>
      <c r="BR56" s="34"/>
      <c r="BS56" s="34"/>
      <c r="BT56" s="34"/>
      <c r="BU56" s="34"/>
      <c r="BV56" s="34"/>
      <c r="BW56" s="34"/>
      <c r="BX56" s="34"/>
      <c r="BY56" s="34"/>
      <c r="BZ56" s="34"/>
      <c r="CA56" s="34"/>
      <c r="CB56" s="34"/>
      <c r="CC56" s="34"/>
      <c r="CD56" s="34"/>
      <c r="CE56" s="34"/>
      <c r="CF56" s="34"/>
      <c r="CG56" s="34"/>
      <c r="CH56" s="34"/>
      <c r="CI56" s="34"/>
      <c r="CJ56" s="34"/>
      <c r="CK56" s="34"/>
      <c r="CL56" s="34"/>
      <c r="CM56" s="34"/>
      <c r="CN56" s="34"/>
      <c r="CO56" s="34"/>
      <c r="CP56" s="34"/>
      <c r="CQ56" s="34"/>
      <c r="CR56" s="34"/>
      <c r="CS56" s="34"/>
      <c r="CT56" s="34"/>
      <c r="CU56" s="34"/>
      <c r="CV56" s="34"/>
      <c r="CW56" s="34"/>
      <c r="CX56" s="34"/>
      <c r="CY56" s="34"/>
      <c r="CZ56" s="34"/>
      <c r="DA56" s="34"/>
      <c r="DB56" s="34"/>
      <c r="DC56" s="34"/>
      <c r="DD56" s="34"/>
      <c r="DE56" s="34"/>
      <c r="DF56" s="34"/>
      <c r="DG56" s="34"/>
      <c r="DH56" s="34"/>
      <c r="DI56" s="34"/>
      <c r="DJ56" s="34"/>
      <c r="DK56" s="34"/>
      <c r="DL56" s="34"/>
      <c r="DM56" s="34"/>
      <c r="DN56" s="34"/>
      <c r="DO56" s="34"/>
      <c r="DP56" s="34"/>
      <c r="DQ56" s="34"/>
      <c r="DR56" s="34"/>
      <c r="DS56" s="34"/>
      <c r="DT56" s="34"/>
      <c r="DU56" s="34"/>
      <c r="DV56" s="34"/>
      <c r="DW56" s="34"/>
      <c r="DX56" s="34"/>
      <c r="DY56" s="34"/>
      <c r="DZ56" s="34"/>
      <c r="EA56" s="34"/>
      <c r="EB56" s="34"/>
      <c r="EC56" s="34"/>
      <c r="ED56" s="34"/>
      <c r="EE56" s="34"/>
      <c r="EF56" s="34"/>
      <c r="EG56" s="34"/>
      <c r="EH56" s="34"/>
      <c r="EI56" s="34"/>
      <c r="EJ56" s="34"/>
      <c r="EK56" s="34"/>
      <c r="EL56" s="34"/>
      <c r="EM56" s="34"/>
      <c r="EN56" s="34"/>
      <c r="EO56" s="34"/>
      <c r="EP56" s="34"/>
      <c r="EQ56" s="34"/>
      <c r="ER56" s="34"/>
      <c r="ES56" s="34"/>
      <c r="ET56" s="34"/>
      <c r="EU56" s="34"/>
      <c r="EV56" s="34"/>
      <c r="EW56" s="34"/>
      <c r="EX56" s="34"/>
      <c r="EY56" s="34"/>
      <c r="EZ56" s="34"/>
      <c r="FA56" s="34"/>
      <c r="FB56" s="34"/>
      <c r="FC56" s="34"/>
      <c r="FD56" s="34"/>
      <c r="FE56" s="34"/>
      <c r="FF56" s="34"/>
      <c r="FG56" s="34"/>
      <c r="FH56" s="34"/>
      <c r="FI56" s="34"/>
      <c r="FJ56" s="34"/>
      <c r="FK56" s="34"/>
      <c r="FL56" s="34"/>
      <c r="FM56" s="34"/>
      <c r="FN56" s="34"/>
      <c r="FO56" s="34"/>
      <c r="FP56" s="34"/>
      <c r="FQ56" s="34"/>
      <c r="FR56" s="34"/>
      <c r="FS56" s="34"/>
      <c r="FT56" s="34"/>
      <c r="FU56" s="34"/>
      <c r="FV56" s="34"/>
      <c r="FW56" s="34"/>
      <c r="FX56" s="34"/>
      <c r="FY56" s="34"/>
      <c r="FZ56" s="34"/>
      <c r="GA56" s="34"/>
      <c r="GB56" s="34"/>
      <c r="GC56" s="34"/>
      <c r="GD56" s="34"/>
      <c r="GE56" s="34"/>
      <c r="GF56" s="34"/>
      <c r="GG56" s="34"/>
      <c r="GH56" s="34"/>
      <c r="GI56" s="34"/>
      <c r="GJ56" s="34"/>
      <c r="GK56" s="34"/>
      <c r="GL56" s="34"/>
      <c r="GM56" s="34"/>
      <c r="GN56" s="34"/>
      <c r="GO56" s="34"/>
      <c r="GP56" s="34"/>
      <c r="GQ56" s="34"/>
      <c r="GR56" s="34"/>
      <c r="GS56" s="34"/>
      <c r="GT56" s="34"/>
      <c r="GU56" s="34"/>
      <c r="GV56" s="34"/>
      <c r="GW56" s="34"/>
      <c r="GX56" s="34"/>
      <c r="GY56" s="34"/>
      <c r="GZ56" s="34"/>
      <c r="HA56" s="34"/>
      <c r="HB56" s="34"/>
      <c r="HC56" s="34"/>
      <c r="HD56" s="34"/>
      <c r="HE56" s="34"/>
      <c r="HF56" s="34"/>
      <c r="HG56" s="34"/>
      <c r="HH56" s="34"/>
      <c r="HI56" s="34"/>
      <c r="HJ56" s="34"/>
      <c r="HK56" s="34"/>
      <c r="HL56" s="34"/>
      <c r="HM56" s="34"/>
      <c r="HN56" s="34"/>
      <c r="HO56" s="34"/>
      <c r="HP56" s="34"/>
      <c r="HQ56" s="34"/>
      <c r="HR56" s="34"/>
      <c r="HS56" s="34"/>
      <c r="HT56" s="34"/>
      <c r="HU56" s="34"/>
      <c r="HV56" s="34"/>
      <c r="HW56" s="34"/>
      <c r="HX56" s="34"/>
      <c r="HY56" s="34"/>
      <c r="HZ56" s="34"/>
      <c r="IA56" s="34"/>
      <c r="IB56" s="34"/>
      <c r="IC56" s="34"/>
      <c r="ID56" s="34"/>
      <c r="IE56" s="34"/>
      <c r="IF56" s="34"/>
      <c r="IG56" s="34"/>
      <c r="IH56" s="34"/>
      <c r="II56" s="34"/>
      <c r="IJ56" s="34"/>
      <c r="IK56" s="34"/>
      <c r="IL56" s="34"/>
      <c r="IM56" s="34"/>
      <c r="IN56" s="34"/>
      <c r="IO56" s="34"/>
      <c r="IP56" s="34"/>
      <c r="IQ56" s="34"/>
    </row>
    <row r="57" spans="32:251" s="36" customFormat="1"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4"/>
      <c r="BL57" s="34"/>
      <c r="BM57" s="34"/>
      <c r="BN57" s="34"/>
      <c r="BO57" s="34"/>
      <c r="BP57" s="34"/>
      <c r="BQ57" s="34"/>
      <c r="BR57" s="34"/>
      <c r="BS57" s="34"/>
      <c r="BT57" s="34"/>
      <c r="BU57" s="34"/>
      <c r="BV57" s="34"/>
      <c r="BW57" s="34"/>
      <c r="BX57" s="34"/>
      <c r="BY57" s="34"/>
      <c r="BZ57" s="34"/>
      <c r="CA57" s="34"/>
      <c r="CB57" s="34"/>
      <c r="CC57" s="34"/>
      <c r="CD57" s="34"/>
      <c r="CE57" s="34"/>
      <c r="CF57" s="34"/>
      <c r="CG57" s="34"/>
      <c r="CH57" s="34"/>
      <c r="CI57" s="34"/>
      <c r="CJ57" s="34"/>
      <c r="CK57" s="34"/>
      <c r="CL57" s="34"/>
      <c r="CM57" s="34"/>
      <c r="CN57" s="34"/>
      <c r="CO57" s="34"/>
      <c r="CP57" s="34"/>
      <c r="CQ57" s="34"/>
      <c r="CR57" s="34"/>
      <c r="CS57" s="34"/>
      <c r="CT57" s="34"/>
      <c r="CU57" s="34"/>
      <c r="CV57" s="34"/>
      <c r="CW57" s="34"/>
      <c r="CX57" s="34"/>
      <c r="CY57" s="34"/>
      <c r="CZ57" s="34"/>
      <c r="DA57" s="34"/>
      <c r="DB57" s="34"/>
      <c r="DC57" s="34"/>
      <c r="DD57" s="34"/>
      <c r="DE57" s="34"/>
      <c r="DF57" s="34"/>
      <c r="DG57" s="34"/>
      <c r="DH57" s="34"/>
      <c r="DI57" s="34"/>
      <c r="DJ57" s="34"/>
      <c r="DK57" s="34"/>
      <c r="DL57" s="34"/>
      <c r="DM57" s="34"/>
      <c r="DN57" s="34"/>
      <c r="DO57" s="34"/>
      <c r="DP57" s="34"/>
      <c r="DQ57" s="34"/>
      <c r="DR57" s="34"/>
      <c r="DS57" s="34"/>
      <c r="DT57" s="34"/>
      <c r="DU57" s="34"/>
      <c r="DV57" s="34"/>
      <c r="DW57" s="34"/>
      <c r="DX57" s="34"/>
      <c r="DY57" s="34"/>
      <c r="DZ57" s="34"/>
      <c r="EA57" s="34"/>
      <c r="EB57" s="34"/>
      <c r="EC57" s="34"/>
      <c r="ED57" s="34"/>
      <c r="EE57" s="34"/>
      <c r="EF57" s="34"/>
      <c r="EG57" s="34"/>
      <c r="EH57" s="34"/>
      <c r="EI57" s="34"/>
      <c r="EJ57" s="34"/>
      <c r="EK57" s="34"/>
      <c r="EL57" s="34"/>
      <c r="EM57" s="34"/>
      <c r="EN57" s="34"/>
      <c r="EO57" s="34"/>
      <c r="EP57" s="34"/>
      <c r="EQ57" s="34"/>
      <c r="ER57" s="34"/>
      <c r="ES57" s="34"/>
      <c r="ET57" s="34"/>
      <c r="EU57" s="34"/>
      <c r="EV57" s="34"/>
      <c r="EW57" s="34"/>
      <c r="EX57" s="34"/>
      <c r="EY57" s="34"/>
      <c r="EZ57" s="34"/>
      <c r="FA57" s="34"/>
      <c r="FB57" s="34"/>
      <c r="FC57" s="34"/>
      <c r="FD57" s="34"/>
      <c r="FE57" s="34"/>
      <c r="FF57" s="34"/>
      <c r="FG57" s="34"/>
      <c r="FH57" s="34"/>
      <c r="FI57" s="34"/>
      <c r="FJ57" s="34"/>
      <c r="FK57" s="34"/>
      <c r="FL57" s="34"/>
      <c r="FM57" s="34"/>
      <c r="FN57" s="34"/>
      <c r="FO57" s="34"/>
      <c r="FP57" s="34"/>
      <c r="FQ57" s="34"/>
      <c r="FR57" s="34"/>
      <c r="FS57" s="34"/>
      <c r="FT57" s="34"/>
      <c r="FU57" s="34"/>
      <c r="FV57" s="34"/>
      <c r="FW57" s="34"/>
      <c r="FX57" s="34"/>
      <c r="FY57" s="34"/>
      <c r="FZ57" s="34"/>
      <c r="GA57" s="34"/>
      <c r="GB57" s="34"/>
      <c r="GC57" s="34"/>
      <c r="GD57" s="34"/>
      <c r="GE57" s="34"/>
      <c r="GF57" s="34"/>
      <c r="GG57" s="34"/>
      <c r="GH57" s="34"/>
      <c r="GI57" s="34"/>
      <c r="GJ57" s="34"/>
      <c r="GK57" s="34"/>
      <c r="GL57" s="34"/>
      <c r="GM57" s="34"/>
      <c r="GN57" s="34"/>
      <c r="GO57" s="34"/>
      <c r="GP57" s="34"/>
      <c r="GQ57" s="34"/>
      <c r="GR57" s="34"/>
      <c r="GS57" s="34"/>
      <c r="GT57" s="34"/>
      <c r="GU57" s="34"/>
      <c r="GV57" s="34"/>
      <c r="GW57" s="34"/>
      <c r="GX57" s="34"/>
      <c r="GY57" s="34"/>
      <c r="GZ57" s="34"/>
      <c r="HA57" s="34"/>
      <c r="HB57" s="34"/>
      <c r="HC57" s="34"/>
      <c r="HD57" s="34"/>
      <c r="HE57" s="34"/>
      <c r="HF57" s="34"/>
      <c r="HG57" s="34"/>
      <c r="HH57" s="34"/>
      <c r="HI57" s="34"/>
      <c r="HJ57" s="34"/>
      <c r="HK57" s="34"/>
      <c r="HL57" s="34"/>
      <c r="HM57" s="34"/>
      <c r="HN57" s="34"/>
      <c r="HO57" s="34"/>
      <c r="HP57" s="34"/>
      <c r="HQ57" s="34"/>
      <c r="HR57" s="34"/>
      <c r="HS57" s="34"/>
      <c r="HT57" s="34"/>
      <c r="HU57" s="34"/>
      <c r="HV57" s="34"/>
      <c r="HW57" s="34"/>
      <c r="HX57" s="34"/>
      <c r="HY57" s="34"/>
      <c r="HZ57" s="34"/>
      <c r="IA57" s="34"/>
      <c r="IB57" s="34"/>
      <c r="IC57" s="34"/>
      <c r="ID57" s="34"/>
      <c r="IE57" s="34"/>
      <c r="IF57" s="34"/>
      <c r="IG57" s="34"/>
      <c r="IH57" s="34"/>
      <c r="II57" s="34"/>
      <c r="IJ57" s="34"/>
      <c r="IK57" s="34"/>
      <c r="IL57" s="34"/>
      <c r="IM57" s="34"/>
      <c r="IN57" s="34"/>
      <c r="IO57" s="34"/>
      <c r="IP57" s="34"/>
      <c r="IQ57" s="34"/>
    </row>
    <row r="58" spans="32:251" s="36" customFormat="1">
      <c r="AF58" s="34"/>
      <c r="AG58" s="34"/>
      <c r="AH58" s="34"/>
      <c r="AI58" s="34"/>
      <c r="AJ58" s="34"/>
      <c r="AK58" s="34"/>
      <c r="AL58" s="34"/>
      <c r="AM58" s="34"/>
      <c r="AN58" s="34"/>
      <c r="AO58" s="34"/>
      <c r="AP58" s="34"/>
      <c r="AQ58" s="34"/>
      <c r="AR58" s="34"/>
      <c r="AS58" s="34"/>
      <c r="AT58" s="34"/>
      <c r="AU58" s="34"/>
      <c r="AV58" s="34"/>
      <c r="AW58" s="34"/>
      <c r="AX58" s="34"/>
      <c r="AY58" s="34"/>
      <c r="AZ58" s="34"/>
      <c r="BA58" s="34"/>
      <c r="BB58" s="34"/>
      <c r="BC58" s="34"/>
      <c r="BD58" s="34"/>
      <c r="BE58" s="34"/>
      <c r="BF58" s="34"/>
      <c r="BG58" s="34"/>
      <c r="BH58" s="34"/>
      <c r="BI58" s="34"/>
      <c r="BJ58" s="34"/>
      <c r="BK58" s="34"/>
      <c r="BL58" s="34"/>
      <c r="BM58" s="34"/>
      <c r="BN58" s="34"/>
      <c r="BO58" s="34"/>
      <c r="BP58" s="34"/>
      <c r="BQ58" s="34"/>
      <c r="BR58" s="34"/>
      <c r="BS58" s="34"/>
      <c r="BT58" s="34"/>
      <c r="BU58" s="34"/>
      <c r="BV58" s="34"/>
      <c r="BW58" s="34"/>
      <c r="BX58" s="34"/>
      <c r="BY58" s="34"/>
      <c r="BZ58" s="34"/>
      <c r="CA58" s="34"/>
      <c r="CB58" s="34"/>
      <c r="CC58" s="34"/>
      <c r="CD58" s="34"/>
      <c r="CE58" s="34"/>
      <c r="CF58" s="34"/>
      <c r="CG58" s="34"/>
      <c r="CH58" s="34"/>
      <c r="CI58" s="34"/>
      <c r="CJ58" s="34"/>
      <c r="CK58" s="34"/>
      <c r="CL58" s="34"/>
      <c r="CM58" s="34"/>
      <c r="CN58" s="34"/>
      <c r="CO58" s="34"/>
      <c r="CP58" s="34"/>
      <c r="CQ58" s="34"/>
      <c r="CR58" s="34"/>
      <c r="CS58" s="34"/>
      <c r="CT58" s="34"/>
      <c r="CU58" s="34"/>
      <c r="CV58" s="34"/>
      <c r="CW58" s="34"/>
      <c r="CX58" s="34"/>
      <c r="CY58" s="34"/>
      <c r="CZ58" s="34"/>
      <c r="DA58" s="34"/>
      <c r="DB58" s="34"/>
      <c r="DC58" s="34"/>
      <c r="DD58" s="34"/>
      <c r="DE58" s="34"/>
      <c r="DF58" s="34"/>
      <c r="DG58" s="34"/>
      <c r="DH58" s="34"/>
      <c r="DI58" s="34"/>
      <c r="DJ58" s="34"/>
      <c r="DK58" s="34"/>
      <c r="DL58" s="34"/>
      <c r="DM58" s="34"/>
      <c r="DN58" s="34"/>
      <c r="DO58" s="34"/>
      <c r="DP58" s="34"/>
      <c r="DQ58" s="34"/>
      <c r="DR58" s="34"/>
      <c r="DS58" s="34"/>
      <c r="DT58" s="34"/>
      <c r="DU58" s="34"/>
      <c r="DV58" s="34"/>
      <c r="DW58" s="34"/>
      <c r="DX58" s="34"/>
      <c r="DY58" s="34"/>
      <c r="DZ58" s="34"/>
      <c r="EA58" s="34"/>
      <c r="EB58" s="34"/>
      <c r="EC58" s="34"/>
      <c r="ED58" s="34"/>
      <c r="EE58" s="34"/>
      <c r="EF58" s="34"/>
      <c r="EG58" s="34"/>
      <c r="EH58" s="34"/>
      <c r="EI58" s="34"/>
      <c r="EJ58" s="34"/>
      <c r="EK58" s="34"/>
      <c r="EL58" s="34"/>
      <c r="EM58" s="34"/>
      <c r="EN58" s="34"/>
      <c r="EO58" s="34"/>
      <c r="EP58" s="34"/>
      <c r="EQ58" s="34"/>
      <c r="ER58" s="34"/>
      <c r="ES58" s="34"/>
      <c r="ET58" s="34"/>
      <c r="EU58" s="34"/>
      <c r="EV58" s="34"/>
      <c r="EW58" s="34"/>
      <c r="EX58" s="34"/>
      <c r="EY58" s="34"/>
      <c r="EZ58" s="34"/>
      <c r="FA58" s="34"/>
      <c r="FB58" s="34"/>
      <c r="FC58" s="34"/>
      <c r="FD58" s="34"/>
      <c r="FE58" s="34"/>
      <c r="FF58" s="34"/>
      <c r="FG58" s="34"/>
      <c r="FH58" s="34"/>
      <c r="FI58" s="34"/>
      <c r="FJ58" s="34"/>
      <c r="FK58" s="34"/>
      <c r="FL58" s="34"/>
      <c r="FM58" s="34"/>
      <c r="FN58" s="34"/>
      <c r="FO58" s="34"/>
      <c r="FP58" s="34"/>
      <c r="FQ58" s="34"/>
      <c r="FR58" s="34"/>
      <c r="FS58" s="34"/>
      <c r="FT58" s="34"/>
      <c r="FU58" s="34"/>
      <c r="FV58" s="34"/>
      <c r="FW58" s="34"/>
      <c r="FX58" s="34"/>
      <c r="FY58" s="34"/>
      <c r="FZ58" s="34"/>
      <c r="GA58" s="34"/>
      <c r="GB58" s="34"/>
      <c r="GC58" s="34"/>
      <c r="GD58" s="34"/>
      <c r="GE58" s="34"/>
      <c r="GF58" s="34"/>
      <c r="GG58" s="34"/>
      <c r="GH58" s="34"/>
      <c r="GI58" s="34"/>
      <c r="GJ58" s="34"/>
      <c r="GK58" s="34"/>
      <c r="GL58" s="34"/>
      <c r="GM58" s="34"/>
      <c r="GN58" s="34"/>
      <c r="GO58" s="34"/>
      <c r="GP58" s="34"/>
      <c r="GQ58" s="34"/>
      <c r="GR58" s="34"/>
      <c r="GS58" s="34"/>
      <c r="GT58" s="34"/>
      <c r="GU58" s="34"/>
      <c r="GV58" s="34"/>
      <c r="GW58" s="34"/>
      <c r="GX58" s="34"/>
      <c r="GY58" s="34"/>
      <c r="GZ58" s="34"/>
      <c r="HA58" s="34"/>
      <c r="HB58" s="34"/>
      <c r="HC58" s="34"/>
      <c r="HD58" s="34"/>
      <c r="HE58" s="34"/>
      <c r="HF58" s="34"/>
      <c r="HG58" s="34"/>
      <c r="HH58" s="34"/>
      <c r="HI58" s="34"/>
      <c r="HJ58" s="34"/>
      <c r="HK58" s="34"/>
      <c r="HL58" s="34"/>
      <c r="HM58" s="34"/>
      <c r="HN58" s="34"/>
      <c r="HO58" s="34"/>
      <c r="HP58" s="34"/>
      <c r="HQ58" s="34"/>
      <c r="HR58" s="34"/>
      <c r="HS58" s="34"/>
      <c r="HT58" s="34"/>
      <c r="HU58" s="34"/>
      <c r="HV58" s="34"/>
      <c r="HW58" s="34"/>
      <c r="HX58" s="34"/>
      <c r="HY58" s="34"/>
      <c r="HZ58" s="34"/>
      <c r="IA58" s="34"/>
      <c r="IB58" s="34"/>
      <c r="IC58" s="34"/>
      <c r="ID58" s="34"/>
      <c r="IE58" s="34"/>
      <c r="IF58" s="34"/>
      <c r="IG58" s="34"/>
      <c r="IH58" s="34"/>
      <c r="II58" s="34"/>
      <c r="IJ58" s="34"/>
      <c r="IK58" s="34"/>
      <c r="IL58" s="34"/>
      <c r="IM58" s="34"/>
      <c r="IN58" s="34"/>
      <c r="IO58" s="34"/>
      <c r="IP58" s="34"/>
      <c r="IQ58" s="34"/>
    </row>
    <row r="59" spans="32:251" s="36" customFormat="1">
      <c r="AF59" s="34"/>
      <c r="AG59" s="34"/>
      <c r="AH59" s="34"/>
      <c r="AI59" s="34"/>
      <c r="AJ59" s="34"/>
      <c r="AK59" s="34"/>
      <c r="AL59" s="34"/>
      <c r="AM59" s="34"/>
      <c r="AN59" s="34"/>
      <c r="AO59" s="34"/>
      <c r="AP59" s="34"/>
      <c r="AQ59" s="34"/>
      <c r="AR59" s="34"/>
      <c r="AS59" s="34"/>
      <c r="AT59" s="34"/>
      <c r="AU59" s="34"/>
      <c r="AV59" s="34"/>
      <c r="AW59" s="34"/>
      <c r="AX59" s="34"/>
      <c r="AY59" s="34"/>
      <c r="AZ59" s="34"/>
      <c r="BA59" s="34"/>
      <c r="BB59" s="34"/>
      <c r="BC59" s="34"/>
      <c r="BD59" s="34"/>
      <c r="BE59" s="34"/>
      <c r="BF59" s="34"/>
      <c r="BG59" s="34"/>
      <c r="BH59" s="34"/>
      <c r="BI59" s="34"/>
      <c r="BJ59" s="34"/>
      <c r="BK59" s="34"/>
      <c r="BL59" s="34"/>
      <c r="BM59" s="34"/>
      <c r="BN59" s="34"/>
      <c r="BO59" s="34"/>
      <c r="BP59" s="34"/>
      <c r="BQ59" s="34"/>
      <c r="BR59" s="34"/>
      <c r="BS59" s="34"/>
      <c r="BT59" s="34"/>
      <c r="BU59" s="34"/>
      <c r="BV59" s="34"/>
      <c r="BW59" s="34"/>
      <c r="BX59" s="34"/>
      <c r="BY59" s="34"/>
      <c r="BZ59" s="34"/>
      <c r="CA59" s="34"/>
      <c r="CB59" s="34"/>
      <c r="CC59" s="34"/>
      <c r="CD59" s="34"/>
      <c r="CE59" s="34"/>
      <c r="CF59" s="34"/>
      <c r="CG59" s="34"/>
      <c r="CH59" s="34"/>
      <c r="CI59" s="34"/>
      <c r="CJ59" s="34"/>
      <c r="CK59" s="34"/>
      <c r="CL59" s="34"/>
      <c r="CM59" s="34"/>
      <c r="CN59" s="34"/>
      <c r="CO59" s="34"/>
      <c r="CP59" s="34"/>
      <c r="CQ59" s="34"/>
      <c r="CR59" s="34"/>
      <c r="CS59" s="34"/>
      <c r="CT59" s="34"/>
      <c r="CU59" s="34"/>
      <c r="CV59" s="34"/>
      <c r="CW59" s="34"/>
      <c r="CX59" s="34"/>
      <c r="CY59" s="34"/>
      <c r="CZ59" s="34"/>
      <c r="DA59" s="34"/>
      <c r="DB59" s="34"/>
      <c r="DC59" s="34"/>
      <c r="DD59" s="34"/>
      <c r="DE59" s="34"/>
      <c r="DF59" s="34"/>
      <c r="DG59" s="34"/>
      <c r="DH59" s="34"/>
      <c r="DI59" s="34"/>
      <c r="DJ59" s="34"/>
      <c r="DK59" s="34"/>
      <c r="DL59" s="34"/>
      <c r="DM59" s="34"/>
      <c r="DN59" s="34"/>
      <c r="DO59" s="34"/>
      <c r="DP59" s="34"/>
      <c r="DQ59" s="34"/>
      <c r="DR59" s="34"/>
      <c r="DS59" s="34"/>
      <c r="DT59" s="34"/>
      <c r="DU59" s="34"/>
      <c r="DV59" s="34"/>
      <c r="DW59" s="34"/>
      <c r="DX59" s="34"/>
      <c r="DY59" s="34"/>
      <c r="DZ59" s="34"/>
      <c r="EA59" s="34"/>
      <c r="EB59" s="34"/>
      <c r="EC59" s="34"/>
      <c r="ED59" s="34"/>
      <c r="EE59" s="34"/>
      <c r="EF59" s="34"/>
      <c r="EG59" s="34"/>
      <c r="EH59" s="34"/>
      <c r="EI59" s="34"/>
      <c r="EJ59" s="34"/>
      <c r="EK59" s="34"/>
      <c r="EL59" s="34"/>
      <c r="EM59" s="34"/>
      <c r="EN59" s="34"/>
      <c r="EO59" s="34"/>
      <c r="EP59" s="34"/>
      <c r="EQ59" s="34"/>
      <c r="ER59" s="34"/>
      <c r="ES59" s="34"/>
      <c r="ET59" s="34"/>
      <c r="EU59" s="34"/>
      <c r="EV59" s="34"/>
      <c r="EW59" s="34"/>
      <c r="EX59" s="34"/>
      <c r="EY59" s="34"/>
      <c r="EZ59" s="34"/>
      <c r="FA59" s="34"/>
      <c r="FB59" s="34"/>
      <c r="FC59" s="34"/>
      <c r="FD59" s="34"/>
      <c r="FE59" s="34"/>
      <c r="FF59" s="34"/>
      <c r="FG59" s="34"/>
      <c r="FH59" s="34"/>
      <c r="FI59" s="34"/>
      <c r="FJ59" s="34"/>
      <c r="FK59" s="34"/>
      <c r="FL59" s="34"/>
      <c r="FM59" s="34"/>
      <c r="FN59" s="34"/>
      <c r="FO59" s="34"/>
      <c r="FP59" s="34"/>
      <c r="FQ59" s="34"/>
      <c r="FR59" s="34"/>
      <c r="FS59" s="34"/>
      <c r="FT59" s="34"/>
      <c r="FU59" s="34"/>
      <c r="FV59" s="34"/>
      <c r="FW59" s="34"/>
      <c r="FX59" s="34"/>
      <c r="FY59" s="34"/>
      <c r="FZ59" s="34"/>
      <c r="GA59" s="34"/>
      <c r="GB59" s="34"/>
      <c r="GC59" s="34"/>
      <c r="GD59" s="34"/>
      <c r="GE59" s="34"/>
      <c r="GF59" s="34"/>
      <c r="GG59" s="34"/>
      <c r="GH59" s="34"/>
      <c r="GI59" s="34"/>
      <c r="GJ59" s="34"/>
      <c r="GK59" s="34"/>
      <c r="GL59" s="34"/>
      <c r="GM59" s="34"/>
      <c r="GN59" s="34"/>
      <c r="GO59" s="34"/>
      <c r="GP59" s="34"/>
      <c r="GQ59" s="34"/>
      <c r="GR59" s="34"/>
      <c r="GS59" s="34"/>
      <c r="GT59" s="34"/>
      <c r="GU59" s="34"/>
      <c r="GV59" s="34"/>
      <c r="GW59" s="34"/>
      <c r="GX59" s="34"/>
      <c r="GY59" s="34"/>
      <c r="GZ59" s="34"/>
      <c r="HA59" s="34"/>
      <c r="HB59" s="34"/>
      <c r="HC59" s="34"/>
      <c r="HD59" s="34"/>
      <c r="HE59" s="34"/>
      <c r="HF59" s="34"/>
      <c r="HG59" s="34"/>
      <c r="HH59" s="34"/>
      <c r="HI59" s="34"/>
      <c r="HJ59" s="34"/>
      <c r="HK59" s="34"/>
      <c r="HL59" s="34"/>
      <c r="HM59" s="34"/>
      <c r="HN59" s="34"/>
      <c r="HO59" s="34"/>
      <c r="HP59" s="34"/>
      <c r="HQ59" s="34"/>
      <c r="HR59" s="34"/>
      <c r="HS59" s="34"/>
      <c r="HT59" s="34"/>
      <c r="HU59" s="34"/>
      <c r="HV59" s="34"/>
      <c r="HW59" s="34"/>
      <c r="HX59" s="34"/>
      <c r="HY59" s="34"/>
      <c r="HZ59" s="34"/>
      <c r="IA59" s="34"/>
      <c r="IB59" s="34"/>
      <c r="IC59" s="34"/>
      <c r="ID59" s="34"/>
      <c r="IE59" s="34"/>
      <c r="IF59" s="34"/>
      <c r="IG59" s="34"/>
      <c r="IH59" s="34"/>
      <c r="II59" s="34"/>
      <c r="IJ59" s="34"/>
      <c r="IK59" s="34"/>
      <c r="IL59" s="34"/>
      <c r="IM59" s="34"/>
      <c r="IN59" s="34"/>
      <c r="IO59" s="34"/>
      <c r="IP59" s="34"/>
      <c r="IQ59" s="34"/>
    </row>
    <row r="60" spans="32:251" s="36" customFormat="1">
      <c r="AF60" s="34"/>
      <c r="AG60" s="34"/>
      <c r="AH60" s="34"/>
      <c r="AI60" s="34"/>
      <c r="AJ60" s="34"/>
      <c r="AK60" s="34"/>
      <c r="AL60" s="34"/>
      <c r="AM60" s="34"/>
      <c r="AN60" s="34"/>
      <c r="AO60" s="34"/>
      <c r="AP60" s="34"/>
      <c r="AQ60" s="34"/>
      <c r="AR60" s="34"/>
      <c r="AS60" s="34"/>
      <c r="AT60" s="34"/>
      <c r="AU60" s="34"/>
      <c r="AV60" s="34"/>
      <c r="AW60" s="34"/>
      <c r="AX60" s="34"/>
      <c r="AY60" s="34"/>
      <c r="AZ60" s="34"/>
      <c r="BA60" s="34"/>
      <c r="BB60" s="34"/>
      <c r="BC60" s="34"/>
      <c r="BD60" s="34"/>
      <c r="BE60" s="34"/>
      <c r="BF60" s="34"/>
      <c r="BG60" s="34"/>
      <c r="BH60" s="34"/>
      <c r="BI60" s="34"/>
      <c r="BJ60" s="34"/>
      <c r="BK60" s="34"/>
      <c r="BL60" s="34"/>
      <c r="BM60" s="34"/>
      <c r="BN60" s="34"/>
      <c r="BO60" s="34"/>
      <c r="BP60" s="34"/>
      <c r="BQ60" s="34"/>
      <c r="BR60" s="34"/>
      <c r="BS60" s="34"/>
      <c r="BT60" s="34"/>
      <c r="BU60" s="34"/>
      <c r="BV60" s="34"/>
      <c r="BW60" s="34"/>
      <c r="BX60" s="34"/>
      <c r="BY60" s="34"/>
      <c r="BZ60" s="34"/>
      <c r="CA60" s="34"/>
      <c r="CB60" s="34"/>
      <c r="CC60" s="34"/>
      <c r="CD60" s="34"/>
      <c r="CE60" s="34"/>
      <c r="CF60" s="34"/>
      <c r="CG60" s="34"/>
      <c r="CH60" s="34"/>
      <c r="CI60" s="34"/>
      <c r="CJ60" s="34"/>
      <c r="CK60" s="34"/>
      <c r="CL60" s="34"/>
      <c r="CM60" s="34"/>
      <c r="CN60" s="34"/>
      <c r="CO60" s="34"/>
      <c r="CP60" s="34"/>
      <c r="CQ60" s="34"/>
      <c r="CR60" s="34"/>
      <c r="CS60" s="34"/>
      <c r="CT60" s="34"/>
      <c r="CU60" s="34"/>
      <c r="CV60" s="34"/>
      <c r="CW60" s="34"/>
      <c r="CX60" s="34"/>
      <c r="CY60" s="34"/>
      <c r="CZ60" s="34"/>
      <c r="DA60" s="34"/>
      <c r="DB60" s="34"/>
      <c r="DC60" s="34"/>
      <c r="DD60" s="34"/>
      <c r="DE60" s="34"/>
      <c r="DF60" s="34"/>
      <c r="DG60" s="34"/>
      <c r="DH60" s="34"/>
      <c r="DI60" s="34"/>
      <c r="DJ60" s="34"/>
      <c r="DK60" s="34"/>
      <c r="DL60" s="34"/>
      <c r="DM60" s="34"/>
      <c r="DN60" s="34"/>
      <c r="DO60" s="34"/>
      <c r="DP60" s="34"/>
      <c r="DQ60" s="34"/>
      <c r="DR60" s="34"/>
      <c r="DS60" s="34"/>
      <c r="DT60" s="34"/>
      <c r="DU60" s="34"/>
      <c r="DV60" s="34"/>
      <c r="DW60" s="34"/>
      <c r="DX60" s="34"/>
      <c r="DY60" s="34"/>
      <c r="DZ60" s="34"/>
      <c r="EA60" s="34"/>
      <c r="EB60" s="34"/>
      <c r="EC60" s="34"/>
      <c r="ED60" s="34"/>
      <c r="EE60" s="34"/>
      <c r="EF60" s="34"/>
      <c r="EG60" s="34"/>
      <c r="EH60" s="34"/>
      <c r="EI60" s="34"/>
      <c r="EJ60" s="34"/>
      <c r="EK60" s="34"/>
      <c r="EL60" s="34"/>
      <c r="EM60" s="34"/>
      <c r="EN60" s="34"/>
      <c r="EO60" s="34"/>
      <c r="EP60" s="34"/>
      <c r="EQ60" s="34"/>
      <c r="ER60" s="34"/>
      <c r="ES60" s="34"/>
      <c r="ET60" s="34"/>
      <c r="EU60" s="34"/>
      <c r="EV60" s="34"/>
      <c r="EW60" s="34"/>
      <c r="EX60" s="34"/>
      <c r="EY60" s="34"/>
      <c r="EZ60" s="34"/>
      <c r="FA60" s="34"/>
      <c r="FB60" s="34"/>
      <c r="FC60" s="34"/>
      <c r="FD60" s="34"/>
      <c r="FE60" s="34"/>
      <c r="FF60" s="34"/>
      <c r="FG60" s="34"/>
      <c r="FH60" s="34"/>
      <c r="FI60" s="34"/>
      <c r="FJ60" s="34"/>
      <c r="FK60" s="34"/>
      <c r="FL60" s="34"/>
      <c r="FM60" s="34"/>
      <c r="FN60" s="34"/>
      <c r="FO60" s="34"/>
      <c r="FP60" s="34"/>
      <c r="FQ60" s="34"/>
      <c r="FR60" s="34"/>
      <c r="FS60" s="34"/>
      <c r="FT60" s="34"/>
      <c r="FU60" s="34"/>
      <c r="FV60" s="34"/>
      <c r="FW60" s="34"/>
      <c r="FX60" s="34"/>
      <c r="FY60" s="34"/>
      <c r="FZ60" s="34"/>
      <c r="GA60" s="34"/>
      <c r="GB60" s="34"/>
      <c r="GC60" s="34"/>
      <c r="GD60" s="34"/>
      <c r="GE60" s="34"/>
      <c r="GF60" s="34"/>
      <c r="GG60" s="34"/>
      <c r="GH60" s="34"/>
      <c r="GI60" s="34"/>
      <c r="GJ60" s="34"/>
      <c r="GK60" s="34"/>
      <c r="GL60" s="34"/>
      <c r="GM60" s="34"/>
      <c r="GN60" s="34"/>
      <c r="GO60" s="34"/>
      <c r="GP60" s="34"/>
      <c r="GQ60" s="34"/>
      <c r="GR60" s="34"/>
      <c r="GS60" s="34"/>
      <c r="GT60" s="34"/>
      <c r="GU60" s="34"/>
      <c r="GV60" s="34"/>
      <c r="GW60" s="34"/>
      <c r="GX60" s="34"/>
      <c r="GY60" s="34"/>
      <c r="GZ60" s="34"/>
      <c r="HA60" s="34"/>
      <c r="HB60" s="34"/>
      <c r="HC60" s="34"/>
      <c r="HD60" s="34"/>
      <c r="HE60" s="34"/>
      <c r="HF60" s="34"/>
      <c r="HG60" s="34"/>
      <c r="HH60" s="34"/>
      <c r="HI60" s="34"/>
      <c r="HJ60" s="34"/>
      <c r="HK60" s="34"/>
      <c r="HL60" s="34"/>
      <c r="HM60" s="34"/>
      <c r="HN60" s="34"/>
      <c r="HO60" s="34"/>
      <c r="HP60" s="34"/>
      <c r="HQ60" s="34"/>
      <c r="HR60" s="34"/>
      <c r="HS60" s="34"/>
      <c r="HT60" s="34"/>
      <c r="HU60" s="34"/>
      <c r="HV60" s="34"/>
      <c r="HW60" s="34"/>
      <c r="HX60" s="34"/>
      <c r="HY60" s="34"/>
      <c r="HZ60" s="34"/>
      <c r="IA60" s="34"/>
      <c r="IB60" s="34"/>
      <c r="IC60" s="34"/>
      <c r="ID60" s="34"/>
      <c r="IE60" s="34"/>
      <c r="IF60" s="34"/>
      <c r="IG60" s="34"/>
      <c r="IH60" s="34"/>
      <c r="II60" s="34"/>
      <c r="IJ60" s="34"/>
      <c r="IK60" s="34"/>
      <c r="IL60" s="34"/>
      <c r="IM60" s="34"/>
      <c r="IN60" s="34"/>
      <c r="IO60" s="34"/>
      <c r="IP60" s="34"/>
      <c r="IQ60" s="34"/>
    </row>
    <row r="61" spans="32:251" s="36" customFormat="1">
      <c r="AF61" s="34"/>
      <c r="AG61" s="34"/>
      <c r="AH61" s="34"/>
      <c r="AI61" s="34"/>
      <c r="AJ61" s="34"/>
      <c r="AK61" s="34"/>
      <c r="AL61" s="34"/>
      <c r="AM61" s="34"/>
      <c r="AN61" s="34"/>
      <c r="AO61" s="34"/>
      <c r="AP61" s="34"/>
      <c r="AQ61" s="34"/>
      <c r="AR61" s="34"/>
      <c r="AS61" s="34"/>
      <c r="AT61" s="34"/>
      <c r="AU61" s="34"/>
      <c r="AV61" s="34"/>
      <c r="AW61" s="34"/>
      <c r="AX61" s="34"/>
      <c r="AY61" s="34"/>
      <c r="AZ61" s="34"/>
      <c r="BA61" s="34"/>
      <c r="BB61" s="34"/>
      <c r="BC61" s="34"/>
      <c r="BD61" s="34"/>
      <c r="BE61" s="34"/>
      <c r="BF61" s="34"/>
      <c r="BG61" s="34"/>
      <c r="BH61" s="34"/>
      <c r="BI61" s="34"/>
      <c r="BJ61" s="34"/>
      <c r="BK61" s="34"/>
      <c r="BL61" s="34"/>
      <c r="BM61" s="34"/>
      <c r="BN61" s="34"/>
      <c r="BO61" s="34"/>
      <c r="BP61" s="34"/>
      <c r="BQ61" s="34"/>
      <c r="BR61" s="34"/>
      <c r="BS61" s="34"/>
      <c r="BT61" s="34"/>
      <c r="BU61" s="34"/>
      <c r="BV61" s="34"/>
      <c r="BW61" s="34"/>
      <c r="BX61" s="34"/>
      <c r="BY61" s="34"/>
      <c r="BZ61" s="34"/>
      <c r="CA61" s="34"/>
      <c r="CB61" s="34"/>
      <c r="CC61" s="34"/>
      <c r="CD61" s="34"/>
      <c r="CE61" s="34"/>
      <c r="CF61" s="34"/>
      <c r="CG61" s="34"/>
      <c r="CH61" s="34"/>
      <c r="CI61" s="34"/>
      <c r="CJ61" s="34"/>
      <c r="CK61" s="34"/>
      <c r="CL61" s="34"/>
      <c r="CM61" s="34"/>
      <c r="CN61" s="34"/>
      <c r="CO61" s="34"/>
      <c r="CP61" s="34"/>
      <c r="CQ61" s="34"/>
      <c r="CR61" s="34"/>
      <c r="CS61" s="34"/>
      <c r="CT61" s="34"/>
      <c r="CU61" s="34"/>
      <c r="CV61" s="34"/>
      <c r="CW61" s="34"/>
      <c r="CX61" s="34"/>
      <c r="CY61" s="34"/>
      <c r="CZ61" s="34"/>
      <c r="DA61" s="34"/>
      <c r="DB61" s="34"/>
      <c r="DC61" s="34"/>
      <c r="DD61" s="34"/>
      <c r="DE61" s="34"/>
      <c r="DF61" s="34"/>
      <c r="DG61" s="34"/>
      <c r="DH61" s="34"/>
      <c r="DI61" s="34"/>
      <c r="DJ61" s="34"/>
      <c r="DK61" s="34"/>
      <c r="DL61" s="34"/>
      <c r="DM61" s="34"/>
      <c r="DN61" s="34"/>
      <c r="DO61" s="34"/>
      <c r="DP61" s="34"/>
      <c r="DQ61" s="34"/>
      <c r="DR61" s="34"/>
      <c r="DS61" s="34"/>
      <c r="DT61" s="34"/>
      <c r="DU61" s="34"/>
      <c r="DV61" s="34"/>
      <c r="DW61" s="34"/>
      <c r="DX61" s="34"/>
      <c r="DY61" s="34"/>
      <c r="DZ61" s="34"/>
      <c r="EA61" s="34"/>
      <c r="EB61" s="34"/>
      <c r="EC61" s="34"/>
      <c r="ED61" s="34"/>
      <c r="EE61" s="34"/>
      <c r="EF61" s="34"/>
      <c r="EG61" s="34"/>
      <c r="EH61" s="34"/>
      <c r="EI61" s="34"/>
      <c r="EJ61" s="34"/>
      <c r="EK61" s="34"/>
      <c r="EL61" s="34"/>
      <c r="EM61" s="34"/>
      <c r="EN61" s="34"/>
      <c r="EO61" s="34"/>
      <c r="EP61" s="34"/>
      <c r="EQ61" s="34"/>
      <c r="ER61" s="34"/>
      <c r="ES61" s="34"/>
      <c r="ET61" s="34"/>
      <c r="EU61" s="34"/>
      <c r="EV61" s="34"/>
      <c r="EW61" s="34"/>
      <c r="EX61" s="34"/>
      <c r="EY61" s="34"/>
      <c r="EZ61" s="34"/>
      <c r="FA61" s="34"/>
      <c r="FB61" s="34"/>
      <c r="FC61" s="34"/>
      <c r="FD61" s="34"/>
      <c r="FE61" s="34"/>
      <c r="FF61" s="34"/>
      <c r="FG61" s="34"/>
      <c r="FH61" s="34"/>
      <c r="FI61" s="34"/>
      <c r="FJ61" s="34"/>
      <c r="FK61" s="34"/>
      <c r="FL61" s="34"/>
      <c r="FM61" s="34"/>
      <c r="FN61" s="34"/>
      <c r="FO61" s="34"/>
      <c r="FP61" s="34"/>
      <c r="FQ61" s="34"/>
      <c r="FR61" s="34"/>
      <c r="FS61" s="34"/>
      <c r="FT61" s="34"/>
      <c r="FU61" s="34"/>
      <c r="FV61" s="34"/>
      <c r="FW61" s="34"/>
      <c r="FX61" s="34"/>
      <c r="FY61" s="34"/>
      <c r="FZ61" s="34"/>
      <c r="GA61" s="34"/>
      <c r="GB61" s="34"/>
      <c r="GC61" s="34"/>
      <c r="GD61" s="34"/>
      <c r="GE61" s="34"/>
      <c r="GF61" s="34"/>
      <c r="GG61" s="34"/>
      <c r="GH61" s="34"/>
      <c r="GI61" s="34"/>
      <c r="GJ61" s="34"/>
      <c r="GK61" s="34"/>
      <c r="GL61" s="34"/>
      <c r="GM61" s="34"/>
      <c r="GN61" s="34"/>
      <c r="GO61" s="34"/>
      <c r="GP61" s="34"/>
      <c r="GQ61" s="34"/>
      <c r="GR61" s="34"/>
      <c r="GS61" s="34"/>
      <c r="GT61" s="34"/>
      <c r="GU61" s="34"/>
      <c r="GV61" s="34"/>
      <c r="GW61" s="34"/>
      <c r="GX61" s="34"/>
      <c r="GY61" s="34"/>
      <c r="GZ61" s="34"/>
      <c r="HA61" s="34"/>
      <c r="HB61" s="34"/>
      <c r="HC61" s="34"/>
      <c r="HD61" s="34"/>
      <c r="HE61" s="34"/>
      <c r="HF61" s="34"/>
      <c r="HG61" s="34"/>
      <c r="HH61" s="34"/>
      <c r="HI61" s="34"/>
      <c r="HJ61" s="34"/>
      <c r="HK61" s="34"/>
      <c r="HL61" s="34"/>
      <c r="HM61" s="34"/>
      <c r="HN61" s="34"/>
      <c r="HO61" s="34"/>
      <c r="HP61" s="34"/>
      <c r="HQ61" s="34"/>
      <c r="HR61" s="34"/>
      <c r="HS61" s="34"/>
      <c r="HT61" s="34"/>
      <c r="HU61" s="34"/>
      <c r="HV61" s="34"/>
      <c r="HW61" s="34"/>
      <c r="HX61" s="34"/>
      <c r="HY61" s="34"/>
      <c r="HZ61" s="34"/>
      <c r="IA61" s="34"/>
      <c r="IB61" s="34"/>
      <c r="IC61" s="34"/>
      <c r="ID61" s="34"/>
      <c r="IE61" s="34"/>
      <c r="IF61" s="34"/>
      <c r="IG61" s="34"/>
      <c r="IH61" s="34"/>
      <c r="II61" s="34"/>
      <c r="IJ61" s="34"/>
      <c r="IK61" s="34"/>
      <c r="IL61" s="34"/>
      <c r="IM61" s="34"/>
      <c r="IN61" s="34"/>
      <c r="IO61" s="34"/>
      <c r="IP61" s="34"/>
      <c r="IQ61" s="34"/>
    </row>
    <row r="62" spans="32:251" s="36" customFormat="1">
      <c r="AF62" s="34"/>
      <c r="AG62" s="34"/>
      <c r="AH62" s="34"/>
      <c r="AI62" s="34"/>
      <c r="AJ62" s="34"/>
      <c r="AK62" s="34"/>
      <c r="AL62" s="34"/>
      <c r="AM62" s="34"/>
      <c r="AN62" s="34"/>
      <c r="AO62" s="34"/>
      <c r="AP62" s="34"/>
      <c r="AQ62" s="34"/>
      <c r="AR62" s="34"/>
      <c r="AS62" s="34"/>
      <c r="AT62" s="34"/>
      <c r="AU62" s="34"/>
      <c r="AV62" s="34"/>
      <c r="AW62" s="34"/>
      <c r="AX62" s="34"/>
      <c r="AY62" s="34"/>
      <c r="AZ62" s="34"/>
      <c r="BA62" s="34"/>
      <c r="BB62" s="34"/>
      <c r="BC62" s="34"/>
      <c r="BD62" s="34"/>
      <c r="BE62" s="34"/>
      <c r="BF62" s="34"/>
      <c r="BG62" s="34"/>
      <c r="BH62" s="34"/>
      <c r="BI62" s="34"/>
      <c r="BJ62" s="34"/>
      <c r="BK62" s="34"/>
      <c r="BL62" s="34"/>
      <c r="BM62" s="34"/>
      <c r="BN62" s="34"/>
      <c r="BO62" s="34"/>
      <c r="BP62" s="34"/>
      <c r="BQ62" s="34"/>
      <c r="BR62" s="34"/>
      <c r="BS62" s="34"/>
      <c r="BT62" s="34"/>
      <c r="BU62" s="34"/>
      <c r="BV62" s="34"/>
      <c r="BW62" s="34"/>
      <c r="BX62" s="34"/>
      <c r="BY62" s="34"/>
      <c r="BZ62" s="34"/>
      <c r="CA62" s="34"/>
      <c r="CB62" s="34"/>
      <c r="CC62" s="34"/>
      <c r="CD62" s="34"/>
      <c r="CE62" s="34"/>
      <c r="CF62" s="34"/>
      <c r="CG62" s="34"/>
      <c r="CH62" s="34"/>
      <c r="CI62" s="34"/>
      <c r="CJ62" s="34"/>
      <c r="CK62" s="34"/>
      <c r="CL62" s="34"/>
      <c r="CM62" s="34"/>
      <c r="CN62" s="34"/>
      <c r="CO62" s="34"/>
      <c r="CP62" s="34"/>
      <c r="CQ62" s="34"/>
      <c r="CR62" s="34"/>
      <c r="CS62" s="34"/>
      <c r="CT62" s="34"/>
      <c r="CU62" s="34"/>
      <c r="CV62" s="34"/>
      <c r="CW62" s="34"/>
      <c r="CX62" s="34"/>
      <c r="CY62" s="34"/>
      <c r="CZ62" s="34"/>
      <c r="DA62" s="34"/>
      <c r="DB62" s="34"/>
      <c r="DC62" s="34"/>
      <c r="DD62" s="34"/>
      <c r="DE62" s="34"/>
      <c r="DF62" s="34"/>
      <c r="DG62" s="34"/>
      <c r="DH62" s="34"/>
      <c r="DI62" s="34"/>
      <c r="DJ62" s="34"/>
      <c r="DK62" s="34"/>
      <c r="DL62" s="34"/>
      <c r="DM62" s="34"/>
      <c r="DN62" s="34"/>
      <c r="DO62" s="34"/>
      <c r="DP62" s="34"/>
      <c r="DQ62" s="34"/>
      <c r="DR62" s="34"/>
      <c r="DS62" s="34"/>
      <c r="DT62" s="34"/>
      <c r="DU62" s="34"/>
      <c r="DV62" s="34"/>
      <c r="DW62" s="34"/>
      <c r="DX62" s="34"/>
      <c r="DY62" s="34"/>
      <c r="DZ62" s="34"/>
      <c r="EA62" s="34"/>
      <c r="EB62" s="34"/>
      <c r="EC62" s="34"/>
      <c r="ED62" s="34"/>
      <c r="EE62" s="34"/>
      <c r="EF62" s="34"/>
      <c r="EG62" s="34"/>
      <c r="EH62" s="34"/>
      <c r="EI62" s="34"/>
      <c r="EJ62" s="34"/>
      <c r="EK62" s="34"/>
      <c r="EL62" s="34"/>
      <c r="EM62" s="34"/>
      <c r="EN62" s="34"/>
      <c r="EO62" s="34"/>
      <c r="EP62" s="34"/>
      <c r="EQ62" s="34"/>
      <c r="ER62" s="34"/>
      <c r="ES62" s="34"/>
      <c r="ET62" s="34"/>
      <c r="EU62" s="34"/>
      <c r="EV62" s="34"/>
      <c r="EW62" s="34"/>
      <c r="EX62" s="34"/>
      <c r="EY62" s="34"/>
      <c r="EZ62" s="34"/>
      <c r="FA62" s="34"/>
      <c r="FB62" s="34"/>
      <c r="FC62" s="34"/>
      <c r="FD62" s="34"/>
      <c r="FE62" s="34"/>
      <c r="FF62" s="34"/>
      <c r="FG62" s="34"/>
      <c r="FH62" s="34"/>
      <c r="FI62" s="34"/>
      <c r="FJ62" s="34"/>
      <c r="FK62" s="34"/>
      <c r="FL62" s="34"/>
      <c r="FM62" s="34"/>
      <c r="FN62" s="34"/>
      <c r="FO62" s="34"/>
      <c r="FP62" s="34"/>
      <c r="FQ62" s="34"/>
      <c r="FR62" s="34"/>
      <c r="FS62" s="34"/>
      <c r="FT62" s="34"/>
      <c r="FU62" s="34"/>
      <c r="FV62" s="34"/>
      <c r="FW62" s="34"/>
      <c r="FX62" s="34"/>
      <c r="FY62" s="34"/>
      <c r="FZ62" s="34"/>
      <c r="GA62" s="34"/>
      <c r="GB62" s="34"/>
      <c r="GC62" s="34"/>
      <c r="GD62" s="34"/>
      <c r="GE62" s="34"/>
      <c r="GF62" s="34"/>
      <c r="GG62" s="34"/>
      <c r="GH62" s="34"/>
      <c r="GI62" s="34"/>
      <c r="GJ62" s="34"/>
      <c r="GK62" s="34"/>
      <c r="GL62" s="34"/>
      <c r="GM62" s="34"/>
      <c r="GN62" s="34"/>
      <c r="GO62" s="34"/>
      <c r="GP62" s="34"/>
      <c r="GQ62" s="34"/>
      <c r="GR62" s="34"/>
      <c r="GS62" s="34"/>
      <c r="GT62" s="34"/>
      <c r="GU62" s="34"/>
      <c r="GV62" s="34"/>
      <c r="GW62" s="34"/>
      <c r="GX62" s="34"/>
      <c r="GY62" s="34"/>
      <c r="GZ62" s="34"/>
      <c r="HA62" s="34"/>
      <c r="HB62" s="34"/>
      <c r="HC62" s="34"/>
      <c r="HD62" s="34"/>
      <c r="HE62" s="34"/>
      <c r="HF62" s="34"/>
      <c r="HG62" s="34"/>
      <c r="HH62" s="34"/>
      <c r="HI62" s="34"/>
      <c r="HJ62" s="34"/>
      <c r="HK62" s="34"/>
      <c r="HL62" s="34"/>
      <c r="HM62" s="34"/>
      <c r="HN62" s="34"/>
      <c r="HO62" s="34"/>
      <c r="HP62" s="34"/>
      <c r="HQ62" s="34"/>
      <c r="HR62" s="34"/>
      <c r="HS62" s="34"/>
      <c r="HT62" s="34"/>
      <c r="HU62" s="34"/>
      <c r="HV62" s="34"/>
      <c r="HW62" s="34"/>
      <c r="HX62" s="34"/>
      <c r="HY62" s="34"/>
      <c r="HZ62" s="34"/>
      <c r="IA62" s="34"/>
      <c r="IB62" s="34"/>
      <c r="IC62" s="34"/>
      <c r="ID62" s="34"/>
      <c r="IE62" s="34"/>
      <c r="IF62" s="34"/>
      <c r="IG62" s="34"/>
      <c r="IH62" s="34"/>
      <c r="II62" s="34"/>
      <c r="IJ62" s="34"/>
      <c r="IK62" s="34"/>
      <c r="IL62" s="34"/>
      <c r="IM62" s="34"/>
      <c r="IN62" s="34"/>
      <c r="IO62" s="34"/>
      <c r="IP62" s="34"/>
      <c r="IQ62" s="34"/>
    </row>
    <row r="63" spans="32:251" s="36" customFormat="1">
      <c r="AF63" s="34"/>
      <c r="AG63" s="34"/>
      <c r="AH63" s="34"/>
      <c r="AI63" s="34"/>
      <c r="AJ63" s="34"/>
      <c r="AK63" s="34"/>
      <c r="AL63" s="34"/>
      <c r="AM63" s="34"/>
      <c r="AN63" s="34"/>
      <c r="AO63" s="34"/>
      <c r="AP63" s="34"/>
      <c r="AQ63" s="34"/>
      <c r="AR63" s="34"/>
      <c r="AS63" s="34"/>
      <c r="AT63" s="34"/>
      <c r="AU63" s="34"/>
      <c r="AV63" s="34"/>
      <c r="AW63" s="34"/>
      <c r="AX63" s="34"/>
      <c r="AY63" s="34"/>
      <c r="AZ63" s="34"/>
      <c r="BA63" s="34"/>
      <c r="BB63" s="34"/>
      <c r="BC63" s="34"/>
      <c r="BD63" s="34"/>
      <c r="BE63" s="34"/>
      <c r="BF63" s="34"/>
      <c r="BG63" s="34"/>
      <c r="BH63" s="34"/>
      <c r="BI63" s="34"/>
      <c r="BJ63" s="34"/>
      <c r="BK63" s="34"/>
      <c r="BL63" s="34"/>
      <c r="BM63" s="34"/>
      <c r="BN63" s="34"/>
      <c r="BO63" s="34"/>
      <c r="BP63" s="34"/>
      <c r="BQ63" s="34"/>
      <c r="BR63" s="34"/>
      <c r="BS63" s="34"/>
      <c r="BT63" s="34"/>
      <c r="BU63" s="34"/>
      <c r="BV63" s="34"/>
      <c r="BW63" s="34"/>
      <c r="BX63" s="34"/>
      <c r="BY63" s="34"/>
      <c r="BZ63" s="34"/>
      <c r="CA63" s="34"/>
      <c r="CB63" s="34"/>
      <c r="CC63" s="34"/>
      <c r="CD63" s="34"/>
      <c r="CE63" s="34"/>
      <c r="CF63" s="34"/>
      <c r="CG63" s="34"/>
      <c r="CH63" s="34"/>
      <c r="CI63" s="34"/>
      <c r="CJ63" s="34"/>
      <c r="CK63" s="34"/>
      <c r="CL63" s="34"/>
      <c r="CM63" s="34"/>
      <c r="CN63" s="34"/>
      <c r="CO63" s="34"/>
      <c r="CP63" s="34"/>
      <c r="CQ63" s="34"/>
      <c r="CR63" s="34"/>
      <c r="CS63" s="34"/>
      <c r="CT63" s="34"/>
      <c r="CU63" s="34"/>
      <c r="CV63" s="34"/>
      <c r="CW63" s="34"/>
      <c r="CX63" s="34"/>
      <c r="CY63" s="34"/>
      <c r="CZ63" s="34"/>
      <c r="DA63" s="34"/>
      <c r="DB63" s="34"/>
      <c r="DC63" s="34"/>
      <c r="DD63" s="34"/>
      <c r="DE63" s="34"/>
      <c r="DF63" s="34"/>
      <c r="DG63" s="34"/>
      <c r="DH63" s="34"/>
      <c r="DI63" s="34"/>
      <c r="DJ63" s="34"/>
      <c r="DK63" s="34"/>
      <c r="DL63" s="34"/>
      <c r="DM63" s="34"/>
      <c r="DN63" s="34"/>
      <c r="DO63" s="34"/>
      <c r="DP63" s="34"/>
      <c r="DQ63" s="34"/>
      <c r="DR63" s="34"/>
      <c r="DS63" s="34"/>
      <c r="DT63" s="34"/>
      <c r="DU63" s="34"/>
      <c r="DV63" s="34"/>
      <c r="DW63" s="34"/>
      <c r="DX63" s="34"/>
      <c r="DY63" s="34"/>
      <c r="DZ63" s="34"/>
      <c r="EA63" s="34"/>
      <c r="EB63" s="34"/>
      <c r="EC63" s="34"/>
      <c r="ED63" s="34"/>
      <c r="EE63" s="34"/>
      <c r="EF63" s="34"/>
      <c r="EG63" s="34"/>
      <c r="EH63" s="34"/>
      <c r="EI63" s="34"/>
      <c r="EJ63" s="34"/>
      <c r="EK63" s="34"/>
      <c r="EL63" s="34"/>
      <c r="EM63" s="34"/>
      <c r="EN63" s="34"/>
      <c r="EO63" s="34"/>
      <c r="EP63" s="34"/>
      <c r="EQ63" s="34"/>
      <c r="ER63" s="34"/>
      <c r="ES63" s="34"/>
      <c r="ET63" s="34"/>
      <c r="EU63" s="34"/>
      <c r="EV63" s="34"/>
      <c r="EW63" s="34"/>
      <c r="EX63" s="34"/>
      <c r="EY63" s="34"/>
      <c r="EZ63" s="34"/>
      <c r="FA63" s="34"/>
      <c r="FB63" s="34"/>
      <c r="FC63" s="34"/>
      <c r="FD63" s="34"/>
      <c r="FE63" s="34"/>
      <c r="FF63" s="34"/>
      <c r="FG63" s="34"/>
      <c r="FH63" s="34"/>
      <c r="FI63" s="34"/>
      <c r="FJ63" s="34"/>
      <c r="FK63" s="34"/>
      <c r="FL63" s="34"/>
      <c r="FM63" s="34"/>
      <c r="FN63" s="34"/>
      <c r="FO63" s="34"/>
      <c r="FP63" s="34"/>
      <c r="FQ63" s="34"/>
      <c r="FR63" s="34"/>
      <c r="FS63" s="34"/>
      <c r="FT63" s="34"/>
      <c r="FU63" s="34"/>
      <c r="FV63" s="34"/>
      <c r="FW63" s="34"/>
      <c r="FX63" s="34"/>
      <c r="FY63" s="34"/>
      <c r="FZ63" s="34"/>
      <c r="GA63" s="34"/>
      <c r="GB63" s="34"/>
      <c r="GC63" s="34"/>
      <c r="GD63" s="34"/>
      <c r="GE63" s="34"/>
      <c r="GF63" s="34"/>
      <c r="GG63" s="34"/>
      <c r="GH63" s="34"/>
      <c r="GI63" s="34"/>
      <c r="GJ63" s="34"/>
      <c r="GK63" s="34"/>
      <c r="GL63" s="34"/>
      <c r="GM63" s="34"/>
      <c r="GN63" s="34"/>
      <c r="GO63" s="34"/>
      <c r="GP63" s="34"/>
      <c r="GQ63" s="34"/>
      <c r="GR63" s="34"/>
      <c r="GS63" s="34"/>
      <c r="GT63" s="34"/>
      <c r="GU63" s="34"/>
      <c r="GV63" s="34"/>
      <c r="GW63" s="34"/>
      <c r="GX63" s="34"/>
      <c r="GY63" s="34"/>
      <c r="GZ63" s="34"/>
      <c r="HA63" s="34"/>
      <c r="HB63" s="34"/>
      <c r="HC63" s="34"/>
      <c r="HD63" s="34"/>
      <c r="HE63" s="34"/>
      <c r="HF63" s="34"/>
      <c r="HG63" s="34"/>
      <c r="HH63" s="34"/>
      <c r="HI63" s="34"/>
      <c r="HJ63" s="34"/>
      <c r="HK63" s="34"/>
      <c r="HL63" s="34"/>
      <c r="HM63" s="34"/>
      <c r="HN63" s="34"/>
      <c r="HO63" s="34"/>
      <c r="HP63" s="34"/>
      <c r="HQ63" s="34"/>
      <c r="HR63" s="34"/>
      <c r="HS63" s="34"/>
      <c r="HT63" s="34"/>
      <c r="HU63" s="34"/>
      <c r="HV63" s="34"/>
      <c r="HW63" s="34"/>
      <c r="HX63" s="34"/>
      <c r="HY63" s="34"/>
      <c r="HZ63" s="34"/>
      <c r="IA63" s="34"/>
      <c r="IB63" s="34"/>
      <c r="IC63" s="34"/>
      <c r="ID63" s="34"/>
      <c r="IE63" s="34"/>
      <c r="IF63" s="34"/>
      <c r="IG63" s="34"/>
      <c r="IH63" s="34"/>
      <c r="II63" s="34"/>
      <c r="IJ63" s="34"/>
      <c r="IK63" s="34"/>
      <c r="IL63" s="34"/>
      <c r="IM63" s="34"/>
      <c r="IN63" s="34"/>
      <c r="IO63" s="34"/>
      <c r="IP63" s="34"/>
      <c r="IQ63" s="34"/>
    </row>
    <row r="64" spans="32:251" s="36" customFormat="1">
      <c r="AF64" s="34"/>
      <c r="AG64" s="34"/>
      <c r="AH64" s="34"/>
      <c r="AI64" s="34"/>
      <c r="AJ64" s="34"/>
      <c r="AK64" s="34"/>
      <c r="AL64" s="34"/>
      <c r="AM64" s="34"/>
      <c r="AN64" s="34"/>
      <c r="AO64" s="34"/>
      <c r="AP64" s="34"/>
      <c r="AQ64" s="34"/>
      <c r="AR64" s="34"/>
      <c r="AS64" s="34"/>
      <c r="AT64" s="34"/>
      <c r="AU64" s="34"/>
      <c r="AV64" s="34"/>
      <c r="AW64" s="34"/>
      <c r="AX64" s="34"/>
      <c r="AY64" s="34"/>
      <c r="AZ64" s="34"/>
      <c r="BA64" s="34"/>
      <c r="BB64" s="34"/>
      <c r="BC64" s="34"/>
      <c r="BD64" s="34"/>
      <c r="BE64" s="34"/>
      <c r="BF64" s="34"/>
      <c r="BG64" s="34"/>
      <c r="BH64" s="34"/>
      <c r="BI64" s="34"/>
      <c r="BJ64" s="34"/>
      <c r="BK64" s="34"/>
      <c r="BL64" s="34"/>
      <c r="BM64" s="34"/>
      <c r="BN64" s="34"/>
      <c r="BO64" s="34"/>
      <c r="BP64" s="34"/>
      <c r="BQ64" s="34"/>
      <c r="BR64" s="34"/>
      <c r="BS64" s="34"/>
      <c r="BT64" s="34"/>
      <c r="BU64" s="34"/>
      <c r="BV64" s="34"/>
      <c r="BW64" s="34"/>
      <c r="BX64" s="34"/>
      <c r="BY64" s="34"/>
      <c r="BZ64" s="34"/>
      <c r="CA64" s="34"/>
      <c r="CB64" s="34"/>
      <c r="CC64" s="34"/>
      <c r="CD64" s="34"/>
      <c r="CE64" s="34"/>
      <c r="CF64" s="34"/>
      <c r="CG64" s="34"/>
      <c r="CH64" s="34"/>
      <c r="CI64" s="34"/>
      <c r="CJ64" s="34"/>
      <c r="CK64" s="34"/>
      <c r="CL64" s="34"/>
      <c r="CM64" s="34"/>
      <c r="CN64" s="34"/>
      <c r="CO64" s="34"/>
      <c r="CP64" s="34"/>
      <c r="CQ64" s="34"/>
      <c r="CR64" s="34"/>
      <c r="CS64" s="34"/>
      <c r="CT64" s="34"/>
      <c r="CU64" s="34"/>
      <c r="CV64" s="34"/>
      <c r="CW64" s="34"/>
      <c r="CX64" s="34"/>
      <c r="CY64" s="34"/>
      <c r="CZ64" s="34"/>
      <c r="DA64" s="34"/>
      <c r="DB64" s="34"/>
      <c r="DC64" s="34"/>
      <c r="DD64" s="34"/>
      <c r="DE64" s="34"/>
      <c r="DF64" s="34"/>
      <c r="DG64" s="34"/>
      <c r="DH64" s="34"/>
      <c r="DI64" s="34"/>
      <c r="DJ64" s="34"/>
      <c r="DK64" s="34"/>
      <c r="DL64" s="34"/>
      <c r="DM64" s="34"/>
      <c r="DN64" s="34"/>
      <c r="DO64" s="34"/>
      <c r="DP64" s="34"/>
      <c r="DQ64" s="34"/>
      <c r="DR64" s="34"/>
      <c r="DS64" s="34"/>
      <c r="DT64" s="34"/>
      <c r="DU64" s="34"/>
      <c r="DV64" s="34"/>
      <c r="DW64" s="34"/>
      <c r="DX64" s="34"/>
      <c r="DY64" s="34"/>
      <c r="DZ64" s="34"/>
      <c r="EA64" s="34"/>
      <c r="EB64" s="34"/>
      <c r="EC64" s="34"/>
      <c r="ED64" s="34"/>
      <c r="EE64" s="34"/>
      <c r="EF64" s="34"/>
      <c r="EG64" s="34"/>
      <c r="EH64" s="34"/>
      <c r="EI64" s="34"/>
      <c r="EJ64" s="34"/>
      <c r="EK64" s="34"/>
      <c r="EL64" s="34"/>
      <c r="EM64" s="34"/>
      <c r="EN64" s="34"/>
      <c r="EO64" s="34"/>
      <c r="EP64" s="34"/>
      <c r="EQ64" s="34"/>
      <c r="ER64" s="34"/>
      <c r="ES64" s="34"/>
      <c r="ET64" s="34"/>
      <c r="EU64" s="34"/>
      <c r="EV64" s="34"/>
      <c r="EW64" s="34"/>
      <c r="EX64" s="34"/>
      <c r="EY64" s="34"/>
      <c r="EZ64" s="34"/>
      <c r="FA64" s="34"/>
      <c r="FB64" s="34"/>
      <c r="FC64" s="34"/>
      <c r="FD64" s="34"/>
      <c r="FE64" s="34"/>
      <c r="FF64" s="34"/>
      <c r="FG64" s="34"/>
      <c r="FH64" s="34"/>
      <c r="FI64" s="34"/>
      <c r="FJ64" s="34"/>
      <c r="FK64" s="34"/>
      <c r="FL64" s="34"/>
      <c r="FM64" s="34"/>
      <c r="FN64" s="34"/>
      <c r="FO64" s="34"/>
      <c r="FP64" s="34"/>
      <c r="FQ64" s="34"/>
      <c r="FR64" s="34"/>
      <c r="FS64" s="34"/>
      <c r="FT64" s="34"/>
      <c r="FU64" s="34"/>
      <c r="FV64" s="34"/>
      <c r="FW64" s="34"/>
      <c r="FX64" s="34"/>
      <c r="FY64" s="34"/>
      <c r="FZ64" s="34"/>
      <c r="GA64" s="34"/>
      <c r="GB64" s="34"/>
      <c r="GC64" s="34"/>
      <c r="GD64" s="34"/>
      <c r="GE64" s="34"/>
      <c r="GF64" s="34"/>
      <c r="GG64" s="34"/>
      <c r="GH64" s="34"/>
      <c r="GI64" s="34"/>
      <c r="GJ64" s="34"/>
      <c r="GK64" s="34"/>
      <c r="GL64" s="34"/>
      <c r="GM64" s="34"/>
      <c r="GN64" s="34"/>
      <c r="GO64" s="34"/>
      <c r="GP64" s="34"/>
      <c r="GQ64" s="34"/>
      <c r="GR64" s="34"/>
      <c r="GS64" s="34"/>
      <c r="GT64" s="34"/>
      <c r="GU64" s="34"/>
      <c r="GV64" s="34"/>
      <c r="GW64" s="34"/>
      <c r="GX64" s="34"/>
      <c r="GY64" s="34"/>
      <c r="GZ64" s="34"/>
      <c r="HA64" s="34"/>
      <c r="HB64" s="34"/>
      <c r="HC64" s="34"/>
      <c r="HD64" s="34"/>
      <c r="HE64" s="34"/>
      <c r="HF64" s="34"/>
      <c r="HG64" s="34"/>
      <c r="HH64" s="34"/>
      <c r="HI64" s="34"/>
      <c r="HJ64" s="34"/>
      <c r="HK64" s="34"/>
      <c r="HL64" s="34"/>
      <c r="HM64" s="34"/>
      <c r="HN64" s="34"/>
      <c r="HO64" s="34"/>
      <c r="HP64" s="34"/>
      <c r="HQ64" s="34"/>
      <c r="HR64" s="34"/>
      <c r="HS64" s="34"/>
      <c r="HT64" s="34"/>
      <c r="HU64" s="34"/>
      <c r="HV64" s="34"/>
      <c r="HW64" s="34"/>
      <c r="HX64" s="34"/>
      <c r="HY64" s="34"/>
      <c r="HZ64" s="34"/>
      <c r="IA64" s="34"/>
      <c r="IB64" s="34"/>
      <c r="IC64" s="34"/>
      <c r="ID64" s="34"/>
      <c r="IE64" s="34"/>
      <c r="IF64" s="34"/>
      <c r="IG64" s="34"/>
      <c r="IH64" s="34"/>
      <c r="II64" s="34"/>
      <c r="IJ64" s="34"/>
      <c r="IK64" s="34"/>
      <c r="IL64" s="34"/>
      <c r="IM64" s="34"/>
      <c r="IN64" s="34"/>
      <c r="IO64" s="34"/>
      <c r="IP64" s="34"/>
      <c r="IQ64" s="34"/>
    </row>
    <row r="65" spans="32:251" s="36" customFormat="1">
      <c r="AF65" s="34"/>
      <c r="AG65" s="34"/>
      <c r="AH65" s="34"/>
      <c r="AI65" s="34"/>
      <c r="AJ65" s="34"/>
      <c r="AK65" s="34"/>
      <c r="AL65" s="34"/>
      <c r="AM65" s="34"/>
      <c r="AN65" s="34"/>
      <c r="AO65" s="34"/>
      <c r="AP65" s="34"/>
      <c r="AQ65" s="34"/>
      <c r="AR65" s="34"/>
      <c r="AS65" s="34"/>
      <c r="AT65" s="34"/>
      <c r="AU65" s="34"/>
      <c r="AV65" s="34"/>
      <c r="AW65" s="34"/>
      <c r="AX65" s="34"/>
      <c r="AY65" s="34"/>
      <c r="AZ65" s="34"/>
      <c r="BA65" s="34"/>
      <c r="BB65" s="34"/>
      <c r="BC65" s="34"/>
      <c r="BD65" s="34"/>
      <c r="BE65" s="34"/>
      <c r="BF65" s="34"/>
      <c r="BG65" s="34"/>
      <c r="BH65" s="34"/>
      <c r="BI65" s="34"/>
      <c r="BJ65" s="34"/>
      <c r="BK65" s="34"/>
      <c r="BL65" s="34"/>
      <c r="BM65" s="34"/>
      <c r="BN65" s="34"/>
      <c r="BO65" s="34"/>
      <c r="BP65" s="34"/>
      <c r="BQ65" s="34"/>
      <c r="BR65" s="34"/>
      <c r="BS65" s="34"/>
      <c r="BT65" s="34"/>
      <c r="BU65" s="34"/>
      <c r="BV65" s="34"/>
      <c r="BW65" s="34"/>
      <c r="BX65" s="34"/>
      <c r="BY65" s="34"/>
      <c r="BZ65" s="34"/>
      <c r="CA65" s="34"/>
      <c r="CB65" s="34"/>
      <c r="CC65" s="34"/>
      <c r="CD65" s="34"/>
      <c r="CE65" s="34"/>
      <c r="CF65" s="34"/>
      <c r="CG65" s="34"/>
      <c r="CH65" s="34"/>
      <c r="CI65" s="34"/>
      <c r="CJ65" s="34"/>
      <c r="CK65" s="34"/>
      <c r="CL65" s="34"/>
      <c r="CM65" s="34"/>
      <c r="CN65" s="34"/>
      <c r="CO65" s="34"/>
      <c r="CP65" s="34"/>
      <c r="CQ65" s="34"/>
      <c r="CR65" s="34"/>
      <c r="CS65" s="34"/>
      <c r="CT65" s="34"/>
      <c r="CU65" s="34"/>
      <c r="CV65" s="34"/>
      <c r="CW65" s="34"/>
      <c r="CX65" s="34"/>
      <c r="CY65" s="34"/>
      <c r="CZ65" s="34"/>
      <c r="DA65" s="34"/>
      <c r="DB65" s="34"/>
      <c r="DC65" s="34"/>
      <c r="DD65" s="34"/>
      <c r="DE65" s="34"/>
      <c r="DF65" s="34"/>
      <c r="DG65" s="34"/>
      <c r="DH65" s="34"/>
      <c r="DI65" s="34"/>
      <c r="DJ65" s="34"/>
      <c r="DK65" s="34"/>
      <c r="DL65" s="34"/>
      <c r="DM65" s="34"/>
      <c r="DN65" s="34"/>
      <c r="DO65" s="34"/>
      <c r="DP65" s="34"/>
      <c r="DQ65" s="34"/>
      <c r="DR65" s="34"/>
      <c r="DS65" s="34"/>
      <c r="DT65" s="34"/>
      <c r="DU65" s="34"/>
      <c r="DV65" s="34"/>
      <c r="DW65" s="34"/>
      <c r="DX65" s="34"/>
      <c r="DY65" s="34"/>
      <c r="DZ65" s="34"/>
      <c r="EA65" s="34"/>
      <c r="EB65" s="34"/>
      <c r="EC65" s="34"/>
      <c r="ED65" s="34"/>
      <c r="EE65" s="34"/>
      <c r="EF65" s="34"/>
      <c r="EG65" s="34"/>
      <c r="EH65" s="34"/>
      <c r="EI65" s="34"/>
      <c r="EJ65" s="34"/>
      <c r="EK65" s="34"/>
      <c r="EL65" s="34"/>
      <c r="EM65" s="34"/>
      <c r="EN65" s="34"/>
      <c r="EO65" s="34"/>
      <c r="EP65" s="34"/>
      <c r="EQ65" s="34"/>
      <c r="ER65" s="34"/>
      <c r="ES65" s="34"/>
      <c r="ET65" s="34"/>
      <c r="EU65" s="34"/>
      <c r="EV65" s="34"/>
      <c r="EW65" s="34"/>
      <c r="EX65" s="34"/>
      <c r="EY65" s="34"/>
      <c r="EZ65" s="34"/>
      <c r="FA65" s="34"/>
      <c r="FB65" s="34"/>
      <c r="FC65" s="34"/>
      <c r="FD65" s="34"/>
      <c r="FE65" s="34"/>
      <c r="FF65" s="34"/>
      <c r="FG65" s="34"/>
      <c r="FH65" s="34"/>
      <c r="FI65" s="34"/>
      <c r="FJ65" s="34"/>
      <c r="FK65" s="34"/>
      <c r="FL65" s="34"/>
      <c r="FM65" s="34"/>
      <c r="FN65" s="34"/>
      <c r="FO65" s="34"/>
      <c r="FP65" s="34"/>
      <c r="FQ65" s="34"/>
      <c r="FR65" s="34"/>
      <c r="FS65" s="34"/>
      <c r="FT65" s="34"/>
      <c r="FU65" s="34"/>
      <c r="FV65" s="34"/>
      <c r="FW65" s="34"/>
      <c r="FX65" s="34"/>
      <c r="FY65" s="34"/>
      <c r="FZ65" s="34"/>
      <c r="GA65" s="34"/>
      <c r="GB65" s="34"/>
      <c r="GC65" s="34"/>
      <c r="GD65" s="34"/>
      <c r="GE65" s="34"/>
      <c r="GF65" s="34"/>
      <c r="GG65" s="34"/>
      <c r="GH65" s="34"/>
      <c r="GI65" s="34"/>
      <c r="GJ65" s="34"/>
      <c r="GK65" s="34"/>
      <c r="GL65" s="34"/>
      <c r="GM65" s="34"/>
      <c r="GN65" s="34"/>
      <c r="GO65" s="34"/>
      <c r="GP65" s="34"/>
      <c r="GQ65" s="34"/>
      <c r="GR65" s="34"/>
      <c r="GS65" s="34"/>
      <c r="GT65" s="34"/>
      <c r="GU65" s="34"/>
      <c r="GV65" s="34"/>
      <c r="GW65" s="34"/>
      <c r="GX65" s="34"/>
      <c r="GY65" s="34"/>
      <c r="GZ65" s="34"/>
      <c r="HA65" s="34"/>
      <c r="HB65" s="34"/>
      <c r="HC65" s="34"/>
      <c r="HD65" s="34"/>
      <c r="HE65" s="34"/>
      <c r="HF65" s="34"/>
      <c r="HG65" s="34"/>
      <c r="HH65" s="34"/>
      <c r="HI65" s="34"/>
      <c r="HJ65" s="34"/>
      <c r="HK65" s="34"/>
      <c r="HL65" s="34"/>
      <c r="HM65" s="34"/>
      <c r="HN65" s="34"/>
      <c r="HO65" s="34"/>
      <c r="HP65" s="34"/>
      <c r="HQ65" s="34"/>
      <c r="HR65" s="34"/>
      <c r="HS65" s="34"/>
      <c r="HT65" s="34"/>
      <c r="HU65" s="34"/>
      <c r="HV65" s="34"/>
      <c r="HW65" s="34"/>
      <c r="HX65" s="34"/>
      <c r="HY65" s="34"/>
      <c r="HZ65" s="34"/>
      <c r="IA65" s="34"/>
      <c r="IB65" s="34"/>
      <c r="IC65" s="34"/>
      <c r="ID65" s="34"/>
      <c r="IE65" s="34"/>
      <c r="IF65" s="34"/>
      <c r="IG65" s="34"/>
      <c r="IH65" s="34"/>
      <c r="II65" s="34"/>
      <c r="IJ65" s="34"/>
      <c r="IK65" s="34"/>
      <c r="IL65" s="34"/>
      <c r="IM65" s="34"/>
      <c r="IN65" s="34"/>
      <c r="IO65" s="34"/>
      <c r="IP65" s="34"/>
      <c r="IQ65" s="34"/>
    </row>
    <row r="66" spans="32:251" s="36" customFormat="1">
      <c r="AF66" s="34"/>
      <c r="AG66" s="34"/>
      <c r="AH66" s="34"/>
      <c r="AI66" s="34"/>
      <c r="AJ66" s="34"/>
      <c r="AK66" s="34"/>
      <c r="AL66" s="34"/>
      <c r="AM66" s="34"/>
      <c r="AN66" s="34"/>
      <c r="AO66" s="34"/>
      <c r="AP66" s="34"/>
      <c r="AQ66" s="34"/>
      <c r="AR66" s="34"/>
      <c r="AS66" s="34"/>
      <c r="AT66" s="34"/>
      <c r="AU66" s="34"/>
      <c r="AV66" s="34"/>
      <c r="AW66" s="34"/>
      <c r="AX66" s="34"/>
      <c r="AY66" s="34"/>
      <c r="AZ66" s="34"/>
      <c r="BA66" s="34"/>
      <c r="BB66" s="34"/>
      <c r="BC66" s="34"/>
      <c r="BD66" s="34"/>
      <c r="BE66" s="34"/>
      <c r="BF66" s="34"/>
      <c r="BG66" s="34"/>
      <c r="BH66" s="34"/>
      <c r="BI66" s="34"/>
      <c r="BJ66" s="34"/>
      <c r="BK66" s="34"/>
      <c r="BL66" s="34"/>
      <c r="BM66" s="34"/>
      <c r="BN66" s="34"/>
      <c r="BO66" s="34"/>
      <c r="BP66" s="34"/>
      <c r="BQ66" s="34"/>
      <c r="BR66" s="34"/>
      <c r="BS66" s="34"/>
      <c r="BT66" s="34"/>
      <c r="BU66" s="34"/>
      <c r="BV66" s="34"/>
      <c r="BW66" s="34"/>
      <c r="BX66" s="34"/>
      <c r="BY66" s="34"/>
      <c r="BZ66" s="34"/>
      <c r="CA66" s="34"/>
      <c r="CB66" s="34"/>
      <c r="CC66" s="34"/>
      <c r="CD66" s="34"/>
      <c r="CE66" s="34"/>
      <c r="CF66" s="34"/>
      <c r="CG66" s="34"/>
      <c r="CH66" s="34"/>
      <c r="CI66" s="34"/>
      <c r="CJ66" s="34"/>
      <c r="CK66" s="34"/>
      <c r="CL66" s="34"/>
      <c r="CM66" s="34"/>
      <c r="CN66" s="34"/>
      <c r="CO66" s="34"/>
      <c r="CP66" s="34"/>
      <c r="CQ66" s="34"/>
      <c r="CR66" s="34"/>
      <c r="CS66" s="34"/>
      <c r="CT66" s="34"/>
      <c r="CU66" s="34"/>
      <c r="CV66" s="34"/>
      <c r="CW66" s="34"/>
      <c r="CX66" s="34"/>
      <c r="CY66" s="34"/>
      <c r="CZ66" s="34"/>
      <c r="DA66" s="34"/>
      <c r="DB66" s="34"/>
      <c r="DC66" s="34"/>
      <c r="DD66" s="34"/>
      <c r="DE66" s="34"/>
      <c r="DF66" s="34"/>
      <c r="DG66" s="34"/>
      <c r="DH66" s="34"/>
      <c r="DI66" s="34"/>
      <c r="DJ66" s="34"/>
      <c r="DK66" s="34"/>
      <c r="DL66" s="34"/>
      <c r="DM66" s="34"/>
      <c r="DN66" s="34"/>
      <c r="DO66" s="34"/>
      <c r="DP66" s="34"/>
      <c r="DQ66" s="34"/>
      <c r="DR66" s="34"/>
      <c r="DS66" s="34"/>
      <c r="DT66" s="34"/>
      <c r="DU66" s="34"/>
      <c r="DV66" s="34"/>
      <c r="DW66" s="34"/>
      <c r="DX66" s="34"/>
      <c r="DY66" s="34"/>
      <c r="DZ66" s="34"/>
      <c r="EA66" s="34"/>
      <c r="EB66" s="34"/>
      <c r="EC66" s="34"/>
      <c r="ED66" s="34"/>
      <c r="EE66" s="34"/>
      <c r="EF66" s="34"/>
      <c r="EG66" s="34"/>
      <c r="EH66" s="34"/>
      <c r="EI66" s="34"/>
      <c r="EJ66" s="34"/>
      <c r="EK66" s="34"/>
      <c r="EL66" s="34"/>
      <c r="EM66" s="34"/>
      <c r="EN66" s="34"/>
      <c r="EO66" s="34"/>
      <c r="EP66" s="34"/>
      <c r="EQ66" s="34"/>
      <c r="ER66" s="34"/>
      <c r="ES66" s="34"/>
      <c r="ET66" s="34"/>
      <c r="EU66" s="34"/>
      <c r="EV66" s="34"/>
      <c r="EW66" s="34"/>
      <c r="EX66" s="34"/>
      <c r="EY66" s="34"/>
      <c r="EZ66" s="34"/>
      <c r="FA66" s="34"/>
      <c r="FB66" s="34"/>
      <c r="FC66" s="34"/>
      <c r="FD66" s="34"/>
      <c r="FE66" s="34"/>
      <c r="FF66" s="34"/>
      <c r="FG66" s="34"/>
      <c r="FH66" s="34"/>
      <c r="FI66" s="34"/>
      <c r="FJ66" s="34"/>
      <c r="FK66" s="34"/>
      <c r="FL66" s="34"/>
      <c r="FM66" s="34"/>
      <c r="FN66" s="34"/>
      <c r="FO66" s="34"/>
      <c r="FP66" s="34"/>
      <c r="FQ66" s="34"/>
      <c r="FR66" s="34"/>
      <c r="FS66" s="34"/>
      <c r="FT66" s="34"/>
      <c r="FU66" s="34"/>
      <c r="FV66" s="34"/>
      <c r="FW66" s="34"/>
      <c r="FX66" s="34"/>
      <c r="FY66" s="34"/>
      <c r="FZ66" s="34"/>
      <c r="GA66" s="34"/>
      <c r="GB66" s="34"/>
      <c r="GC66" s="34"/>
      <c r="GD66" s="34"/>
      <c r="GE66" s="34"/>
      <c r="GF66" s="34"/>
      <c r="GG66" s="34"/>
      <c r="GH66" s="34"/>
      <c r="GI66" s="34"/>
      <c r="GJ66" s="34"/>
      <c r="GK66" s="34"/>
      <c r="GL66" s="34"/>
      <c r="GM66" s="34"/>
      <c r="GN66" s="34"/>
      <c r="GO66" s="34"/>
      <c r="GP66" s="34"/>
      <c r="GQ66" s="34"/>
      <c r="GR66" s="34"/>
      <c r="GS66" s="34"/>
      <c r="GT66" s="34"/>
      <c r="GU66" s="34"/>
      <c r="GV66" s="34"/>
      <c r="GW66" s="34"/>
      <c r="GX66" s="34"/>
      <c r="GY66" s="34"/>
      <c r="GZ66" s="34"/>
      <c r="HA66" s="34"/>
      <c r="HB66" s="34"/>
      <c r="HC66" s="34"/>
      <c r="HD66" s="34"/>
      <c r="HE66" s="34"/>
      <c r="HF66" s="34"/>
      <c r="HG66" s="34"/>
      <c r="HH66" s="34"/>
      <c r="HI66" s="34"/>
      <c r="HJ66" s="34"/>
      <c r="HK66" s="34"/>
      <c r="HL66" s="34"/>
      <c r="HM66" s="34"/>
      <c r="HN66" s="34"/>
      <c r="HO66" s="34"/>
      <c r="HP66" s="34"/>
      <c r="HQ66" s="34"/>
      <c r="HR66" s="34"/>
      <c r="HS66" s="34"/>
      <c r="HT66" s="34"/>
      <c r="HU66" s="34"/>
      <c r="HV66" s="34"/>
      <c r="HW66" s="34"/>
      <c r="HX66" s="34"/>
      <c r="HY66" s="34"/>
      <c r="HZ66" s="34"/>
      <c r="IA66" s="34"/>
      <c r="IB66" s="34"/>
      <c r="IC66" s="34"/>
      <c r="ID66" s="34"/>
      <c r="IE66" s="34"/>
      <c r="IF66" s="34"/>
      <c r="IG66" s="34"/>
      <c r="IH66" s="34"/>
      <c r="II66" s="34"/>
      <c r="IJ66" s="34"/>
      <c r="IK66" s="34"/>
      <c r="IL66" s="34"/>
      <c r="IM66" s="34"/>
      <c r="IN66" s="34"/>
      <c r="IO66" s="34"/>
      <c r="IP66" s="34"/>
      <c r="IQ66" s="34"/>
    </row>
    <row r="67" spans="32:251" s="36" customFormat="1">
      <c r="AF67" s="34"/>
      <c r="AG67" s="34"/>
      <c r="AH67" s="34"/>
      <c r="AI67" s="34"/>
      <c r="AJ67" s="34"/>
      <c r="AK67" s="34"/>
      <c r="AL67" s="34"/>
      <c r="AM67" s="34"/>
      <c r="AN67" s="34"/>
      <c r="AO67" s="34"/>
      <c r="AP67" s="34"/>
      <c r="AQ67" s="34"/>
      <c r="AR67" s="34"/>
      <c r="AS67" s="34"/>
      <c r="AT67" s="34"/>
      <c r="AU67" s="34"/>
      <c r="AV67" s="34"/>
      <c r="AW67" s="34"/>
      <c r="AX67" s="34"/>
      <c r="AY67" s="34"/>
      <c r="AZ67" s="34"/>
      <c r="BA67" s="34"/>
      <c r="BB67" s="34"/>
      <c r="BC67" s="34"/>
      <c r="BD67" s="34"/>
      <c r="BE67" s="34"/>
      <c r="BF67" s="34"/>
      <c r="BG67" s="34"/>
      <c r="BH67" s="34"/>
      <c r="BI67" s="34"/>
      <c r="BJ67" s="34"/>
      <c r="BK67" s="34"/>
      <c r="BL67" s="34"/>
      <c r="BM67" s="34"/>
      <c r="BN67" s="34"/>
      <c r="BO67" s="34"/>
      <c r="BP67" s="34"/>
      <c r="BQ67" s="34"/>
      <c r="BR67" s="34"/>
      <c r="BS67" s="34"/>
      <c r="BT67" s="34"/>
      <c r="BU67" s="34"/>
      <c r="BV67" s="34"/>
      <c r="BW67" s="34"/>
      <c r="BX67" s="34"/>
      <c r="BY67" s="34"/>
      <c r="BZ67" s="34"/>
      <c r="CA67" s="34"/>
      <c r="CB67" s="34"/>
      <c r="CC67" s="34"/>
      <c r="CD67" s="34"/>
      <c r="CE67" s="34"/>
      <c r="CF67" s="34"/>
      <c r="CG67" s="34"/>
      <c r="CH67" s="34"/>
      <c r="CI67" s="34"/>
      <c r="CJ67" s="34"/>
      <c r="CK67" s="34"/>
      <c r="CL67" s="34"/>
      <c r="CM67" s="34"/>
      <c r="CN67" s="34"/>
      <c r="CO67" s="34"/>
      <c r="CP67" s="34"/>
      <c r="CQ67" s="34"/>
      <c r="CR67" s="34"/>
      <c r="CS67" s="34"/>
      <c r="CT67" s="34"/>
      <c r="CU67" s="34"/>
      <c r="CV67" s="34"/>
      <c r="CW67" s="34"/>
      <c r="CX67" s="34"/>
      <c r="CY67" s="34"/>
      <c r="CZ67" s="34"/>
      <c r="DA67" s="34"/>
      <c r="DB67" s="34"/>
      <c r="DC67" s="34"/>
      <c r="DD67" s="34"/>
      <c r="DE67" s="34"/>
      <c r="DF67" s="34"/>
      <c r="DG67" s="34"/>
      <c r="DH67" s="34"/>
      <c r="DI67" s="34"/>
      <c r="DJ67" s="34"/>
      <c r="DK67" s="34"/>
      <c r="DL67" s="34"/>
      <c r="DM67" s="34"/>
      <c r="DN67" s="34"/>
      <c r="DO67" s="34"/>
      <c r="DP67" s="34"/>
      <c r="DQ67" s="34"/>
      <c r="DR67" s="34"/>
      <c r="DS67" s="34"/>
      <c r="DT67" s="34"/>
      <c r="DU67" s="34"/>
      <c r="DV67" s="34"/>
      <c r="DW67" s="34"/>
      <c r="DX67" s="34"/>
      <c r="DY67" s="34"/>
      <c r="DZ67" s="34"/>
      <c r="EA67" s="34"/>
      <c r="EB67" s="34"/>
      <c r="EC67" s="34"/>
      <c r="ED67" s="34"/>
      <c r="EE67" s="34"/>
      <c r="EF67" s="34"/>
      <c r="EG67" s="34"/>
      <c r="EH67" s="34"/>
      <c r="EI67" s="34"/>
      <c r="EJ67" s="34"/>
      <c r="EK67" s="34"/>
      <c r="EL67" s="34"/>
      <c r="EM67" s="34"/>
      <c r="EN67" s="34"/>
      <c r="EO67" s="34"/>
      <c r="EP67" s="34"/>
      <c r="EQ67" s="34"/>
      <c r="ER67" s="34"/>
      <c r="ES67" s="34"/>
      <c r="ET67" s="34"/>
      <c r="EU67" s="34"/>
      <c r="EV67" s="34"/>
      <c r="EW67" s="34"/>
      <c r="EX67" s="34"/>
      <c r="EY67" s="34"/>
      <c r="EZ67" s="34"/>
      <c r="FA67" s="34"/>
      <c r="FB67" s="34"/>
      <c r="FC67" s="34"/>
      <c r="FD67" s="34"/>
      <c r="FE67" s="34"/>
      <c r="FF67" s="34"/>
      <c r="FG67" s="34"/>
      <c r="FH67" s="34"/>
      <c r="FI67" s="34"/>
      <c r="FJ67" s="34"/>
      <c r="FK67" s="34"/>
      <c r="FL67" s="34"/>
      <c r="FM67" s="34"/>
      <c r="FN67" s="34"/>
      <c r="FO67" s="34"/>
      <c r="FP67" s="34"/>
      <c r="FQ67" s="34"/>
      <c r="FR67" s="34"/>
      <c r="FS67" s="34"/>
      <c r="FT67" s="34"/>
      <c r="FU67" s="34"/>
      <c r="FV67" s="34"/>
      <c r="FW67" s="34"/>
      <c r="FX67" s="34"/>
      <c r="FY67" s="34"/>
      <c r="FZ67" s="34"/>
      <c r="GA67" s="34"/>
      <c r="GB67" s="34"/>
      <c r="GC67" s="34"/>
      <c r="GD67" s="34"/>
      <c r="GE67" s="34"/>
      <c r="GF67" s="34"/>
      <c r="GG67" s="34"/>
      <c r="GH67" s="34"/>
      <c r="GI67" s="34"/>
      <c r="GJ67" s="34"/>
      <c r="GK67" s="34"/>
      <c r="GL67" s="34"/>
      <c r="GM67" s="34"/>
      <c r="GN67" s="34"/>
      <c r="GO67" s="34"/>
      <c r="GP67" s="34"/>
      <c r="GQ67" s="34"/>
      <c r="GR67" s="34"/>
      <c r="GS67" s="34"/>
      <c r="GT67" s="34"/>
      <c r="GU67" s="34"/>
      <c r="GV67" s="34"/>
      <c r="GW67" s="34"/>
      <c r="GX67" s="34"/>
      <c r="GY67" s="34"/>
      <c r="GZ67" s="34"/>
      <c r="HA67" s="34"/>
      <c r="HB67" s="34"/>
      <c r="HC67" s="34"/>
      <c r="HD67" s="34"/>
      <c r="HE67" s="34"/>
      <c r="HF67" s="34"/>
      <c r="HG67" s="34"/>
      <c r="HH67" s="34"/>
      <c r="HI67" s="34"/>
      <c r="HJ67" s="34"/>
      <c r="HK67" s="34"/>
      <c r="HL67" s="34"/>
      <c r="HM67" s="34"/>
      <c r="HN67" s="34"/>
      <c r="HO67" s="34"/>
      <c r="HP67" s="34"/>
      <c r="HQ67" s="34"/>
      <c r="HR67" s="34"/>
      <c r="HS67" s="34"/>
      <c r="HT67" s="34"/>
      <c r="HU67" s="34"/>
      <c r="HV67" s="34"/>
      <c r="HW67" s="34"/>
      <c r="HX67" s="34"/>
      <c r="HY67" s="34"/>
      <c r="HZ67" s="34"/>
      <c r="IA67" s="34"/>
      <c r="IB67" s="34"/>
      <c r="IC67" s="34"/>
      <c r="ID67" s="34"/>
      <c r="IE67" s="34"/>
      <c r="IF67" s="34"/>
      <c r="IG67" s="34"/>
      <c r="IH67" s="34"/>
      <c r="II67" s="34"/>
      <c r="IJ67" s="34"/>
      <c r="IK67" s="34"/>
      <c r="IL67" s="34"/>
      <c r="IM67" s="34"/>
      <c r="IN67" s="34"/>
      <c r="IO67" s="34"/>
      <c r="IP67" s="34"/>
      <c r="IQ67" s="34"/>
    </row>
    <row r="68" spans="32:251" s="36" customFormat="1">
      <c r="AF68" s="34"/>
      <c r="AG68" s="34"/>
      <c r="AH68" s="34"/>
      <c r="AI68" s="34"/>
      <c r="AJ68" s="34"/>
      <c r="AK68" s="34"/>
      <c r="AL68" s="34"/>
      <c r="AM68" s="34"/>
      <c r="AN68" s="34"/>
      <c r="AO68" s="34"/>
      <c r="AP68" s="34"/>
      <c r="AQ68" s="34"/>
      <c r="AR68" s="34"/>
      <c r="AS68" s="34"/>
      <c r="AT68" s="34"/>
      <c r="AU68" s="34"/>
      <c r="AV68" s="34"/>
      <c r="AW68" s="34"/>
      <c r="AX68" s="34"/>
      <c r="AY68" s="34"/>
      <c r="AZ68" s="34"/>
      <c r="BA68" s="34"/>
      <c r="BB68" s="34"/>
      <c r="BC68" s="34"/>
      <c r="BD68" s="34"/>
      <c r="BE68" s="34"/>
      <c r="BF68" s="34"/>
      <c r="BG68" s="34"/>
      <c r="BH68" s="34"/>
      <c r="BI68" s="34"/>
      <c r="BJ68" s="34"/>
      <c r="BK68" s="34"/>
      <c r="BL68" s="34"/>
      <c r="BM68" s="34"/>
      <c r="BN68" s="34"/>
      <c r="BO68" s="34"/>
      <c r="BP68" s="34"/>
      <c r="BQ68" s="34"/>
      <c r="BR68" s="34"/>
      <c r="BS68" s="34"/>
      <c r="BT68" s="34"/>
      <c r="BU68" s="34"/>
      <c r="BV68" s="34"/>
      <c r="BW68" s="34"/>
      <c r="BX68" s="34"/>
      <c r="BY68" s="34"/>
      <c r="BZ68" s="34"/>
      <c r="CA68" s="34"/>
      <c r="CB68" s="34"/>
      <c r="CC68" s="34"/>
      <c r="CD68" s="34"/>
      <c r="CE68" s="34"/>
      <c r="CF68" s="34"/>
      <c r="CG68" s="34"/>
      <c r="CH68" s="34"/>
      <c r="CI68" s="34"/>
      <c r="CJ68" s="34"/>
      <c r="CK68" s="34"/>
      <c r="CL68" s="34"/>
      <c r="CM68" s="34"/>
      <c r="CN68" s="34"/>
      <c r="CO68" s="34"/>
      <c r="CP68" s="34"/>
      <c r="CQ68" s="34"/>
      <c r="CR68" s="34"/>
      <c r="CS68" s="34"/>
      <c r="CT68" s="34"/>
      <c r="CU68" s="34"/>
      <c r="CV68" s="34"/>
      <c r="CW68" s="34"/>
      <c r="CX68" s="34"/>
      <c r="CY68" s="34"/>
      <c r="CZ68" s="34"/>
      <c r="DA68" s="34"/>
      <c r="DB68" s="34"/>
      <c r="DC68" s="34"/>
      <c r="DD68" s="34"/>
      <c r="DE68" s="34"/>
      <c r="DF68" s="34"/>
      <c r="DG68" s="34"/>
      <c r="DH68" s="34"/>
      <c r="DI68" s="34"/>
      <c r="DJ68" s="34"/>
      <c r="DK68" s="34"/>
      <c r="DL68" s="34"/>
      <c r="DM68" s="34"/>
      <c r="DN68" s="34"/>
      <c r="DO68" s="34"/>
      <c r="DP68" s="34"/>
      <c r="DQ68" s="34"/>
      <c r="DR68" s="34"/>
      <c r="DS68" s="34"/>
      <c r="DT68" s="34"/>
      <c r="DU68" s="34"/>
      <c r="DV68" s="34"/>
      <c r="DW68" s="34"/>
      <c r="DX68" s="34"/>
      <c r="DY68" s="34"/>
      <c r="DZ68" s="34"/>
      <c r="EA68" s="34"/>
      <c r="EB68" s="34"/>
      <c r="EC68" s="34"/>
      <c r="ED68" s="34"/>
      <c r="EE68" s="34"/>
      <c r="EF68" s="34"/>
      <c r="EG68" s="34"/>
      <c r="EH68" s="34"/>
      <c r="EI68" s="34"/>
      <c r="EJ68" s="34"/>
      <c r="EK68" s="34"/>
      <c r="EL68" s="34"/>
      <c r="EM68" s="34"/>
      <c r="EN68" s="34"/>
      <c r="EO68" s="34"/>
      <c r="EP68" s="34"/>
      <c r="EQ68" s="34"/>
      <c r="ER68" s="34"/>
      <c r="ES68" s="34"/>
      <c r="ET68" s="34"/>
      <c r="EU68" s="34"/>
      <c r="EV68" s="34"/>
      <c r="EW68" s="34"/>
      <c r="EX68" s="34"/>
      <c r="EY68" s="34"/>
      <c r="EZ68" s="34"/>
      <c r="FA68" s="34"/>
      <c r="FB68" s="34"/>
      <c r="FC68" s="34"/>
      <c r="FD68" s="34"/>
      <c r="FE68" s="34"/>
      <c r="FF68" s="34"/>
      <c r="FG68" s="34"/>
      <c r="FH68" s="34"/>
      <c r="FI68" s="34"/>
      <c r="FJ68" s="34"/>
      <c r="FK68" s="34"/>
      <c r="FL68" s="34"/>
      <c r="FM68" s="34"/>
      <c r="FN68" s="34"/>
      <c r="FO68" s="34"/>
      <c r="FP68" s="34"/>
      <c r="FQ68" s="34"/>
      <c r="FR68" s="34"/>
      <c r="FS68" s="34"/>
      <c r="FT68" s="34"/>
      <c r="FU68" s="34"/>
      <c r="FV68" s="34"/>
      <c r="FW68" s="34"/>
      <c r="FX68" s="34"/>
      <c r="FY68" s="34"/>
      <c r="FZ68" s="34"/>
      <c r="GA68" s="34"/>
      <c r="GB68" s="34"/>
      <c r="GC68" s="34"/>
      <c r="GD68" s="34"/>
      <c r="GE68" s="34"/>
      <c r="GF68" s="34"/>
      <c r="GG68" s="34"/>
      <c r="GH68" s="34"/>
      <c r="GI68" s="34"/>
      <c r="GJ68" s="34"/>
      <c r="GK68" s="34"/>
      <c r="GL68" s="34"/>
      <c r="GM68" s="34"/>
      <c r="GN68" s="34"/>
      <c r="GO68" s="34"/>
      <c r="GP68" s="34"/>
      <c r="GQ68" s="34"/>
      <c r="GR68" s="34"/>
      <c r="GS68" s="34"/>
      <c r="GT68" s="34"/>
      <c r="GU68" s="34"/>
      <c r="GV68" s="34"/>
      <c r="GW68" s="34"/>
      <c r="GX68" s="34"/>
      <c r="GY68" s="34"/>
      <c r="GZ68" s="34"/>
      <c r="HA68" s="34"/>
      <c r="HB68" s="34"/>
      <c r="HC68" s="34"/>
      <c r="HD68" s="34"/>
      <c r="HE68" s="34"/>
      <c r="HF68" s="34"/>
      <c r="HG68" s="34"/>
      <c r="HH68" s="34"/>
      <c r="HI68" s="34"/>
      <c r="HJ68" s="34"/>
      <c r="HK68" s="34"/>
      <c r="HL68" s="34"/>
      <c r="HM68" s="34"/>
      <c r="HN68" s="34"/>
      <c r="HO68" s="34"/>
      <c r="HP68" s="34"/>
      <c r="HQ68" s="34"/>
      <c r="HR68" s="34"/>
      <c r="HS68" s="34"/>
      <c r="HT68" s="34"/>
      <c r="HU68" s="34"/>
      <c r="HV68" s="34"/>
      <c r="HW68" s="34"/>
      <c r="HX68" s="34"/>
      <c r="HY68" s="34"/>
      <c r="HZ68" s="34"/>
      <c r="IA68" s="34"/>
      <c r="IB68" s="34"/>
      <c r="IC68" s="34"/>
      <c r="ID68" s="34"/>
      <c r="IE68" s="34"/>
      <c r="IF68" s="34"/>
      <c r="IG68" s="34"/>
      <c r="IH68" s="34"/>
      <c r="II68" s="34"/>
      <c r="IJ68" s="34"/>
      <c r="IK68" s="34"/>
      <c r="IL68" s="34"/>
      <c r="IM68" s="34"/>
      <c r="IN68" s="34"/>
      <c r="IO68" s="34"/>
      <c r="IP68" s="34"/>
      <c r="IQ68" s="34"/>
    </row>
    <row r="69" spans="32:251" s="36" customFormat="1">
      <c r="AF69" s="34"/>
      <c r="AG69" s="34"/>
      <c r="AH69" s="34"/>
      <c r="AI69" s="34"/>
      <c r="AJ69" s="34"/>
      <c r="AK69" s="34"/>
      <c r="AL69" s="34"/>
      <c r="AM69" s="34"/>
      <c r="AN69" s="34"/>
      <c r="AO69" s="34"/>
      <c r="AP69" s="34"/>
      <c r="AQ69" s="34"/>
      <c r="AR69" s="34"/>
      <c r="AS69" s="34"/>
      <c r="AT69" s="34"/>
      <c r="AU69" s="34"/>
      <c r="AV69" s="34"/>
      <c r="AW69" s="34"/>
      <c r="AX69" s="34"/>
      <c r="AY69" s="34"/>
      <c r="AZ69" s="34"/>
      <c r="BA69" s="34"/>
      <c r="BB69" s="34"/>
      <c r="BC69" s="34"/>
      <c r="BD69" s="34"/>
      <c r="BE69" s="34"/>
      <c r="BF69" s="34"/>
      <c r="BG69" s="34"/>
      <c r="BH69" s="34"/>
      <c r="BI69" s="34"/>
      <c r="BJ69" s="34"/>
      <c r="BK69" s="34"/>
      <c r="BL69" s="34"/>
      <c r="BM69" s="34"/>
      <c r="BN69" s="34"/>
      <c r="BO69" s="34"/>
      <c r="BP69" s="34"/>
      <c r="BQ69" s="34"/>
      <c r="BR69" s="34"/>
      <c r="BS69" s="34"/>
      <c r="BT69" s="34"/>
      <c r="BU69" s="34"/>
      <c r="BV69" s="34"/>
      <c r="BW69" s="34"/>
      <c r="BX69" s="34"/>
      <c r="BY69" s="34"/>
      <c r="BZ69" s="34"/>
      <c r="CA69" s="34"/>
      <c r="CB69" s="34"/>
      <c r="CC69" s="34"/>
      <c r="CD69" s="34"/>
      <c r="CE69" s="34"/>
      <c r="CF69" s="34"/>
      <c r="CG69" s="34"/>
      <c r="CH69" s="34"/>
      <c r="CI69" s="34"/>
      <c r="CJ69" s="34"/>
      <c r="CK69" s="34"/>
      <c r="CL69" s="34"/>
      <c r="CM69" s="34"/>
      <c r="CN69" s="34"/>
      <c r="CO69" s="34"/>
      <c r="CP69" s="34"/>
      <c r="CQ69" s="34"/>
      <c r="CR69" s="34"/>
      <c r="CS69" s="34"/>
      <c r="CT69" s="34"/>
      <c r="CU69" s="34"/>
      <c r="CV69" s="34"/>
      <c r="CW69" s="34"/>
      <c r="CX69" s="34"/>
      <c r="CY69" s="34"/>
      <c r="CZ69" s="34"/>
      <c r="DA69" s="34"/>
      <c r="DB69" s="34"/>
      <c r="DC69" s="34"/>
      <c r="DD69" s="34"/>
      <c r="DE69" s="34"/>
      <c r="DF69" s="34"/>
      <c r="DG69" s="34"/>
      <c r="DH69" s="34"/>
      <c r="DI69" s="34"/>
      <c r="DJ69" s="34"/>
      <c r="DK69" s="34"/>
      <c r="DL69" s="34"/>
      <c r="DM69" s="34"/>
      <c r="DN69" s="34"/>
      <c r="DO69" s="34"/>
      <c r="DP69" s="34"/>
      <c r="DQ69" s="34"/>
      <c r="DR69" s="34"/>
      <c r="DS69" s="34"/>
      <c r="DT69" s="34"/>
      <c r="DU69" s="34"/>
      <c r="DV69" s="34"/>
      <c r="DW69" s="34"/>
      <c r="DX69" s="34"/>
      <c r="DY69" s="34"/>
      <c r="DZ69" s="34"/>
      <c r="EA69" s="34"/>
      <c r="EB69" s="34"/>
      <c r="EC69" s="34"/>
      <c r="ED69" s="34"/>
      <c r="EE69" s="34"/>
      <c r="EF69" s="34"/>
      <c r="EG69" s="34"/>
      <c r="EH69" s="34"/>
      <c r="EI69" s="34"/>
      <c r="EJ69" s="34"/>
      <c r="EK69" s="34"/>
      <c r="EL69" s="34"/>
      <c r="EM69" s="34"/>
      <c r="EN69" s="34"/>
      <c r="EO69" s="34"/>
      <c r="EP69" s="34"/>
      <c r="EQ69" s="34"/>
      <c r="ER69" s="34"/>
      <c r="ES69" s="34"/>
      <c r="ET69" s="34"/>
      <c r="EU69" s="34"/>
      <c r="EV69" s="34"/>
      <c r="EW69" s="34"/>
      <c r="EX69" s="34"/>
      <c r="EY69" s="34"/>
      <c r="EZ69" s="34"/>
      <c r="FA69" s="34"/>
      <c r="FB69" s="34"/>
      <c r="FC69" s="34"/>
      <c r="FD69" s="34"/>
      <c r="FE69" s="34"/>
      <c r="FF69" s="34"/>
      <c r="FG69" s="34"/>
      <c r="FH69" s="34"/>
      <c r="FI69" s="34"/>
      <c r="FJ69" s="34"/>
      <c r="FK69" s="34"/>
      <c r="FL69" s="34"/>
      <c r="FM69" s="34"/>
      <c r="FN69" s="34"/>
      <c r="FO69" s="34"/>
      <c r="FP69" s="34"/>
      <c r="FQ69" s="34"/>
      <c r="FR69" s="34"/>
      <c r="FS69" s="34"/>
      <c r="FT69" s="34"/>
      <c r="FU69" s="34"/>
      <c r="FV69" s="34"/>
      <c r="FW69" s="34"/>
      <c r="FX69" s="34"/>
      <c r="FY69" s="34"/>
      <c r="FZ69" s="34"/>
      <c r="GA69" s="34"/>
      <c r="GB69" s="34"/>
      <c r="GC69" s="34"/>
      <c r="GD69" s="34"/>
      <c r="GE69" s="34"/>
      <c r="GF69" s="34"/>
      <c r="GG69" s="34"/>
      <c r="GH69" s="34"/>
      <c r="GI69" s="34"/>
      <c r="GJ69" s="34"/>
      <c r="GK69" s="34"/>
      <c r="GL69" s="34"/>
      <c r="GM69" s="34"/>
      <c r="GN69" s="34"/>
      <c r="GO69" s="34"/>
      <c r="GP69" s="34"/>
      <c r="GQ69" s="34"/>
      <c r="GR69" s="34"/>
      <c r="GS69" s="34"/>
      <c r="GT69" s="34"/>
      <c r="GU69" s="34"/>
      <c r="GV69" s="34"/>
      <c r="GW69" s="34"/>
      <c r="GX69" s="34"/>
      <c r="GY69" s="34"/>
      <c r="GZ69" s="34"/>
      <c r="HA69" s="34"/>
      <c r="HB69" s="34"/>
      <c r="HC69" s="34"/>
      <c r="HD69" s="34"/>
      <c r="HE69" s="34"/>
      <c r="HF69" s="34"/>
      <c r="HG69" s="34"/>
      <c r="HH69" s="34"/>
      <c r="HI69" s="34"/>
      <c r="HJ69" s="34"/>
      <c r="HK69" s="34"/>
      <c r="HL69" s="34"/>
      <c r="HM69" s="34"/>
      <c r="HN69" s="34"/>
      <c r="HO69" s="34"/>
      <c r="HP69" s="34"/>
      <c r="HQ69" s="34"/>
      <c r="HR69" s="34"/>
      <c r="HS69" s="34"/>
      <c r="HT69" s="34"/>
      <c r="HU69" s="34"/>
      <c r="HV69" s="34"/>
      <c r="HW69" s="34"/>
      <c r="HX69" s="34"/>
      <c r="HY69" s="34"/>
      <c r="HZ69" s="34"/>
      <c r="IA69" s="34"/>
      <c r="IB69" s="34"/>
      <c r="IC69" s="34"/>
      <c r="ID69" s="34"/>
      <c r="IE69" s="34"/>
      <c r="IF69" s="34"/>
      <c r="IG69" s="34"/>
      <c r="IH69" s="34"/>
      <c r="II69" s="34"/>
      <c r="IJ69" s="34"/>
      <c r="IK69" s="34"/>
      <c r="IL69" s="34"/>
      <c r="IM69" s="34"/>
      <c r="IN69" s="34"/>
      <c r="IO69" s="34"/>
      <c r="IP69" s="34"/>
      <c r="IQ69" s="34"/>
    </row>
    <row r="70" spans="32:251" s="36" customFormat="1">
      <c r="AF70" s="34"/>
      <c r="AG70" s="34"/>
      <c r="AH70" s="34"/>
      <c r="AI70" s="34"/>
      <c r="AJ70" s="34"/>
      <c r="AK70" s="34"/>
      <c r="AL70" s="34"/>
      <c r="AM70" s="34"/>
      <c r="AN70" s="34"/>
      <c r="AO70" s="34"/>
      <c r="AP70" s="34"/>
      <c r="AQ70" s="34"/>
      <c r="AR70" s="34"/>
      <c r="AS70" s="34"/>
      <c r="AT70" s="34"/>
      <c r="AU70" s="34"/>
      <c r="AV70" s="34"/>
      <c r="AW70" s="34"/>
      <c r="AX70" s="34"/>
      <c r="AY70" s="34"/>
      <c r="AZ70" s="34"/>
      <c r="BA70" s="34"/>
      <c r="BB70" s="34"/>
      <c r="BC70" s="34"/>
      <c r="BD70" s="34"/>
      <c r="BE70" s="34"/>
      <c r="BF70" s="34"/>
      <c r="BG70" s="34"/>
      <c r="BH70" s="34"/>
      <c r="BI70" s="34"/>
      <c r="BJ70" s="34"/>
      <c r="BK70" s="34"/>
      <c r="BL70" s="34"/>
      <c r="BM70" s="34"/>
      <c r="BN70" s="34"/>
      <c r="BO70" s="34"/>
      <c r="BP70" s="34"/>
      <c r="BQ70" s="34"/>
      <c r="BR70" s="34"/>
      <c r="BS70" s="34"/>
      <c r="BT70" s="34"/>
      <c r="BU70" s="34"/>
      <c r="BV70" s="34"/>
      <c r="BW70" s="34"/>
      <c r="BX70" s="34"/>
      <c r="BY70" s="34"/>
      <c r="BZ70" s="34"/>
      <c r="CA70" s="34"/>
      <c r="CB70" s="34"/>
      <c r="CC70" s="34"/>
      <c r="CD70" s="34"/>
      <c r="CE70" s="34"/>
      <c r="CF70" s="34"/>
      <c r="CG70" s="34"/>
      <c r="CH70" s="34"/>
      <c r="CI70" s="34"/>
      <c r="CJ70" s="34"/>
      <c r="CK70" s="34"/>
      <c r="CL70" s="34"/>
      <c r="CM70" s="34"/>
      <c r="CN70" s="34"/>
      <c r="CO70" s="34"/>
      <c r="CP70" s="34"/>
      <c r="CQ70" s="34"/>
      <c r="CR70" s="34"/>
      <c r="CS70" s="34"/>
      <c r="CT70" s="34"/>
      <c r="CU70" s="34"/>
      <c r="CV70" s="34"/>
      <c r="CW70" s="34"/>
      <c r="CX70" s="34"/>
      <c r="CY70" s="34"/>
      <c r="CZ70" s="34"/>
      <c r="DA70" s="34"/>
      <c r="DB70" s="34"/>
      <c r="DC70" s="34"/>
      <c r="DD70" s="34"/>
      <c r="DE70" s="34"/>
      <c r="DF70" s="34"/>
      <c r="DG70" s="34"/>
      <c r="DH70" s="34"/>
      <c r="DI70" s="34"/>
      <c r="DJ70" s="34"/>
      <c r="DK70" s="34"/>
      <c r="DL70" s="34"/>
      <c r="DM70" s="34"/>
      <c r="DN70" s="34"/>
      <c r="DO70" s="34"/>
      <c r="DP70" s="34"/>
      <c r="DQ70" s="34"/>
      <c r="DR70" s="34"/>
      <c r="DS70" s="34"/>
      <c r="DT70" s="34"/>
      <c r="DU70" s="34"/>
      <c r="DV70" s="34"/>
      <c r="DW70" s="34"/>
      <c r="DX70" s="34"/>
      <c r="DY70" s="34"/>
      <c r="DZ70" s="34"/>
      <c r="EA70" s="34"/>
      <c r="EB70" s="34"/>
      <c r="EC70" s="34"/>
      <c r="ED70" s="34"/>
      <c r="EE70" s="34"/>
      <c r="EF70" s="34"/>
      <c r="EG70" s="34"/>
      <c r="EH70" s="34"/>
      <c r="EI70" s="34"/>
      <c r="EJ70" s="34"/>
      <c r="EK70" s="34"/>
      <c r="EL70" s="34"/>
      <c r="EM70" s="34"/>
      <c r="EN70" s="34"/>
      <c r="EO70" s="34"/>
      <c r="EP70" s="34"/>
      <c r="EQ70" s="34"/>
      <c r="ER70" s="34"/>
      <c r="ES70" s="34"/>
      <c r="ET70" s="34"/>
      <c r="EU70" s="34"/>
      <c r="EV70" s="34"/>
      <c r="EW70" s="34"/>
      <c r="EX70" s="34"/>
      <c r="EY70" s="34"/>
      <c r="EZ70" s="34"/>
      <c r="FA70" s="34"/>
      <c r="FB70" s="34"/>
      <c r="FC70" s="34"/>
      <c r="FD70" s="34"/>
      <c r="FE70" s="34"/>
      <c r="FF70" s="34"/>
      <c r="FG70" s="34"/>
      <c r="FH70" s="34"/>
      <c r="FI70" s="34"/>
      <c r="FJ70" s="34"/>
      <c r="FK70" s="34"/>
      <c r="FL70" s="34"/>
      <c r="FM70" s="34"/>
      <c r="FN70" s="34"/>
      <c r="FO70" s="34"/>
      <c r="FP70" s="34"/>
      <c r="FQ70" s="34"/>
      <c r="FR70" s="34"/>
      <c r="FS70" s="34"/>
      <c r="FT70" s="34"/>
      <c r="FU70" s="34"/>
      <c r="FV70" s="34"/>
      <c r="FW70" s="34"/>
      <c r="FX70" s="34"/>
      <c r="FY70" s="34"/>
      <c r="FZ70" s="34"/>
      <c r="GA70" s="34"/>
      <c r="GB70" s="34"/>
      <c r="GC70" s="34"/>
      <c r="GD70" s="34"/>
      <c r="GE70" s="34"/>
      <c r="GF70" s="34"/>
      <c r="GG70" s="34"/>
      <c r="GH70" s="34"/>
      <c r="GI70" s="34"/>
      <c r="GJ70" s="34"/>
      <c r="GK70" s="34"/>
      <c r="GL70" s="34"/>
      <c r="GM70" s="34"/>
      <c r="GN70" s="34"/>
      <c r="GO70" s="34"/>
      <c r="GP70" s="34"/>
      <c r="GQ70" s="34"/>
      <c r="GR70" s="34"/>
      <c r="GS70" s="34"/>
      <c r="GT70" s="34"/>
      <c r="GU70" s="34"/>
      <c r="GV70" s="34"/>
      <c r="GW70" s="34"/>
      <c r="GX70" s="34"/>
      <c r="GY70" s="34"/>
      <c r="GZ70" s="34"/>
      <c r="HA70" s="34"/>
      <c r="HB70" s="34"/>
      <c r="HC70" s="34"/>
      <c r="HD70" s="34"/>
      <c r="HE70" s="34"/>
      <c r="HF70" s="34"/>
      <c r="HG70" s="34"/>
      <c r="HH70" s="34"/>
      <c r="HI70" s="34"/>
      <c r="HJ70" s="34"/>
      <c r="HK70" s="34"/>
      <c r="HL70" s="34"/>
      <c r="HM70" s="34"/>
      <c r="HN70" s="34"/>
      <c r="HO70" s="34"/>
      <c r="HP70" s="34"/>
      <c r="HQ70" s="34"/>
      <c r="HR70" s="34"/>
      <c r="HS70" s="34"/>
      <c r="HT70" s="34"/>
      <c r="HU70" s="34"/>
      <c r="HV70" s="34"/>
      <c r="HW70" s="34"/>
      <c r="HX70" s="34"/>
      <c r="HY70" s="34"/>
      <c r="HZ70" s="34"/>
      <c r="IA70" s="34"/>
      <c r="IB70" s="34"/>
      <c r="IC70" s="34"/>
      <c r="ID70" s="34"/>
      <c r="IE70" s="34"/>
      <c r="IF70" s="34"/>
      <c r="IG70" s="34"/>
      <c r="IH70" s="34"/>
      <c r="II70" s="34"/>
      <c r="IJ70" s="34"/>
      <c r="IK70" s="34"/>
      <c r="IL70" s="34"/>
      <c r="IM70" s="34"/>
      <c r="IN70" s="34"/>
      <c r="IO70" s="34"/>
      <c r="IP70" s="34"/>
      <c r="IQ70" s="34"/>
    </row>
    <row r="71" spans="32:251" s="36" customFormat="1">
      <c r="AF71" s="34"/>
      <c r="AG71" s="34"/>
      <c r="AH71" s="34"/>
      <c r="AI71" s="34"/>
      <c r="AJ71" s="34"/>
      <c r="AK71" s="34"/>
      <c r="AL71" s="34"/>
      <c r="AM71" s="34"/>
      <c r="AN71" s="34"/>
      <c r="AO71" s="34"/>
      <c r="AP71" s="34"/>
      <c r="AQ71" s="34"/>
      <c r="AR71" s="34"/>
      <c r="AS71" s="34"/>
      <c r="AT71" s="34"/>
      <c r="AU71" s="34"/>
      <c r="AV71" s="34"/>
      <c r="AW71" s="34"/>
      <c r="AX71" s="34"/>
      <c r="AY71" s="34"/>
      <c r="AZ71" s="34"/>
      <c r="BA71" s="34"/>
      <c r="BB71" s="34"/>
      <c r="BC71" s="34"/>
      <c r="BD71" s="34"/>
      <c r="BE71" s="34"/>
      <c r="BF71" s="34"/>
      <c r="BG71" s="34"/>
      <c r="BH71" s="34"/>
      <c r="BI71" s="34"/>
      <c r="BJ71" s="34"/>
      <c r="BK71" s="34"/>
      <c r="BL71" s="34"/>
      <c r="BM71" s="34"/>
      <c r="BN71" s="34"/>
      <c r="BO71" s="34"/>
      <c r="BP71" s="34"/>
      <c r="BQ71" s="34"/>
      <c r="BR71" s="34"/>
      <c r="BS71" s="34"/>
      <c r="BT71" s="34"/>
      <c r="BU71" s="34"/>
      <c r="BV71" s="34"/>
      <c r="BW71" s="34"/>
      <c r="BX71" s="34"/>
      <c r="BY71" s="34"/>
      <c r="BZ71" s="34"/>
      <c r="CA71" s="34"/>
      <c r="CB71" s="34"/>
      <c r="CC71" s="34"/>
      <c r="CD71" s="34"/>
      <c r="CE71" s="34"/>
      <c r="CF71" s="34"/>
      <c r="CG71" s="34"/>
      <c r="CH71" s="34"/>
      <c r="CI71" s="34"/>
      <c r="CJ71" s="34"/>
      <c r="CK71" s="34"/>
      <c r="CL71" s="34"/>
      <c r="CM71" s="34"/>
      <c r="CN71" s="34"/>
      <c r="CO71" s="34"/>
      <c r="CP71" s="34"/>
      <c r="CQ71" s="34"/>
      <c r="CR71" s="34"/>
      <c r="CS71" s="34"/>
      <c r="CT71" s="34"/>
      <c r="CU71" s="34"/>
      <c r="CV71" s="34"/>
      <c r="CW71" s="34"/>
      <c r="CX71" s="34"/>
      <c r="CY71" s="34"/>
      <c r="CZ71" s="34"/>
      <c r="DA71" s="34"/>
      <c r="DB71" s="34"/>
      <c r="DC71" s="34"/>
      <c r="DD71" s="34"/>
      <c r="DE71" s="34"/>
      <c r="DF71" s="34"/>
      <c r="DG71" s="34"/>
      <c r="DH71" s="34"/>
      <c r="DI71" s="34"/>
      <c r="DJ71" s="34"/>
      <c r="DK71" s="34"/>
      <c r="DL71" s="34"/>
      <c r="DM71" s="34"/>
      <c r="DN71" s="34"/>
      <c r="DO71" s="34"/>
      <c r="DP71" s="34"/>
      <c r="DQ71" s="34"/>
      <c r="DR71" s="34"/>
      <c r="DS71" s="34"/>
      <c r="DT71" s="34"/>
      <c r="DU71" s="34"/>
      <c r="DV71" s="34"/>
      <c r="DW71" s="34"/>
      <c r="DX71" s="34"/>
      <c r="DY71" s="34"/>
      <c r="DZ71" s="34"/>
      <c r="EA71" s="34"/>
      <c r="EB71" s="34"/>
      <c r="EC71" s="34"/>
      <c r="ED71" s="34"/>
      <c r="EE71" s="34"/>
      <c r="EF71" s="34"/>
      <c r="EG71" s="34"/>
      <c r="EH71" s="34"/>
      <c r="EI71" s="34"/>
      <c r="EJ71" s="34"/>
      <c r="EK71" s="34"/>
      <c r="EL71" s="34"/>
      <c r="EM71" s="34"/>
      <c r="EN71" s="34"/>
      <c r="EO71" s="34"/>
      <c r="EP71" s="34"/>
      <c r="EQ71" s="34"/>
      <c r="ER71" s="34"/>
      <c r="ES71" s="34"/>
      <c r="ET71" s="34"/>
      <c r="EU71" s="34"/>
      <c r="EV71" s="34"/>
      <c r="EW71" s="34"/>
      <c r="EX71" s="34"/>
      <c r="EY71" s="34"/>
      <c r="EZ71" s="34"/>
      <c r="FA71" s="34"/>
      <c r="FB71" s="34"/>
      <c r="FC71" s="34"/>
      <c r="FD71" s="34"/>
      <c r="FE71" s="34"/>
      <c r="FF71" s="34"/>
      <c r="FG71" s="34"/>
      <c r="FH71" s="34"/>
      <c r="FI71" s="34"/>
      <c r="FJ71" s="34"/>
      <c r="FK71" s="34"/>
      <c r="FL71" s="34"/>
      <c r="FM71" s="34"/>
      <c r="FN71" s="34"/>
      <c r="FO71" s="34"/>
      <c r="FP71" s="34"/>
      <c r="FQ71" s="34"/>
      <c r="FR71" s="34"/>
      <c r="FS71" s="34"/>
      <c r="FT71" s="34"/>
      <c r="FU71" s="34"/>
      <c r="FV71" s="34"/>
      <c r="FW71" s="34"/>
      <c r="FX71" s="34"/>
      <c r="FY71" s="34"/>
      <c r="FZ71" s="34"/>
      <c r="GA71" s="34"/>
      <c r="GB71" s="34"/>
      <c r="GC71" s="34"/>
      <c r="GD71" s="34"/>
      <c r="GE71" s="34"/>
      <c r="GF71" s="34"/>
      <c r="GG71" s="34"/>
      <c r="GH71" s="34"/>
      <c r="GI71" s="34"/>
      <c r="GJ71" s="34"/>
      <c r="GK71" s="34"/>
      <c r="GL71" s="34"/>
      <c r="GM71" s="34"/>
      <c r="GN71" s="34"/>
      <c r="GO71" s="34"/>
      <c r="GP71" s="34"/>
      <c r="GQ71" s="34"/>
      <c r="GR71" s="34"/>
      <c r="GS71" s="34"/>
      <c r="GT71" s="34"/>
      <c r="GU71" s="34"/>
      <c r="GV71" s="34"/>
      <c r="GW71" s="34"/>
      <c r="GX71" s="34"/>
      <c r="GY71" s="34"/>
      <c r="GZ71" s="34"/>
      <c r="HA71" s="34"/>
      <c r="HB71" s="34"/>
      <c r="HC71" s="34"/>
      <c r="HD71" s="34"/>
      <c r="HE71" s="34"/>
      <c r="HF71" s="34"/>
      <c r="HG71" s="34"/>
      <c r="HH71" s="34"/>
      <c r="HI71" s="34"/>
      <c r="HJ71" s="34"/>
      <c r="HK71" s="34"/>
      <c r="HL71" s="34"/>
      <c r="HM71" s="34"/>
      <c r="HN71" s="34"/>
      <c r="HO71" s="34"/>
      <c r="HP71" s="34"/>
      <c r="HQ71" s="34"/>
      <c r="HR71" s="34"/>
      <c r="HS71" s="34"/>
      <c r="HT71" s="34"/>
      <c r="HU71" s="34"/>
      <c r="HV71" s="34"/>
      <c r="HW71" s="34"/>
      <c r="HX71" s="34"/>
      <c r="HY71" s="34"/>
      <c r="HZ71" s="34"/>
      <c r="IA71" s="34"/>
      <c r="IB71" s="34"/>
      <c r="IC71" s="34"/>
      <c r="ID71" s="34"/>
      <c r="IE71" s="34"/>
      <c r="IF71" s="34"/>
      <c r="IG71" s="34"/>
      <c r="IH71" s="34"/>
      <c r="II71" s="34"/>
      <c r="IJ71" s="34"/>
      <c r="IK71" s="34"/>
      <c r="IL71" s="34"/>
      <c r="IM71" s="34"/>
      <c r="IN71" s="34"/>
      <c r="IO71" s="34"/>
      <c r="IP71" s="34"/>
      <c r="IQ71" s="34"/>
    </row>
    <row r="72" spans="32:251" s="36" customFormat="1">
      <c r="AF72" s="34"/>
      <c r="AG72" s="34"/>
      <c r="AH72" s="34"/>
      <c r="AI72" s="34"/>
      <c r="AJ72" s="34"/>
      <c r="AK72" s="34"/>
      <c r="AL72" s="34"/>
      <c r="AM72" s="34"/>
      <c r="AN72" s="34"/>
      <c r="AO72" s="34"/>
      <c r="AP72" s="34"/>
      <c r="AQ72" s="34"/>
      <c r="AR72" s="34"/>
      <c r="AS72" s="34"/>
      <c r="AT72" s="34"/>
      <c r="AU72" s="34"/>
      <c r="AV72" s="34"/>
      <c r="AW72" s="34"/>
      <c r="AX72" s="34"/>
      <c r="AY72" s="34"/>
      <c r="AZ72" s="34"/>
      <c r="BA72" s="34"/>
      <c r="BB72" s="34"/>
      <c r="BC72" s="34"/>
      <c r="BD72" s="34"/>
      <c r="BE72" s="34"/>
      <c r="BF72" s="34"/>
      <c r="BG72" s="34"/>
      <c r="BH72" s="34"/>
      <c r="BI72" s="34"/>
      <c r="BJ72" s="34"/>
      <c r="BK72" s="34"/>
      <c r="BL72" s="34"/>
      <c r="BM72" s="34"/>
      <c r="BN72" s="34"/>
      <c r="BO72" s="34"/>
      <c r="BP72" s="34"/>
      <c r="BQ72" s="34"/>
      <c r="BR72" s="34"/>
      <c r="BS72" s="34"/>
      <c r="BT72" s="34"/>
      <c r="BU72" s="34"/>
      <c r="BV72" s="34"/>
      <c r="BW72" s="34"/>
      <c r="BX72" s="34"/>
      <c r="BY72" s="34"/>
      <c r="BZ72" s="34"/>
      <c r="CA72" s="34"/>
      <c r="CB72" s="34"/>
      <c r="CC72" s="34"/>
      <c r="CD72" s="34"/>
      <c r="CE72" s="34"/>
      <c r="CF72" s="34"/>
      <c r="CG72" s="34"/>
      <c r="CH72" s="34"/>
      <c r="CI72" s="34"/>
      <c r="CJ72" s="34"/>
      <c r="CK72" s="34"/>
      <c r="CL72" s="34"/>
      <c r="CM72" s="34"/>
      <c r="CN72" s="34"/>
      <c r="CO72" s="34"/>
      <c r="CP72" s="34"/>
      <c r="CQ72" s="34"/>
      <c r="CR72" s="34"/>
      <c r="CS72" s="34"/>
      <c r="CT72" s="34"/>
      <c r="CU72" s="34"/>
      <c r="CV72" s="34"/>
      <c r="CW72" s="34"/>
      <c r="CX72" s="34"/>
      <c r="CY72" s="34"/>
      <c r="CZ72" s="34"/>
      <c r="DA72" s="34"/>
      <c r="DB72" s="34"/>
      <c r="DC72" s="34"/>
      <c r="DD72" s="34"/>
      <c r="DE72" s="34"/>
      <c r="DF72" s="34"/>
      <c r="DG72" s="34"/>
      <c r="DH72" s="34"/>
      <c r="DI72" s="34"/>
      <c r="DJ72" s="34"/>
      <c r="DK72" s="34"/>
      <c r="DL72" s="34"/>
      <c r="DM72" s="34"/>
      <c r="DN72" s="34"/>
      <c r="DO72" s="34"/>
      <c r="DP72" s="34"/>
      <c r="DQ72" s="34"/>
      <c r="DR72" s="34"/>
      <c r="DS72" s="34"/>
      <c r="DT72" s="34"/>
      <c r="DU72" s="34"/>
      <c r="DV72" s="34"/>
      <c r="DW72" s="34"/>
      <c r="DX72" s="34"/>
      <c r="DY72" s="34"/>
      <c r="DZ72" s="34"/>
      <c r="EA72" s="34"/>
      <c r="EB72" s="34"/>
      <c r="EC72" s="34"/>
      <c r="ED72" s="34"/>
      <c r="EE72" s="34"/>
      <c r="EF72" s="34"/>
      <c r="EG72" s="34"/>
      <c r="EH72" s="34"/>
      <c r="EI72" s="34"/>
      <c r="EJ72" s="34"/>
      <c r="EK72" s="34"/>
      <c r="EL72" s="34"/>
      <c r="EM72" s="34"/>
      <c r="EN72" s="34"/>
      <c r="EO72" s="34"/>
      <c r="EP72" s="34"/>
      <c r="EQ72" s="34"/>
      <c r="ER72" s="34"/>
      <c r="ES72" s="34"/>
      <c r="ET72" s="34"/>
      <c r="EU72" s="34"/>
      <c r="EV72" s="34"/>
      <c r="EW72" s="34"/>
      <c r="EX72" s="34"/>
      <c r="EY72" s="34"/>
      <c r="EZ72" s="34"/>
      <c r="FA72" s="34"/>
      <c r="FB72" s="34"/>
      <c r="FC72" s="34"/>
      <c r="FD72" s="34"/>
      <c r="FE72" s="34"/>
      <c r="FF72" s="34"/>
      <c r="FG72" s="34"/>
      <c r="FH72" s="34"/>
      <c r="FI72" s="34"/>
      <c r="FJ72" s="34"/>
      <c r="FK72" s="34"/>
      <c r="FL72" s="34"/>
      <c r="FM72" s="34"/>
      <c r="FN72" s="34"/>
      <c r="FO72" s="34"/>
      <c r="FP72" s="34"/>
      <c r="FQ72" s="34"/>
      <c r="FR72" s="34"/>
      <c r="FS72" s="34"/>
      <c r="FT72" s="34"/>
      <c r="FU72" s="34"/>
      <c r="FV72" s="34"/>
      <c r="FW72" s="34"/>
      <c r="FX72" s="34"/>
      <c r="FY72" s="34"/>
      <c r="FZ72" s="34"/>
      <c r="GA72" s="34"/>
      <c r="GB72" s="34"/>
      <c r="GC72" s="34"/>
      <c r="GD72" s="34"/>
      <c r="GE72" s="34"/>
      <c r="GF72" s="34"/>
      <c r="GG72" s="34"/>
      <c r="GH72" s="34"/>
      <c r="GI72" s="34"/>
      <c r="GJ72" s="34"/>
      <c r="GK72" s="34"/>
      <c r="GL72" s="34"/>
      <c r="GM72" s="34"/>
      <c r="GN72" s="34"/>
      <c r="GO72" s="34"/>
      <c r="GP72" s="34"/>
      <c r="GQ72" s="34"/>
      <c r="GR72" s="34"/>
      <c r="GS72" s="34"/>
      <c r="GT72" s="34"/>
      <c r="GU72" s="34"/>
      <c r="GV72" s="34"/>
      <c r="GW72" s="34"/>
      <c r="GX72" s="34"/>
      <c r="GY72" s="34"/>
      <c r="GZ72" s="34"/>
      <c r="HA72" s="34"/>
      <c r="HB72" s="34"/>
      <c r="HC72" s="34"/>
      <c r="HD72" s="34"/>
      <c r="HE72" s="34"/>
      <c r="HF72" s="34"/>
      <c r="HG72" s="34"/>
      <c r="HH72" s="34"/>
      <c r="HI72" s="34"/>
      <c r="HJ72" s="34"/>
      <c r="HK72" s="34"/>
      <c r="HL72" s="34"/>
      <c r="HM72" s="34"/>
      <c r="HN72" s="34"/>
      <c r="HO72" s="34"/>
      <c r="HP72" s="34"/>
      <c r="HQ72" s="34"/>
      <c r="HR72" s="34"/>
      <c r="HS72" s="34"/>
      <c r="HT72" s="34"/>
      <c r="HU72" s="34"/>
      <c r="HV72" s="34"/>
      <c r="HW72" s="34"/>
      <c r="HX72" s="34"/>
      <c r="HY72" s="34"/>
      <c r="HZ72" s="34"/>
      <c r="IA72" s="34"/>
      <c r="IB72" s="34"/>
      <c r="IC72" s="34"/>
      <c r="ID72" s="34"/>
      <c r="IE72" s="34"/>
      <c r="IF72" s="34"/>
      <c r="IG72" s="34"/>
      <c r="IH72" s="34"/>
      <c r="II72" s="34"/>
      <c r="IJ72" s="34"/>
      <c r="IK72" s="34"/>
      <c r="IL72" s="34"/>
      <c r="IM72" s="34"/>
      <c r="IN72" s="34"/>
      <c r="IO72" s="34"/>
      <c r="IP72" s="34"/>
      <c r="IQ72" s="34"/>
    </row>
    <row r="73" spans="32:251" s="36" customFormat="1">
      <c r="AF73" s="34"/>
      <c r="AG73" s="34"/>
      <c r="AH73" s="34"/>
      <c r="AI73" s="34"/>
      <c r="AJ73" s="34"/>
      <c r="AK73" s="34"/>
      <c r="AL73" s="34"/>
      <c r="AM73" s="34"/>
      <c r="AN73" s="34"/>
      <c r="AO73" s="34"/>
      <c r="AP73" s="34"/>
      <c r="AQ73" s="34"/>
      <c r="AR73" s="34"/>
      <c r="AS73" s="34"/>
      <c r="AT73" s="34"/>
      <c r="AU73" s="34"/>
      <c r="AV73" s="34"/>
      <c r="AW73" s="34"/>
      <c r="AX73" s="34"/>
      <c r="AY73" s="34"/>
      <c r="AZ73" s="34"/>
      <c r="BA73" s="34"/>
      <c r="BB73" s="34"/>
      <c r="BC73" s="34"/>
      <c r="BD73" s="34"/>
      <c r="BE73" s="34"/>
      <c r="BF73" s="34"/>
      <c r="BG73" s="34"/>
      <c r="BH73" s="34"/>
      <c r="BI73" s="34"/>
      <c r="BJ73" s="34"/>
      <c r="BK73" s="34"/>
      <c r="BL73" s="34"/>
      <c r="BM73" s="34"/>
      <c r="BN73" s="34"/>
      <c r="BO73" s="34"/>
      <c r="BP73" s="34"/>
      <c r="BQ73" s="34"/>
      <c r="BR73" s="34"/>
      <c r="BS73" s="34"/>
      <c r="BT73" s="34"/>
      <c r="BU73" s="34"/>
      <c r="BV73" s="34"/>
      <c r="BW73" s="34"/>
      <c r="BX73" s="34"/>
      <c r="BY73" s="34"/>
      <c r="BZ73" s="34"/>
      <c r="CA73" s="34"/>
      <c r="CB73" s="34"/>
      <c r="CC73" s="34"/>
      <c r="CD73" s="34"/>
      <c r="CE73" s="34"/>
      <c r="CF73" s="34"/>
      <c r="CG73" s="34"/>
      <c r="CH73" s="34"/>
      <c r="CI73" s="34"/>
      <c r="CJ73" s="34"/>
      <c r="CK73" s="34"/>
      <c r="CL73" s="34"/>
      <c r="CM73" s="34"/>
      <c r="CN73" s="34"/>
      <c r="CO73" s="34"/>
      <c r="CP73" s="34"/>
      <c r="CQ73" s="34"/>
      <c r="CR73" s="34"/>
      <c r="CS73" s="34"/>
      <c r="CT73" s="34"/>
      <c r="CU73" s="34"/>
      <c r="CV73" s="34"/>
      <c r="CW73" s="34"/>
      <c r="CX73" s="34"/>
      <c r="CY73" s="34"/>
      <c r="CZ73" s="34"/>
      <c r="DA73" s="34"/>
      <c r="DB73" s="34"/>
      <c r="DC73" s="34"/>
      <c r="DD73" s="34"/>
      <c r="DE73" s="34"/>
      <c r="DF73" s="34"/>
      <c r="DG73" s="34"/>
      <c r="DH73" s="34"/>
      <c r="DI73" s="34"/>
      <c r="DJ73" s="34"/>
      <c r="DK73" s="34"/>
      <c r="DL73" s="34"/>
      <c r="DM73" s="34"/>
      <c r="DN73" s="34"/>
      <c r="DO73" s="34"/>
      <c r="DP73" s="34"/>
      <c r="DQ73" s="34"/>
      <c r="DR73" s="34"/>
      <c r="DS73" s="34"/>
      <c r="DT73" s="34"/>
      <c r="DU73" s="34"/>
      <c r="DV73" s="34"/>
      <c r="DW73" s="34"/>
      <c r="DX73" s="34"/>
      <c r="DY73" s="34"/>
      <c r="DZ73" s="34"/>
      <c r="EA73" s="34"/>
      <c r="EB73" s="34"/>
      <c r="EC73" s="34"/>
      <c r="ED73" s="34"/>
      <c r="EE73" s="34"/>
      <c r="EF73" s="34"/>
      <c r="EG73" s="34"/>
      <c r="EH73" s="34"/>
      <c r="EI73" s="34"/>
      <c r="EJ73" s="34"/>
      <c r="EK73" s="34"/>
      <c r="EL73" s="34"/>
      <c r="EM73" s="34"/>
      <c r="EN73" s="34"/>
      <c r="EO73" s="34"/>
      <c r="EP73" s="34"/>
      <c r="EQ73" s="34"/>
      <c r="ER73" s="34"/>
      <c r="ES73" s="34"/>
      <c r="ET73" s="34"/>
      <c r="EU73" s="34"/>
      <c r="EV73" s="34"/>
      <c r="EW73" s="34"/>
      <c r="EX73" s="34"/>
      <c r="EY73" s="34"/>
      <c r="EZ73" s="34"/>
      <c r="FA73" s="34"/>
      <c r="FB73" s="34"/>
      <c r="FC73" s="34"/>
      <c r="FD73" s="34"/>
      <c r="FE73" s="34"/>
      <c r="FF73" s="34"/>
      <c r="FG73" s="34"/>
      <c r="FH73" s="34"/>
      <c r="FI73" s="34"/>
      <c r="FJ73" s="34"/>
      <c r="FK73" s="34"/>
      <c r="FL73" s="34"/>
      <c r="FM73" s="34"/>
      <c r="FN73" s="34"/>
      <c r="FO73" s="34"/>
      <c r="FP73" s="34"/>
      <c r="FQ73" s="34"/>
      <c r="FR73" s="34"/>
      <c r="FS73" s="34"/>
      <c r="FT73" s="34"/>
      <c r="FU73" s="34"/>
      <c r="FV73" s="34"/>
      <c r="FW73" s="34"/>
      <c r="FX73" s="34"/>
      <c r="FY73" s="34"/>
      <c r="FZ73" s="34"/>
      <c r="GA73" s="34"/>
      <c r="GB73" s="34"/>
      <c r="GC73" s="34"/>
      <c r="GD73" s="34"/>
      <c r="GE73" s="34"/>
      <c r="GF73" s="34"/>
      <c r="GG73" s="34"/>
      <c r="GH73" s="34"/>
      <c r="GI73" s="34"/>
      <c r="GJ73" s="34"/>
      <c r="GK73" s="34"/>
      <c r="GL73" s="34"/>
      <c r="GM73" s="34"/>
      <c r="GN73" s="34"/>
      <c r="GO73" s="34"/>
      <c r="GP73" s="34"/>
      <c r="GQ73" s="34"/>
      <c r="GR73" s="34"/>
      <c r="GS73" s="34"/>
      <c r="GT73" s="34"/>
      <c r="GU73" s="34"/>
      <c r="GV73" s="34"/>
      <c r="GW73" s="34"/>
      <c r="GX73" s="34"/>
      <c r="GY73" s="34"/>
      <c r="GZ73" s="34"/>
      <c r="HA73" s="34"/>
      <c r="HB73" s="34"/>
      <c r="HC73" s="34"/>
      <c r="HD73" s="34"/>
      <c r="HE73" s="34"/>
      <c r="HF73" s="34"/>
      <c r="HG73" s="34"/>
      <c r="HH73" s="34"/>
      <c r="HI73" s="34"/>
      <c r="HJ73" s="34"/>
      <c r="HK73" s="34"/>
      <c r="HL73" s="34"/>
      <c r="HM73" s="34"/>
      <c r="HN73" s="34"/>
      <c r="HO73" s="34"/>
      <c r="HP73" s="34"/>
      <c r="HQ73" s="34"/>
      <c r="HR73" s="34"/>
      <c r="HS73" s="34"/>
      <c r="HT73" s="34"/>
      <c r="HU73" s="34"/>
      <c r="HV73" s="34"/>
      <c r="HW73" s="34"/>
      <c r="HX73" s="34"/>
      <c r="HY73" s="34"/>
      <c r="HZ73" s="34"/>
      <c r="IA73" s="34"/>
      <c r="IB73" s="34"/>
      <c r="IC73" s="34"/>
      <c r="ID73" s="34"/>
      <c r="IE73" s="34"/>
      <c r="IF73" s="34"/>
      <c r="IG73" s="34"/>
      <c r="IH73" s="34"/>
      <c r="II73" s="34"/>
      <c r="IJ73" s="34"/>
      <c r="IK73" s="34"/>
      <c r="IL73" s="34"/>
      <c r="IM73" s="34"/>
      <c r="IN73" s="34"/>
      <c r="IO73" s="34"/>
      <c r="IP73" s="34"/>
      <c r="IQ73" s="34"/>
    </row>
  </sheetData>
  <protectedRanges>
    <protectedRange sqref="AG9:AG10" name="범위1_1_6_1_2_1_1_1_2_1"/>
    <protectedRange sqref="AF9" name="범위1_8_1_1_5_1_1_2_2_1"/>
    <protectedRange sqref="F9:I9 K9" name="범위1_8_1_1_5_1_1_1_1_1_2_1_1"/>
    <protectedRange sqref="R9:T9 AA9 V9 O9" name="범위1_8_1_1_5_2_1_1_1_1_2_1_1"/>
    <protectedRange sqref="J9 Q9" name="범위1_8_1_1_5_2_1_1_2"/>
  </protectedRanges>
  <mergeCells count="10">
    <mergeCell ref="L5:L8"/>
    <mergeCell ref="A1:P1"/>
    <mergeCell ref="T1:AE1"/>
    <mergeCell ref="D3:P3"/>
    <mergeCell ref="X3:AE3"/>
    <mergeCell ref="E4:K4"/>
    <mergeCell ref="M4:P4"/>
    <mergeCell ref="R4:S4"/>
    <mergeCell ref="Y4:AB4"/>
    <mergeCell ref="AC4:AE4"/>
  </mergeCells>
  <phoneticPr fontId="4" type="noConversion"/>
  <printOptions horizontalCentered="1"/>
  <pageMargins left="0.39370078740157483" right="0.39370078740157483" top="0.59055118110236227" bottom="0.59055118110236227" header="0.39370078740157483" footer="0.19685039370078741"/>
  <pageSetup paperSize="9" scale="53" orientation="landscape" verticalDpi="300" r:id="rId1"/>
  <headerFooter alignWithMargins="0">
    <oddHeader>&amp;L&amp;"굴림체,굵게"&amp;12재   정&amp;R&amp;"Times New Roman,보통"&amp;12Public Finance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topLeftCell="A4" zoomScaleNormal="100" zoomScaleSheetLayoutView="100" workbookViewId="0">
      <selection activeCell="A12" sqref="A12"/>
    </sheetView>
  </sheetViews>
  <sheetFormatPr defaultRowHeight="13.5"/>
  <cols>
    <col min="1" max="1" width="26.44140625" style="121" customWidth="1"/>
    <col min="2" max="2" width="25.33203125" style="177" customWidth="1"/>
    <col min="3" max="3" width="25.33203125" style="121" customWidth="1"/>
    <col min="4" max="4" width="2.77734375" style="123" customWidth="1"/>
    <col min="5" max="5" width="21.44140625" style="108" customWidth="1"/>
    <col min="6" max="7" width="21.44140625" style="122" customWidth="1"/>
    <col min="8" max="16384" width="8.88671875" style="122"/>
  </cols>
  <sheetData>
    <row r="1" spans="1:8" s="103" customFormat="1" ht="45" customHeight="1">
      <c r="A1" s="269" t="s">
        <v>110</v>
      </c>
      <c r="B1" s="269"/>
      <c r="C1" s="269"/>
      <c r="D1" s="124"/>
      <c r="E1" s="270" t="s">
        <v>111</v>
      </c>
      <c r="F1" s="270"/>
      <c r="G1" s="270"/>
    </row>
    <row r="2" spans="1:8" s="108" customFormat="1" ht="25.5" customHeight="1" thickBot="1">
      <c r="A2" s="104" t="s">
        <v>112</v>
      </c>
      <c r="B2" s="125"/>
      <c r="C2" s="105"/>
      <c r="D2" s="123"/>
      <c r="E2" s="104"/>
      <c r="F2" s="104"/>
      <c r="G2" s="107" t="s">
        <v>113</v>
      </c>
    </row>
    <row r="3" spans="1:8" s="108" customFormat="1" ht="16.5" customHeight="1" thickTop="1">
      <c r="A3" s="110" t="s">
        <v>114</v>
      </c>
      <c r="B3" s="271" t="s">
        <v>115</v>
      </c>
      <c r="C3" s="272"/>
      <c r="D3" s="110"/>
      <c r="E3" s="272" t="s">
        <v>116</v>
      </c>
      <c r="F3" s="273"/>
      <c r="G3" s="126" t="s">
        <v>117</v>
      </c>
    </row>
    <row r="4" spans="1:8" s="108" customFormat="1" ht="16.5" customHeight="1">
      <c r="A4" s="110" t="s">
        <v>118</v>
      </c>
      <c r="B4" s="127" t="s">
        <v>119</v>
      </c>
      <c r="C4" s="110" t="s">
        <v>120</v>
      </c>
      <c r="D4" s="110"/>
      <c r="E4" s="128" t="s">
        <v>121</v>
      </c>
      <c r="F4" s="109" t="s">
        <v>122</v>
      </c>
      <c r="G4" s="129" t="s">
        <v>123</v>
      </c>
    </row>
    <row r="5" spans="1:8" s="108" customFormat="1" ht="16.5" customHeight="1">
      <c r="A5" s="114" t="s">
        <v>124</v>
      </c>
      <c r="B5" s="130" t="s">
        <v>125</v>
      </c>
      <c r="C5" s="131" t="s">
        <v>126</v>
      </c>
      <c r="D5" s="132"/>
      <c r="E5" s="133" t="s">
        <v>125</v>
      </c>
      <c r="F5" s="130" t="s">
        <v>126</v>
      </c>
      <c r="G5" s="113" t="s">
        <v>127</v>
      </c>
    </row>
    <row r="6" spans="1:8" s="108" customFormat="1" ht="27.75" customHeight="1">
      <c r="A6" s="134">
        <v>2013</v>
      </c>
      <c r="B6" s="135">
        <v>299598</v>
      </c>
      <c r="C6" s="135">
        <v>100</v>
      </c>
      <c r="D6" s="135"/>
      <c r="E6" s="135">
        <v>299780</v>
      </c>
      <c r="F6" s="135">
        <v>100.00000000000001</v>
      </c>
      <c r="G6" s="136">
        <v>100</v>
      </c>
    </row>
    <row r="7" spans="1:8" s="108" customFormat="1" ht="27.75" customHeight="1">
      <c r="A7" s="134">
        <v>2014</v>
      </c>
      <c r="B7" s="137">
        <v>226913</v>
      </c>
      <c r="C7" s="137">
        <v>100</v>
      </c>
      <c r="D7" s="137"/>
      <c r="E7" s="137">
        <v>227328</v>
      </c>
      <c r="F7" s="137">
        <v>100</v>
      </c>
      <c r="G7" s="138">
        <v>100.18288947746494</v>
      </c>
    </row>
    <row r="8" spans="1:8" s="108" customFormat="1" ht="27.75" customHeight="1">
      <c r="A8" s="134">
        <v>2015</v>
      </c>
      <c r="B8" s="137">
        <v>317762</v>
      </c>
      <c r="C8" s="137">
        <v>100.00474166199859</v>
      </c>
      <c r="D8" s="137"/>
      <c r="E8" s="137">
        <v>318831</v>
      </c>
      <c r="F8" s="137">
        <v>100.00433408294676</v>
      </c>
      <c r="G8" s="139">
        <v>100.3364153045361</v>
      </c>
    </row>
    <row r="9" spans="1:8" s="141" customFormat="1" ht="27.75" customHeight="1">
      <c r="A9" s="134">
        <v>2016</v>
      </c>
      <c r="B9" s="137">
        <v>328128</v>
      </c>
      <c r="C9" s="137">
        <v>100</v>
      </c>
      <c r="D9" s="137"/>
      <c r="E9" s="137">
        <v>329564</v>
      </c>
      <c r="F9" s="137">
        <v>100</v>
      </c>
      <c r="G9" s="140">
        <v>100.4</v>
      </c>
    </row>
    <row r="10" spans="1:8" s="108" customFormat="1" ht="27.75" customHeight="1">
      <c r="A10" s="134">
        <v>2017</v>
      </c>
      <c r="B10" s="148">
        <v>369978</v>
      </c>
      <c r="C10" s="148">
        <v>100</v>
      </c>
      <c r="D10" s="150"/>
      <c r="E10" s="148">
        <v>362274.35000000003</v>
      </c>
      <c r="F10" s="137">
        <v>100</v>
      </c>
      <c r="G10" s="140">
        <v>97.917808626458879</v>
      </c>
    </row>
    <row r="11" spans="1:8" s="108" customFormat="1" ht="27.75" customHeight="1">
      <c r="A11" s="134">
        <v>2018</v>
      </c>
      <c r="B11" s="148">
        <v>408797.7</v>
      </c>
      <c r="C11" s="148">
        <v>100</v>
      </c>
      <c r="D11" s="150"/>
      <c r="E11" s="148">
        <v>411665.36</v>
      </c>
      <c r="F11" s="137">
        <v>100</v>
      </c>
      <c r="G11" s="140">
        <f t="shared" ref="G11" si="0">E11/B11*100</f>
        <v>100.70148633419413</v>
      </c>
    </row>
    <row r="12" spans="1:8" s="141" customFormat="1" ht="27.75" customHeight="1">
      <c r="A12" s="142">
        <v>2019</v>
      </c>
      <c r="B12" s="143">
        <v>479467</v>
      </c>
      <c r="C12" s="143">
        <v>100</v>
      </c>
      <c r="D12" s="144"/>
      <c r="E12" s="143">
        <v>485841</v>
      </c>
      <c r="F12" s="145">
        <v>100</v>
      </c>
      <c r="G12" s="146">
        <f>E12/B12*100</f>
        <v>101.32939284664013</v>
      </c>
    </row>
    <row r="13" spans="1:8" s="153" customFormat="1" ht="27.75" customHeight="1">
      <c r="A13" s="147" t="s">
        <v>180</v>
      </c>
      <c r="B13" s="148">
        <v>7051</v>
      </c>
      <c r="C13" s="149">
        <f>B13/$B$12*100</f>
        <v>1.4705913024254014</v>
      </c>
      <c r="D13" s="150"/>
      <c r="E13" s="148">
        <v>7555</v>
      </c>
      <c r="F13" s="149">
        <f>E13/$E$12*100</f>
        <v>1.555035495151706</v>
      </c>
      <c r="G13" s="140">
        <f t="shared" ref="G13:G22" si="1">E13/B13*100</f>
        <v>107.14792228052758</v>
      </c>
      <c r="H13" s="152"/>
    </row>
    <row r="14" spans="1:8" s="158" customFormat="1" ht="27.75" customHeight="1">
      <c r="A14" s="154" t="s">
        <v>128</v>
      </c>
      <c r="B14" s="155">
        <v>14296</v>
      </c>
      <c r="C14" s="149">
        <f t="shared" ref="C14:C17" si="2">B14/$B$12*100</f>
        <v>2.9816442007479136</v>
      </c>
      <c r="D14" s="156"/>
      <c r="E14" s="157">
        <v>15891</v>
      </c>
      <c r="F14" s="149">
        <f t="shared" ref="F14:F22" si="3">E14/$E$12*100</f>
        <v>3.2708231705434492</v>
      </c>
      <c r="G14" s="140">
        <f t="shared" si="1"/>
        <v>111.15696698377168</v>
      </c>
      <c r="H14" s="152"/>
    </row>
    <row r="15" spans="1:8" s="158" customFormat="1" ht="27.75" customHeight="1">
      <c r="A15" s="159" t="s">
        <v>182</v>
      </c>
      <c r="B15" s="155">
        <v>6275</v>
      </c>
      <c r="C15" s="149">
        <f t="shared" si="2"/>
        <v>1.3087449188369584</v>
      </c>
      <c r="D15" s="156"/>
      <c r="E15" s="157">
        <v>6962</v>
      </c>
      <c r="F15" s="149">
        <f t="shared" si="3"/>
        <v>1.4329791022165688</v>
      </c>
      <c r="G15" s="140">
        <f t="shared" si="1"/>
        <v>110.94820717131475</v>
      </c>
      <c r="H15" s="152"/>
    </row>
    <row r="16" spans="1:8" s="158" customFormat="1" ht="27.75" customHeight="1">
      <c r="A16" s="159" t="s">
        <v>183</v>
      </c>
      <c r="B16" s="155">
        <v>8022</v>
      </c>
      <c r="C16" s="149">
        <f t="shared" si="2"/>
        <v>1.6731078468382601</v>
      </c>
      <c r="D16" s="156"/>
      <c r="E16" s="157">
        <v>8929</v>
      </c>
      <c r="F16" s="149">
        <f t="shared" si="3"/>
        <v>1.8378440683268806</v>
      </c>
      <c r="G16" s="140">
        <f t="shared" si="1"/>
        <v>111.3064073797058</v>
      </c>
      <c r="H16" s="152"/>
    </row>
    <row r="17" spans="1:8" s="158" customFormat="1" ht="27.75" customHeight="1">
      <c r="A17" s="154" t="s">
        <v>184</v>
      </c>
      <c r="B17" s="155">
        <v>193500</v>
      </c>
      <c r="C17" s="149">
        <f t="shared" si="2"/>
        <v>40.357313433458401</v>
      </c>
      <c r="D17" s="156"/>
      <c r="E17" s="157">
        <v>195578</v>
      </c>
      <c r="F17" s="149">
        <f t="shared" si="3"/>
        <v>40.255556859137045</v>
      </c>
      <c r="G17" s="140">
        <f t="shared" si="1"/>
        <v>101.07390180878552</v>
      </c>
      <c r="H17" s="152"/>
    </row>
    <row r="18" spans="1:8" s="158" customFormat="1" ht="27.75" customHeight="1">
      <c r="A18" s="154" t="s">
        <v>185</v>
      </c>
      <c r="B18" s="160"/>
      <c r="C18" s="149"/>
      <c r="D18" s="156"/>
      <c r="E18" s="160"/>
      <c r="F18" s="151"/>
      <c r="G18" s="140"/>
      <c r="H18" s="152"/>
    </row>
    <row r="19" spans="1:8" s="158" customFormat="1" ht="27.75" customHeight="1">
      <c r="A19" s="154" t="s">
        <v>186</v>
      </c>
      <c r="B19" s="155">
        <v>128059</v>
      </c>
      <c r="C19" s="149">
        <f>B19/$B$12*100</f>
        <v>26.708616025711883</v>
      </c>
      <c r="D19" s="156"/>
      <c r="E19" s="157">
        <v>128425</v>
      </c>
      <c r="F19" s="149">
        <f t="shared" si="3"/>
        <v>26.433545131020232</v>
      </c>
      <c r="G19" s="140">
        <f t="shared" si="1"/>
        <v>100.28580576140685</v>
      </c>
      <c r="H19" s="152"/>
    </row>
    <row r="20" spans="1:8" s="158" customFormat="1" ht="27.75" customHeight="1">
      <c r="A20" s="159" t="s">
        <v>187</v>
      </c>
      <c r="B20" s="161">
        <v>101819</v>
      </c>
      <c r="C20" s="149">
        <f t="shared" ref="C20:C22" si="4">B20/$B$12*100</f>
        <v>21.235872333236699</v>
      </c>
      <c r="D20" s="162"/>
      <c r="E20" s="163">
        <v>102039</v>
      </c>
      <c r="F20" s="149">
        <f t="shared" si="3"/>
        <v>21.002550217046316</v>
      </c>
      <c r="G20" s="140">
        <f t="shared" si="1"/>
        <v>100.21606969229711</v>
      </c>
      <c r="H20" s="152"/>
    </row>
    <row r="21" spans="1:8" s="158" customFormat="1" ht="27.75" customHeight="1">
      <c r="A21" s="159" t="s">
        <v>188</v>
      </c>
      <c r="B21" s="161">
        <v>26239</v>
      </c>
      <c r="C21" s="149">
        <f t="shared" si="4"/>
        <v>5.4725351275478813</v>
      </c>
      <c r="D21" s="162"/>
      <c r="E21" s="163">
        <v>26386</v>
      </c>
      <c r="F21" s="149">
        <f t="shared" si="3"/>
        <v>5.4309949139739135</v>
      </c>
      <c r="G21" s="140">
        <f t="shared" si="1"/>
        <v>100.56023476504441</v>
      </c>
      <c r="H21" s="152"/>
    </row>
    <row r="22" spans="1:8" s="158" customFormat="1" ht="27.75" customHeight="1">
      <c r="A22" s="154" t="s">
        <v>189</v>
      </c>
      <c r="B22" s="161">
        <v>10625</v>
      </c>
      <c r="C22" s="149">
        <f t="shared" si="4"/>
        <v>2.2160023526123802</v>
      </c>
      <c r="D22" s="162"/>
      <c r="E22" s="163">
        <v>10735</v>
      </c>
      <c r="F22" s="149">
        <f t="shared" si="3"/>
        <v>2.2095706208409749</v>
      </c>
      <c r="G22" s="140">
        <f t="shared" si="1"/>
        <v>101.03529411764707</v>
      </c>
      <c r="H22" s="152"/>
    </row>
    <row r="23" spans="1:8" s="158" customFormat="1" ht="27.75" customHeight="1">
      <c r="A23" s="154" t="s">
        <v>190</v>
      </c>
      <c r="B23" s="160"/>
      <c r="C23" s="149"/>
      <c r="D23" s="156"/>
      <c r="E23" s="160"/>
      <c r="F23" s="151"/>
      <c r="G23" s="146"/>
    </row>
    <row r="24" spans="1:8" s="158" customFormat="1" ht="27.75" customHeight="1">
      <c r="A24" s="159" t="s">
        <v>181</v>
      </c>
      <c r="B24" s="160"/>
      <c r="C24" s="149"/>
      <c r="D24" s="156"/>
      <c r="E24" s="160"/>
      <c r="F24" s="151"/>
      <c r="G24" s="146"/>
    </row>
    <row r="25" spans="1:8" s="158" customFormat="1" ht="27.75" customHeight="1">
      <c r="A25" s="159" t="s">
        <v>191</v>
      </c>
      <c r="B25" s="160"/>
      <c r="C25" s="149"/>
      <c r="D25" s="156"/>
      <c r="E25" s="160"/>
      <c r="F25" s="151"/>
      <c r="G25" s="146"/>
    </row>
    <row r="26" spans="1:8" s="158" customFormat="1" ht="40.5" customHeight="1">
      <c r="A26" s="159" t="s">
        <v>192</v>
      </c>
      <c r="B26" s="245"/>
      <c r="C26" s="149"/>
      <c r="D26" s="156"/>
      <c r="E26" s="164"/>
      <c r="F26" s="151"/>
      <c r="G26" s="146"/>
    </row>
    <row r="27" spans="1:8" s="170" customFormat="1" ht="36" customHeight="1" thickBot="1">
      <c r="A27" s="165" t="s">
        <v>193</v>
      </c>
      <c r="B27" s="166">
        <v>125937</v>
      </c>
      <c r="C27" s="167">
        <f t="shared" ref="C27" si="5">B27/$B$12*100</f>
        <v>26.266041249971323</v>
      </c>
      <c r="D27" s="150"/>
      <c r="E27" s="166">
        <v>127657</v>
      </c>
      <c r="F27" s="168">
        <f t="shared" ref="F27" si="6">E27/$E$12*100</f>
        <v>26.275468723306595</v>
      </c>
      <c r="G27" s="169">
        <f t="shared" ref="G27" si="7">E27/B27*100</f>
        <v>101.36576224620246</v>
      </c>
    </row>
    <row r="28" spans="1:8" s="170" customFormat="1" ht="11.25" customHeight="1" thickTop="1">
      <c r="A28" s="120" t="s">
        <v>129</v>
      </c>
      <c r="B28" s="171"/>
      <c r="C28" s="171"/>
      <c r="D28" s="172"/>
      <c r="E28" s="173"/>
      <c r="F28" s="174"/>
      <c r="G28" s="174"/>
    </row>
    <row r="29" spans="1:8" s="170" customFormat="1" ht="14.25">
      <c r="A29" s="175"/>
      <c r="C29" s="176"/>
      <c r="E29" s="176"/>
    </row>
    <row r="30" spans="1:8" s="170" customFormat="1" ht="14.25">
      <c r="A30" s="175"/>
      <c r="C30" s="176"/>
      <c r="E30" s="176"/>
    </row>
    <row r="31" spans="1:8" s="170" customFormat="1" ht="14.25">
      <c r="A31" s="175"/>
      <c r="B31" s="174"/>
      <c r="C31" s="176"/>
      <c r="E31" s="176"/>
    </row>
    <row r="32" spans="1:8" s="170" customFormat="1" ht="14.25">
      <c r="A32" s="175"/>
      <c r="B32" s="174"/>
      <c r="C32" s="176"/>
      <c r="E32" s="176"/>
    </row>
    <row r="33" spans="1:7" s="170" customFormat="1" ht="14.25">
      <c r="A33" s="175"/>
      <c r="B33" s="174"/>
      <c r="E33" s="176"/>
    </row>
    <row r="34" spans="1:7" ht="14.25">
      <c r="A34" s="175"/>
      <c r="E34" s="178"/>
      <c r="F34" s="174"/>
      <c r="G34" s="174"/>
    </row>
    <row r="35" spans="1:7">
      <c r="A35" s="179"/>
      <c r="E35" s="178"/>
      <c r="F35" s="180"/>
      <c r="G35" s="180"/>
    </row>
    <row r="36" spans="1:7">
      <c r="A36" s="179"/>
      <c r="F36" s="180"/>
      <c r="G36" s="180"/>
    </row>
    <row r="37" spans="1:7">
      <c r="A37" s="179"/>
      <c r="F37" s="180"/>
      <c r="G37" s="180"/>
    </row>
    <row r="38" spans="1:7">
      <c r="A38" s="179"/>
      <c r="F38" s="180"/>
      <c r="G38" s="180"/>
    </row>
    <row r="39" spans="1:7">
      <c r="A39" s="179"/>
      <c r="F39" s="180"/>
      <c r="G39" s="180"/>
    </row>
  </sheetData>
  <protectedRanges>
    <protectedRange sqref="E13" name="범위1_8_1_1_1_1_2_2_1_1_1_3_1_1"/>
    <protectedRange sqref="E14" name="범위1_2_2_1_1_1_2_1_1_1_1_3_1_1"/>
    <protectedRange sqref="E17" name="범위1_8_1_1_1_1_2_1_1_1_1_1_3_1_1"/>
    <protectedRange sqref="B13" name="범위1_8_1_1_1_1_1_2_1_1_3_1_1"/>
    <protectedRange sqref="B14" name="범위1_2_2_1_1_1_1_1_1_1_3_1_1"/>
    <protectedRange sqref="B17" name="범위1_8_1_1_1_1_1_1_1_1_1_3_1_1"/>
  </protectedRanges>
  <mergeCells count="4">
    <mergeCell ref="A1:C1"/>
    <mergeCell ref="E1:G1"/>
    <mergeCell ref="B3:C3"/>
    <mergeCell ref="E3:F3"/>
  </mergeCells>
  <phoneticPr fontId="4" type="noConversion"/>
  <printOptions horizontalCentered="1"/>
  <pageMargins left="0.39370078740157483" right="0.39370078740157483" top="0.59055118110236227" bottom="0.59055118110236227" header="0.39370078740157483" footer="0.19685039370078741"/>
  <pageSetup paperSize="9" scale="75" orientation="landscape" r:id="rId1"/>
  <headerFooter alignWithMargins="0">
    <oddHeader>&amp;L&amp;"굴림체,굵게"&amp;12재   정&amp;R&amp;"Times New Roman,보통"&amp;12Public Finance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7"/>
  <sheetViews>
    <sheetView topLeftCell="A10" workbookViewId="0">
      <selection activeCell="A13" sqref="A13"/>
    </sheetView>
  </sheetViews>
  <sheetFormatPr defaultRowHeight="13.5"/>
  <cols>
    <col min="1" max="1" width="7.109375" style="213" customWidth="1"/>
    <col min="2" max="2" width="9" style="214" customWidth="1"/>
    <col min="3" max="8" width="7" style="214" customWidth="1"/>
    <col min="9" max="9" width="2.77734375" style="185" customWidth="1"/>
    <col min="10" max="10" width="7" style="214" customWidth="1"/>
    <col min="11" max="11" width="7" style="213" customWidth="1"/>
    <col min="12" max="12" width="7" style="214" customWidth="1"/>
    <col min="13" max="13" width="7" style="213" customWidth="1"/>
    <col min="14" max="14" width="7" style="214" customWidth="1"/>
    <col min="15" max="15" width="7" style="213" customWidth="1"/>
    <col min="16" max="17" width="7" style="214" customWidth="1"/>
    <col min="18" max="16384" width="8.88671875" style="212"/>
  </cols>
  <sheetData>
    <row r="1" spans="1:17" s="182" customFormat="1" ht="45" customHeight="1">
      <c r="A1" s="274" t="s">
        <v>312</v>
      </c>
      <c r="B1" s="274"/>
      <c r="C1" s="274"/>
      <c r="D1" s="274"/>
      <c r="E1" s="274"/>
      <c r="F1" s="274"/>
      <c r="G1" s="274"/>
      <c r="H1" s="274"/>
      <c r="I1" s="181"/>
      <c r="J1" s="275" t="s">
        <v>311</v>
      </c>
      <c r="K1" s="275"/>
      <c r="L1" s="275"/>
      <c r="M1" s="275"/>
      <c r="N1" s="275"/>
      <c r="O1" s="275"/>
      <c r="P1" s="275"/>
      <c r="Q1" s="275"/>
    </row>
    <row r="2" spans="1:17" s="188" customFormat="1" ht="25.5" customHeight="1" thickBot="1">
      <c r="A2" s="436" t="s">
        <v>90</v>
      </c>
      <c r="B2" s="434"/>
      <c r="C2" s="434"/>
      <c r="D2" s="434"/>
      <c r="E2" s="434"/>
      <c r="F2" s="434"/>
      <c r="G2" s="434"/>
      <c r="H2" s="434"/>
      <c r="I2" s="185"/>
      <c r="J2" s="434"/>
      <c r="K2" s="435"/>
      <c r="L2" s="434"/>
      <c r="M2" s="435"/>
      <c r="N2" s="434"/>
      <c r="O2" s="435"/>
      <c r="P2" s="434"/>
      <c r="Q2" s="433" t="s">
        <v>310</v>
      </c>
    </row>
    <row r="3" spans="1:17" s="188" customFormat="1" ht="16.5" customHeight="1" thickTop="1">
      <c r="A3" s="189"/>
      <c r="B3" s="190"/>
      <c r="C3" s="191"/>
      <c r="D3" s="192"/>
      <c r="E3" s="190"/>
      <c r="F3" s="192"/>
      <c r="G3" s="190"/>
      <c r="H3" s="193"/>
      <c r="I3" s="194"/>
      <c r="J3" s="195"/>
      <c r="K3" s="196"/>
      <c r="L3" s="196"/>
      <c r="M3" s="196"/>
      <c r="N3" s="196"/>
      <c r="O3" s="196"/>
      <c r="P3" s="197"/>
      <c r="Q3" s="198"/>
    </row>
    <row r="4" spans="1:17" s="188" customFormat="1" ht="16.5" customHeight="1">
      <c r="A4" s="189" t="s">
        <v>9</v>
      </c>
      <c r="B4" s="199" t="s">
        <v>309</v>
      </c>
      <c r="C4" s="199" t="s">
        <v>308</v>
      </c>
      <c r="D4" s="432" t="s">
        <v>307</v>
      </c>
      <c r="E4" s="199" t="s">
        <v>306</v>
      </c>
      <c r="F4" s="432" t="s">
        <v>305</v>
      </c>
      <c r="G4" s="199" t="s">
        <v>304</v>
      </c>
      <c r="H4" s="432" t="s">
        <v>303</v>
      </c>
      <c r="I4" s="194"/>
      <c r="J4" s="201" t="s">
        <v>302</v>
      </c>
      <c r="K4" s="194" t="s">
        <v>301</v>
      </c>
      <c r="L4" s="199" t="s">
        <v>300</v>
      </c>
      <c r="M4" s="194" t="s">
        <v>299</v>
      </c>
      <c r="N4" s="199" t="s">
        <v>298</v>
      </c>
      <c r="O4" s="194" t="s">
        <v>297</v>
      </c>
      <c r="P4" s="432" t="s">
        <v>296</v>
      </c>
      <c r="Q4" s="432" t="s">
        <v>295</v>
      </c>
    </row>
    <row r="5" spans="1:17" s="188" customFormat="1" ht="16.5" customHeight="1">
      <c r="A5" s="189" t="s">
        <v>294</v>
      </c>
      <c r="B5" s="194"/>
      <c r="C5" s="199" t="s">
        <v>293</v>
      </c>
      <c r="D5" s="432" t="s">
        <v>292</v>
      </c>
      <c r="E5" s="199"/>
      <c r="F5" s="199" t="s">
        <v>291</v>
      </c>
      <c r="G5" s="194"/>
      <c r="H5" s="432"/>
      <c r="I5" s="194"/>
      <c r="J5" s="201"/>
      <c r="K5" s="194" t="s">
        <v>290</v>
      </c>
      <c r="L5" s="199" t="s">
        <v>289</v>
      </c>
      <c r="M5" s="194" t="s">
        <v>288</v>
      </c>
      <c r="N5" s="199" t="s">
        <v>287</v>
      </c>
      <c r="O5" s="194"/>
      <c r="P5" s="199"/>
      <c r="Q5" s="432"/>
    </row>
    <row r="6" spans="1:17" s="188" customFormat="1" ht="16.5" customHeight="1">
      <c r="A6" s="202"/>
      <c r="B6" s="203"/>
      <c r="C6" s="203"/>
      <c r="D6" s="204"/>
      <c r="E6" s="203"/>
      <c r="F6" s="204"/>
      <c r="G6" s="203"/>
      <c r="H6" s="204"/>
      <c r="I6" s="205"/>
      <c r="J6" s="206"/>
      <c r="K6" s="207"/>
      <c r="L6" s="203"/>
      <c r="M6" s="207"/>
      <c r="N6" s="203"/>
      <c r="O6" s="207"/>
      <c r="P6" s="203"/>
      <c r="Q6" s="204"/>
    </row>
    <row r="7" spans="1:17" s="424" customFormat="1" ht="63" customHeight="1">
      <c r="A7" s="338">
        <v>2013</v>
      </c>
      <c r="B7" s="431">
        <f>SUM(C7:Q7)</f>
        <v>255324</v>
      </c>
      <c r="C7" s="431">
        <v>12039</v>
      </c>
      <c r="D7" s="430">
        <v>9673</v>
      </c>
      <c r="E7" s="335">
        <v>2463</v>
      </c>
      <c r="F7" s="430">
        <v>12110</v>
      </c>
      <c r="G7" s="430">
        <v>7590</v>
      </c>
      <c r="H7" s="335">
        <v>36149</v>
      </c>
      <c r="I7" s="335"/>
      <c r="J7" s="335">
        <v>4226</v>
      </c>
      <c r="K7" s="431">
        <v>100880</v>
      </c>
      <c r="L7" s="431">
        <v>1024</v>
      </c>
      <c r="M7" s="430">
        <v>6142</v>
      </c>
      <c r="N7" s="335">
        <v>25728</v>
      </c>
      <c r="O7" s="75" t="s">
        <v>286</v>
      </c>
      <c r="P7" s="75">
        <v>4599</v>
      </c>
      <c r="Q7" s="335">
        <v>32701</v>
      </c>
    </row>
    <row r="8" spans="1:17" s="424" customFormat="1" ht="63" customHeight="1">
      <c r="A8" s="338">
        <v>2014</v>
      </c>
      <c r="B8" s="427">
        <v>250174</v>
      </c>
      <c r="C8" s="427">
        <v>18528</v>
      </c>
      <c r="D8" s="426">
        <v>6583</v>
      </c>
      <c r="E8" s="425">
        <v>2963</v>
      </c>
      <c r="F8" s="426">
        <v>15042</v>
      </c>
      <c r="G8" s="426">
        <v>7873</v>
      </c>
      <c r="H8" s="425">
        <v>35886</v>
      </c>
      <c r="I8" s="425"/>
      <c r="J8" s="425">
        <v>3890</v>
      </c>
      <c r="K8" s="427">
        <v>78827</v>
      </c>
      <c r="L8" s="427">
        <v>3238</v>
      </c>
      <c r="M8" s="426">
        <v>4684</v>
      </c>
      <c r="N8" s="425">
        <v>19140</v>
      </c>
      <c r="O8" s="79" t="s">
        <v>285</v>
      </c>
      <c r="P8" s="79">
        <v>18909</v>
      </c>
      <c r="Q8" s="425">
        <v>34611</v>
      </c>
    </row>
    <row r="9" spans="1:17" s="424" customFormat="1" ht="63" customHeight="1">
      <c r="A9" s="338">
        <v>2015</v>
      </c>
      <c r="B9" s="427">
        <v>299781</v>
      </c>
      <c r="C9" s="427">
        <v>16602</v>
      </c>
      <c r="D9" s="426">
        <v>6850</v>
      </c>
      <c r="E9" s="425">
        <v>1933</v>
      </c>
      <c r="F9" s="426">
        <v>10478</v>
      </c>
      <c r="G9" s="426">
        <v>38556</v>
      </c>
      <c r="H9" s="425">
        <v>42845</v>
      </c>
      <c r="I9" s="425"/>
      <c r="J9" s="425">
        <v>6755</v>
      </c>
      <c r="K9" s="427">
        <v>88013</v>
      </c>
      <c r="L9" s="427">
        <v>1215</v>
      </c>
      <c r="M9" s="426">
        <v>5365</v>
      </c>
      <c r="N9" s="425">
        <v>17275</v>
      </c>
      <c r="O9" s="79" t="s">
        <v>92</v>
      </c>
      <c r="P9" s="79">
        <v>26103</v>
      </c>
      <c r="Q9" s="425">
        <v>37791</v>
      </c>
    </row>
    <row r="10" spans="1:17" s="424" customFormat="1" ht="63" customHeight="1">
      <c r="A10" s="338">
        <v>2016</v>
      </c>
      <c r="B10" s="427">
        <v>292399</v>
      </c>
      <c r="C10" s="427">
        <v>13631</v>
      </c>
      <c r="D10" s="426">
        <v>7788</v>
      </c>
      <c r="E10" s="425">
        <v>1988</v>
      </c>
      <c r="F10" s="426">
        <v>14314</v>
      </c>
      <c r="G10" s="426">
        <v>21793</v>
      </c>
      <c r="H10" s="425">
        <v>45036</v>
      </c>
      <c r="I10" s="425"/>
      <c r="J10" s="425">
        <v>4824</v>
      </c>
      <c r="K10" s="427">
        <v>79546</v>
      </c>
      <c r="L10" s="427">
        <v>8752</v>
      </c>
      <c r="M10" s="426">
        <v>7649</v>
      </c>
      <c r="N10" s="425">
        <v>18580</v>
      </c>
      <c r="O10" s="79" t="s">
        <v>92</v>
      </c>
      <c r="P10" s="79">
        <v>27700</v>
      </c>
      <c r="Q10" s="425">
        <v>40798</v>
      </c>
    </row>
    <row r="11" spans="1:17" s="424" customFormat="1" ht="63" customHeight="1">
      <c r="A11" s="429">
        <v>2017</v>
      </c>
      <c r="B11" s="428">
        <f>SUM(C11:Q11)</f>
        <v>326835</v>
      </c>
      <c r="C11" s="427">
        <v>17286</v>
      </c>
      <c r="D11" s="426">
        <v>10868</v>
      </c>
      <c r="E11" s="425">
        <v>1771</v>
      </c>
      <c r="F11" s="426">
        <v>12699</v>
      </c>
      <c r="G11" s="426">
        <v>20438</v>
      </c>
      <c r="H11" s="425">
        <v>46115</v>
      </c>
      <c r="I11" s="425"/>
      <c r="J11" s="425">
        <v>7075</v>
      </c>
      <c r="K11" s="427">
        <v>93854</v>
      </c>
      <c r="L11" s="427">
        <v>11227</v>
      </c>
      <c r="M11" s="426">
        <v>7071</v>
      </c>
      <c r="N11" s="425">
        <v>16219</v>
      </c>
      <c r="O11" s="79"/>
      <c r="P11" s="79">
        <v>39311</v>
      </c>
      <c r="Q11" s="425">
        <v>42901</v>
      </c>
    </row>
    <row r="12" spans="1:17" s="424" customFormat="1" ht="63" customHeight="1">
      <c r="A12" s="338">
        <v>2018</v>
      </c>
      <c r="B12" s="427">
        <v>362675</v>
      </c>
      <c r="C12" s="427">
        <v>17112</v>
      </c>
      <c r="D12" s="426">
        <v>13545</v>
      </c>
      <c r="E12" s="425">
        <v>1901</v>
      </c>
      <c r="F12" s="426">
        <v>19876</v>
      </c>
      <c r="G12" s="426">
        <v>18573</v>
      </c>
      <c r="H12" s="425">
        <v>51901</v>
      </c>
      <c r="I12" s="425"/>
      <c r="J12" s="425">
        <v>4843</v>
      </c>
      <c r="K12" s="427">
        <v>92845</v>
      </c>
      <c r="L12" s="427">
        <v>11114</v>
      </c>
      <c r="M12" s="426">
        <v>8611</v>
      </c>
      <c r="N12" s="425">
        <v>23186</v>
      </c>
      <c r="O12" s="79" t="s">
        <v>285</v>
      </c>
      <c r="P12" s="79">
        <v>53259</v>
      </c>
      <c r="Q12" s="425">
        <v>45909</v>
      </c>
    </row>
    <row r="13" spans="1:17" s="417" customFormat="1" ht="63" customHeight="1" thickBot="1">
      <c r="A13" s="423">
        <v>2019</v>
      </c>
      <c r="B13" s="421">
        <v>442445</v>
      </c>
      <c r="C13" s="421">
        <v>61551</v>
      </c>
      <c r="D13" s="420">
        <v>8672</v>
      </c>
      <c r="E13" s="418">
        <v>3158</v>
      </c>
      <c r="F13" s="420">
        <v>22314</v>
      </c>
      <c r="G13" s="420">
        <v>27816</v>
      </c>
      <c r="H13" s="418">
        <v>57491</v>
      </c>
      <c r="I13" s="422"/>
      <c r="J13" s="418">
        <v>4607</v>
      </c>
      <c r="K13" s="421">
        <v>120481</v>
      </c>
      <c r="L13" s="421">
        <v>3999</v>
      </c>
      <c r="M13" s="420">
        <v>9654</v>
      </c>
      <c r="N13" s="418">
        <v>33109</v>
      </c>
      <c r="O13" s="419" t="s">
        <v>285</v>
      </c>
      <c r="P13" s="285">
        <v>16563</v>
      </c>
      <c r="Q13" s="418">
        <v>53028</v>
      </c>
    </row>
    <row r="14" spans="1:17" ht="9" customHeight="1" thickTop="1">
      <c r="A14" s="208" t="s">
        <v>284</v>
      </c>
      <c r="B14" s="209"/>
      <c r="C14" s="209"/>
      <c r="D14" s="209"/>
      <c r="E14" s="209"/>
      <c r="F14" s="209"/>
      <c r="G14" s="209"/>
      <c r="H14" s="209"/>
      <c r="I14" s="210"/>
      <c r="J14" s="209"/>
      <c r="K14" s="211"/>
      <c r="L14" s="209"/>
      <c r="M14" s="211"/>
      <c r="N14" s="209"/>
      <c r="O14" s="211"/>
      <c r="P14" s="209"/>
      <c r="Q14" s="209"/>
    </row>
    <row r="15" spans="1:17">
      <c r="A15" s="416"/>
      <c r="B15" s="209"/>
      <c r="C15" s="209"/>
      <c r="D15" s="209"/>
      <c r="E15" s="209"/>
      <c r="F15" s="210"/>
      <c r="G15" s="209"/>
      <c r="H15" s="211"/>
      <c r="I15" s="209"/>
      <c r="J15" s="211"/>
      <c r="K15" s="209"/>
      <c r="L15" s="211"/>
      <c r="M15" s="209"/>
      <c r="N15" s="209"/>
      <c r="O15" s="212"/>
      <c r="P15" s="212"/>
      <c r="Q15" s="212"/>
    </row>
    <row r="16" spans="1:17">
      <c r="F16" s="185"/>
      <c r="H16" s="213"/>
      <c r="I16" s="214"/>
      <c r="J16" s="213"/>
      <c r="K16" s="214"/>
      <c r="L16" s="213"/>
      <c r="M16" s="214"/>
      <c r="O16" s="212"/>
      <c r="P16" s="212"/>
      <c r="Q16" s="212"/>
    </row>
    <row r="17" spans="6:17">
      <c r="F17" s="185"/>
      <c r="H17" s="213"/>
      <c r="I17" s="214"/>
      <c r="J17" s="213"/>
      <c r="K17" s="214"/>
      <c r="L17" s="213"/>
      <c r="M17" s="214"/>
      <c r="O17" s="212"/>
      <c r="P17" s="212"/>
      <c r="Q17" s="212"/>
    </row>
  </sheetData>
  <protectedRanges>
    <protectedRange sqref="D7:I7" name="범위1_8_1_9_1_1_1_1_1_1"/>
    <protectedRange sqref="J7" name="범위1_8_1_1_1_1_1_1_1_1_1"/>
    <protectedRange sqref="M7:N7" name="범위1_8_1_2_1_1_1_1_1_1_1"/>
    <protectedRange sqref="Q7" name="범위1_8_1_3_1_1_1_1_1_1_1"/>
    <protectedRange sqref="I9" name="범위1_8_1_9_1_1_1_1_1_1_1"/>
    <protectedRange sqref="D9:H9" name="범위1_8_1_1_1"/>
    <protectedRange sqref="J9" name="범위1_8_1_1_1_2"/>
    <protectedRange sqref="M9:N9" name="범위1_8_1_1_1_3"/>
    <protectedRange sqref="P9:Q9" name="범위1_8_1_1_1_4"/>
    <protectedRange sqref="O9:O10" name="범위1_12_1_2_1_2"/>
    <protectedRange sqref="I10" name="범위1_8_1_9_1_1_1_1_1_1_1_1"/>
    <protectedRange sqref="D10:H10" name="범위1_8_1_1_1_1"/>
    <protectedRange sqref="J10" name="범위1_8_1_1_1_2_1"/>
    <protectedRange sqref="M10:N10" name="범위1_8_1_1_1_3_1"/>
    <protectedRange sqref="P10:Q10" name="범위1_8_1_1_1_4_1"/>
    <protectedRange sqref="O11" name="범위1_12_1_2_1_2_2"/>
    <protectedRange sqref="I11" name="범위1_8_1_9_1_1_1_1_1_1_1_1_2"/>
    <protectedRange sqref="D11:H11" name="범위1_8_1_1_1_1_2"/>
    <protectedRange sqref="J11" name="범위1_8_1_1_1_2_1_2"/>
    <protectedRange sqref="M11:N11" name="범위1_8_1_1_1_3_1_2"/>
    <protectedRange sqref="P11:Q11" name="범위1_8_1_1_1_4_1_2"/>
    <protectedRange sqref="O12" name="범위1_12_1_2_1_2_2_1"/>
    <protectedRange sqref="I12" name="범위1_8_1_9_1_1_1_1_1_1_1_1_2_1"/>
    <protectedRange sqref="D12:H12" name="범위1_8_1_1_1_1_2_1"/>
    <protectedRange sqref="J12" name="범위1_8_1_1_1_2_1_2_1"/>
    <protectedRange sqref="M12:N12" name="범위1_8_1_1_1_3_1_2_1"/>
    <protectedRange sqref="P12:Q12" name="범위1_8_1_1_1_4_1_2_1"/>
    <protectedRange sqref="O13" name="범위1_12_1_2_1_2_2_1_1"/>
    <protectedRange sqref="I13" name="범위1_8_1_9_1_1_1_1_1_1_1_1_2_1_1"/>
    <protectedRange sqref="D13:H13" name="범위1_8_1_1_1_1_2_1_1"/>
    <protectedRange sqref="J13" name="범위1_8_1_1_1_2_1_2_1_1"/>
    <protectedRange sqref="M13:N13" name="범위1_8_1_1_1_3_1_2_1_1"/>
    <protectedRange sqref="P13:Q13" name="범위1_8_1_1_1_4_1_2_1_1"/>
  </protectedRanges>
  <mergeCells count="2">
    <mergeCell ref="A1:H1"/>
    <mergeCell ref="J1:Q1"/>
  </mergeCells>
  <phoneticPr fontId="4" type="noConversion"/>
  <pageMargins left="0.61" right="0.59" top="0.28999999999999998" bottom="0.38" header="0.33" footer="0.39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"/>
  <sheetViews>
    <sheetView topLeftCell="A10" zoomScaleNormal="100" zoomScaleSheetLayoutView="100" workbookViewId="0">
      <selection activeCell="A13" sqref="A13"/>
    </sheetView>
  </sheetViews>
  <sheetFormatPr defaultRowHeight="13.5"/>
  <cols>
    <col min="1" max="1" width="9.77734375" style="213" customWidth="1"/>
    <col min="2" max="8" width="9.77734375" style="214" customWidth="1"/>
    <col min="9" max="9" width="2.77734375" style="185" customWidth="1"/>
    <col min="10" max="10" width="9.21875" style="214" customWidth="1"/>
    <col min="11" max="11" width="9.21875" style="213" customWidth="1"/>
    <col min="12" max="12" width="9.21875" style="214" customWidth="1"/>
    <col min="13" max="13" width="9.21875" style="213" customWidth="1"/>
    <col min="14" max="14" width="9.21875" style="214" customWidth="1"/>
    <col min="15" max="15" width="9.21875" style="213" customWidth="1"/>
    <col min="16" max="17" width="9.21875" style="214" customWidth="1"/>
    <col min="18" max="16384" width="8.88671875" style="212"/>
  </cols>
  <sheetData>
    <row r="1" spans="1:17" s="182" customFormat="1" ht="45" customHeight="1">
      <c r="A1" s="274" t="s">
        <v>131</v>
      </c>
      <c r="B1" s="274"/>
      <c r="C1" s="274"/>
      <c r="D1" s="274"/>
      <c r="E1" s="274"/>
      <c r="F1" s="274"/>
      <c r="G1" s="274"/>
      <c r="H1" s="274"/>
      <c r="I1" s="181"/>
      <c r="J1" s="275" t="s">
        <v>132</v>
      </c>
      <c r="K1" s="275"/>
      <c r="L1" s="275"/>
      <c r="M1" s="275"/>
      <c r="N1" s="275"/>
      <c r="O1" s="275"/>
      <c r="P1" s="275"/>
      <c r="Q1" s="275"/>
    </row>
    <row r="2" spans="1:17" s="188" customFormat="1" ht="25.5" customHeight="1" thickBot="1">
      <c r="A2" s="183" t="s">
        <v>90</v>
      </c>
      <c r="B2" s="184"/>
      <c r="C2" s="184"/>
      <c r="D2" s="184"/>
      <c r="E2" s="184"/>
      <c r="F2" s="184"/>
      <c r="G2" s="184"/>
      <c r="H2" s="184"/>
      <c r="I2" s="185"/>
      <c r="J2" s="184"/>
      <c r="K2" s="186"/>
      <c r="L2" s="184"/>
      <c r="M2" s="186"/>
      <c r="N2" s="184"/>
      <c r="O2" s="186"/>
      <c r="P2" s="184"/>
      <c r="Q2" s="187" t="s">
        <v>113</v>
      </c>
    </row>
    <row r="3" spans="1:17" s="188" customFormat="1" ht="16.5" customHeight="1" thickTop="1">
      <c r="A3" s="189"/>
      <c r="B3" s="190"/>
      <c r="C3" s="191"/>
      <c r="D3" s="192"/>
      <c r="E3" s="190"/>
      <c r="F3" s="192"/>
      <c r="G3" s="190"/>
      <c r="H3" s="193"/>
      <c r="I3" s="194"/>
      <c r="J3" s="195"/>
      <c r="K3" s="196"/>
      <c r="L3" s="196"/>
      <c r="M3" s="196"/>
      <c r="N3" s="196"/>
      <c r="O3" s="196"/>
      <c r="P3" s="197"/>
      <c r="Q3" s="198"/>
    </row>
    <row r="4" spans="1:17" s="188" customFormat="1" ht="16.5" customHeight="1">
      <c r="A4" s="189" t="s">
        <v>9</v>
      </c>
      <c r="B4" s="199" t="s">
        <v>133</v>
      </c>
      <c r="C4" s="199" t="s">
        <v>134</v>
      </c>
      <c r="D4" s="200" t="s">
        <v>135</v>
      </c>
      <c r="E4" s="199" t="s">
        <v>136</v>
      </c>
      <c r="F4" s="200" t="s">
        <v>137</v>
      </c>
      <c r="G4" s="199" t="s">
        <v>138</v>
      </c>
      <c r="H4" s="200" t="s">
        <v>139</v>
      </c>
      <c r="I4" s="194"/>
      <c r="J4" s="201" t="s">
        <v>140</v>
      </c>
      <c r="K4" s="194" t="s">
        <v>141</v>
      </c>
      <c r="L4" s="199" t="s">
        <v>142</v>
      </c>
      <c r="M4" s="194" t="s">
        <v>143</v>
      </c>
      <c r="N4" s="199" t="s">
        <v>144</v>
      </c>
      <c r="O4" s="194" t="s">
        <v>145</v>
      </c>
      <c r="P4" s="200" t="s">
        <v>146</v>
      </c>
      <c r="Q4" s="200" t="s">
        <v>147</v>
      </c>
    </row>
    <row r="5" spans="1:17" s="188" customFormat="1" ht="16.5" customHeight="1">
      <c r="A5" s="189" t="s">
        <v>148</v>
      </c>
      <c r="B5" s="194"/>
      <c r="C5" s="199" t="s">
        <v>149</v>
      </c>
      <c r="D5" s="200" t="s">
        <v>150</v>
      </c>
      <c r="E5" s="199"/>
      <c r="F5" s="199" t="s">
        <v>151</v>
      </c>
      <c r="G5" s="194"/>
      <c r="H5" s="200"/>
      <c r="I5" s="194"/>
      <c r="J5" s="201"/>
      <c r="K5" s="194" t="s">
        <v>152</v>
      </c>
      <c r="L5" s="199" t="s">
        <v>153</v>
      </c>
      <c r="M5" s="194" t="s">
        <v>154</v>
      </c>
      <c r="N5" s="199" t="s">
        <v>155</v>
      </c>
      <c r="O5" s="194"/>
      <c r="P5" s="199"/>
      <c r="Q5" s="200"/>
    </row>
    <row r="6" spans="1:17" s="188" customFormat="1" ht="16.5" customHeight="1">
      <c r="A6" s="202"/>
      <c r="B6" s="203"/>
      <c r="C6" s="203"/>
      <c r="D6" s="204"/>
      <c r="E6" s="203"/>
      <c r="F6" s="204"/>
      <c r="G6" s="203"/>
      <c r="H6" s="204"/>
      <c r="I6" s="205"/>
      <c r="J6" s="206"/>
      <c r="K6" s="207"/>
      <c r="L6" s="203"/>
      <c r="M6" s="207"/>
      <c r="N6" s="203"/>
      <c r="O6" s="207"/>
      <c r="P6" s="203"/>
      <c r="Q6" s="204"/>
    </row>
    <row r="7" spans="1:17" s="217" customFormat="1" ht="84" customHeight="1">
      <c r="A7" s="215">
        <v>2013</v>
      </c>
      <c r="B7" s="98">
        <f>SUM(C7:Q7)</f>
        <v>299598</v>
      </c>
      <c r="C7" s="216">
        <v>12980</v>
      </c>
      <c r="D7" s="216">
        <v>13927</v>
      </c>
      <c r="E7" s="98">
        <v>2463</v>
      </c>
      <c r="F7" s="98">
        <v>17797</v>
      </c>
      <c r="G7" s="216">
        <v>8431</v>
      </c>
      <c r="H7" s="216">
        <v>38296</v>
      </c>
      <c r="I7" s="98"/>
      <c r="J7" s="216">
        <v>4226</v>
      </c>
      <c r="K7" s="216">
        <v>122865</v>
      </c>
      <c r="L7" s="216">
        <v>1055</v>
      </c>
      <c r="M7" s="100">
        <v>8142</v>
      </c>
      <c r="N7" s="100">
        <v>32219</v>
      </c>
      <c r="O7" s="99" t="s">
        <v>130</v>
      </c>
      <c r="P7" s="100">
        <v>3876</v>
      </c>
      <c r="Q7" s="100">
        <v>33321</v>
      </c>
    </row>
    <row r="8" spans="1:17" s="217" customFormat="1" ht="84" customHeight="1">
      <c r="A8" s="215">
        <v>2014</v>
      </c>
      <c r="B8" s="218">
        <v>315418</v>
      </c>
      <c r="C8" s="100">
        <v>36992</v>
      </c>
      <c r="D8" s="100">
        <v>7389</v>
      </c>
      <c r="E8" s="100">
        <v>2963</v>
      </c>
      <c r="F8" s="100">
        <v>16694</v>
      </c>
      <c r="G8" s="100">
        <v>35304</v>
      </c>
      <c r="H8" s="100">
        <v>37789</v>
      </c>
      <c r="I8" s="100"/>
      <c r="J8" s="100">
        <v>4008</v>
      </c>
      <c r="K8" s="100">
        <v>91317</v>
      </c>
      <c r="L8" s="100">
        <v>4831</v>
      </c>
      <c r="M8" s="100">
        <v>4684</v>
      </c>
      <c r="N8" s="100">
        <v>19326</v>
      </c>
      <c r="O8" s="99" t="s">
        <v>130</v>
      </c>
      <c r="P8" s="100">
        <v>18909</v>
      </c>
      <c r="Q8" s="100">
        <v>35212</v>
      </c>
    </row>
    <row r="9" spans="1:17" s="220" customFormat="1" ht="84" customHeight="1">
      <c r="A9" s="215">
        <v>2015</v>
      </c>
      <c r="B9" s="219">
        <v>243283</v>
      </c>
      <c r="C9" s="101">
        <v>15544</v>
      </c>
      <c r="D9" s="101">
        <v>6974</v>
      </c>
      <c r="E9" s="101">
        <v>1903</v>
      </c>
      <c r="F9" s="101">
        <v>14192</v>
      </c>
      <c r="G9" s="101">
        <v>11076</v>
      </c>
      <c r="H9" s="101">
        <v>40038</v>
      </c>
      <c r="I9" s="101"/>
      <c r="J9" s="101">
        <v>4781</v>
      </c>
      <c r="K9" s="101">
        <v>86244</v>
      </c>
      <c r="L9" s="101">
        <v>2184</v>
      </c>
      <c r="M9" s="101">
        <v>5714</v>
      </c>
      <c r="N9" s="101">
        <v>19611</v>
      </c>
      <c r="O9" s="99" t="s">
        <v>130</v>
      </c>
      <c r="P9" s="99" t="s">
        <v>130</v>
      </c>
      <c r="Q9" s="101">
        <v>35023</v>
      </c>
    </row>
    <row r="10" spans="1:17" ht="84" customHeight="1">
      <c r="A10" s="215">
        <v>2016</v>
      </c>
      <c r="B10" s="219">
        <v>241828</v>
      </c>
      <c r="C10" s="101">
        <v>13047</v>
      </c>
      <c r="D10" s="101">
        <v>8407</v>
      </c>
      <c r="E10" s="101">
        <v>1963</v>
      </c>
      <c r="F10" s="101">
        <v>19187</v>
      </c>
      <c r="G10" s="101">
        <v>20318</v>
      </c>
      <c r="H10" s="101">
        <v>42866</v>
      </c>
      <c r="I10" s="101"/>
      <c r="J10" s="101">
        <v>5167</v>
      </c>
      <c r="K10" s="101">
        <v>67619</v>
      </c>
      <c r="L10" s="101">
        <v>1571</v>
      </c>
      <c r="M10" s="101">
        <v>6342</v>
      </c>
      <c r="N10" s="101">
        <v>17980</v>
      </c>
      <c r="O10" s="99" t="s">
        <v>92</v>
      </c>
      <c r="P10" s="99" t="s">
        <v>92</v>
      </c>
      <c r="Q10" s="101">
        <v>37361</v>
      </c>
    </row>
    <row r="11" spans="1:17" ht="84" customHeight="1">
      <c r="A11" s="248">
        <v>2017</v>
      </c>
      <c r="B11" s="249">
        <f>SUM(C11:Q11)</f>
        <v>264292.45</v>
      </c>
      <c r="C11" s="101">
        <v>16432.37</v>
      </c>
      <c r="D11" s="101">
        <v>10647.98</v>
      </c>
      <c r="E11" s="101">
        <v>1747.76</v>
      </c>
      <c r="F11" s="101">
        <v>10769.65</v>
      </c>
      <c r="G11" s="101">
        <v>18961.86</v>
      </c>
      <c r="H11" s="101">
        <v>44684.98</v>
      </c>
      <c r="I11" s="101"/>
      <c r="J11" s="101">
        <v>5227.87</v>
      </c>
      <c r="K11" s="101">
        <v>87823.49</v>
      </c>
      <c r="L11" s="101">
        <v>8060.92</v>
      </c>
      <c r="M11" s="101">
        <v>6551.83</v>
      </c>
      <c r="N11" s="101">
        <v>13116.01</v>
      </c>
      <c r="O11" s="99" t="s">
        <v>178</v>
      </c>
      <c r="P11" s="99" t="s">
        <v>179</v>
      </c>
      <c r="Q11" s="101">
        <v>40267.730000000003</v>
      </c>
    </row>
    <row r="12" spans="1:17" ht="84" customHeight="1">
      <c r="A12" s="250">
        <v>2018</v>
      </c>
      <c r="B12" s="251">
        <v>286197.21000000002</v>
      </c>
      <c r="C12" s="252">
        <v>13860.6</v>
      </c>
      <c r="D12" s="252">
        <v>8789.52</v>
      </c>
      <c r="E12" s="252">
        <v>1846.32</v>
      </c>
      <c r="F12" s="252">
        <v>14919.5</v>
      </c>
      <c r="G12" s="252">
        <v>19295.45</v>
      </c>
      <c r="H12" s="252">
        <v>49193.440000000002</v>
      </c>
      <c r="I12" s="252"/>
      <c r="J12" s="252">
        <v>6784.52</v>
      </c>
      <c r="K12" s="252">
        <v>89178.91</v>
      </c>
      <c r="L12" s="252">
        <v>11066.05</v>
      </c>
      <c r="M12" s="252">
        <v>9415.09</v>
      </c>
      <c r="N12" s="252">
        <v>19684.72</v>
      </c>
      <c r="O12" s="247" t="s">
        <v>178</v>
      </c>
      <c r="P12" s="247" t="s">
        <v>178</v>
      </c>
      <c r="Q12" s="252">
        <v>42163.03</v>
      </c>
    </row>
    <row r="13" spans="1:17" ht="84" customHeight="1" thickBot="1">
      <c r="A13" s="292">
        <v>2019</v>
      </c>
      <c r="B13" s="293">
        <v>374902</v>
      </c>
      <c r="C13" s="294">
        <v>59513</v>
      </c>
      <c r="D13" s="294">
        <v>10328</v>
      </c>
      <c r="E13" s="294">
        <v>3097</v>
      </c>
      <c r="F13" s="294">
        <v>16199</v>
      </c>
      <c r="G13" s="294">
        <v>24029</v>
      </c>
      <c r="H13" s="294">
        <v>57742</v>
      </c>
      <c r="I13" s="246"/>
      <c r="J13" s="294">
        <v>4358</v>
      </c>
      <c r="K13" s="294">
        <v>109034</v>
      </c>
      <c r="L13" s="294">
        <v>3636</v>
      </c>
      <c r="M13" s="294">
        <v>9400</v>
      </c>
      <c r="N13" s="294">
        <v>30268</v>
      </c>
      <c r="O13" s="295"/>
      <c r="P13" s="295"/>
      <c r="Q13" s="294">
        <v>47298</v>
      </c>
    </row>
    <row r="14" spans="1:17" ht="14.25" thickTop="1">
      <c r="A14" s="208" t="s">
        <v>156</v>
      </c>
      <c r="B14" s="209"/>
      <c r="C14" s="209"/>
      <c r="D14" s="209"/>
      <c r="E14" s="209"/>
      <c r="F14" s="209"/>
      <c r="G14" s="209"/>
      <c r="H14" s="209"/>
      <c r="I14" s="210"/>
      <c r="J14" s="209"/>
      <c r="K14" s="211"/>
      <c r="L14" s="209"/>
      <c r="M14" s="211"/>
      <c r="N14" s="209"/>
      <c r="O14" s="211"/>
      <c r="P14" s="209"/>
      <c r="Q14" s="209"/>
    </row>
    <row r="15" spans="1:17">
      <c r="A15" s="211"/>
      <c r="B15" s="209"/>
      <c r="C15" s="209"/>
      <c r="D15" s="209"/>
      <c r="E15" s="209"/>
      <c r="F15" s="209"/>
      <c r="G15" s="210"/>
      <c r="H15" s="209"/>
      <c r="I15" s="211"/>
      <c r="J15" s="209"/>
      <c r="K15" s="211"/>
      <c r="L15" s="209"/>
      <c r="M15" s="211"/>
      <c r="N15" s="209"/>
      <c r="O15" s="209"/>
      <c r="P15" s="212"/>
      <c r="Q15" s="212"/>
    </row>
    <row r="16" spans="1:17">
      <c r="G16" s="185"/>
      <c r="I16" s="213"/>
      <c r="O16" s="214"/>
      <c r="P16" s="212"/>
      <c r="Q16" s="212"/>
    </row>
    <row r="17" spans="7:17">
      <c r="G17" s="185"/>
      <c r="I17" s="213"/>
      <c r="O17" s="214"/>
      <c r="P17" s="212"/>
      <c r="Q17" s="212"/>
    </row>
    <row r="18" spans="7:17">
      <c r="G18" s="185"/>
      <c r="I18" s="213"/>
      <c r="O18" s="214"/>
      <c r="P18" s="212"/>
      <c r="Q18" s="212"/>
    </row>
  </sheetData>
  <protectedRanges>
    <protectedRange sqref="M7" name="범위1_7_1_1_2_1_1_1_1_1_1_1_2"/>
    <protectedRange sqref="N7 P7" name="범위1_7_1_1_2_1_2_1_1_1_1_1_1_2"/>
    <protectedRange sqref="Q7" name="범위1_7_1_1_2_1_3_1_1_1_1_1_1_2"/>
    <protectedRange sqref="Q9 M9:N9" name="범위1_7_1_1_2_1_1_2_1_1_1_1"/>
    <protectedRange sqref="Q10:Q11 M10:N11" name="범위1_7_1_1_2_1_1_2_1_1_1_1_1"/>
    <protectedRange sqref="Q12 M12:N12" name="범위1_7_1_1_2_1_1_2_1_1_1_1_1_1"/>
    <protectedRange sqref="Q13 M13:N13" name="범위1_7_1_1_2_1_1_2_1_1_1_1_1_1_1"/>
  </protectedRanges>
  <mergeCells count="2">
    <mergeCell ref="A1:H1"/>
    <mergeCell ref="J1:Q1"/>
  </mergeCells>
  <phoneticPr fontId="4" type="noConversion"/>
  <printOptions horizontalCentered="1"/>
  <pageMargins left="0.39370078740157483" right="0.39370078740157483" top="0.59055118110236227" bottom="0.59055118110236227" header="0.39370078740157483" footer="0.19685039370078741"/>
  <pageSetup paperSize="9" scale="75" orientation="landscape" r:id="rId1"/>
  <headerFooter alignWithMargins="0">
    <oddHeader>&amp;L&amp;"굴림체,굵게"&amp;12재   정&amp;R&amp;"Times New Roman,보통"&amp;12Public Finance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9"/>
  <sheetViews>
    <sheetView zoomScale="90" zoomScaleNormal="90" zoomScaleSheetLayoutView="100" workbookViewId="0">
      <selection activeCell="A12" sqref="A12"/>
    </sheetView>
  </sheetViews>
  <sheetFormatPr defaultRowHeight="13.5"/>
  <cols>
    <col min="1" max="1" width="21.77734375" style="121" customWidth="1"/>
    <col min="2" max="2" width="7.21875" style="177" customWidth="1"/>
    <col min="3" max="3" width="30.21875" style="177" customWidth="1"/>
    <col min="4" max="4" width="2.6640625" style="177" customWidth="1"/>
    <col min="5" max="6" width="35.6640625" style="177" customWidth="1"/>
    <col min="7" max="16384" width="8.88671875" style="122"/>
  </cols>
  <sheetData>
    <row r="1" spans="1:6" s="103" customFormat="1" ht="45" customHeight="1">
      <c r="A1" s="276" t="s">
        <v>157</v>
      </c>
      <c r="B1" s="276"/>
      <c r="C1" s="276"/>
      <c r="D1" s="221"/>
      <c r="E1" s="277" t="s">
        <v>158</v>
      </c>
      <c r="F1" s="277"/>
    </row>
    <row r="2" spans="1:6" s="108" customFormat="1" ht="25.5" customHeight="1" thickBot="1">
      <c r="A2" s="104" t="s">
        <v>159</v>
      </c>
      <c r="B2" s="125"/>
      <c r="C2" s="125"/>
      <c r="D2" s="222"/>
      <c r="E2" s="125"/>
      <c r="F2" s="107" t="s">
        <v>160</v>
      </c>
    </row>
    <row r="3" spans="1:6" s="226" customFormat="1" ht="16.5" customHeight="1" thickTop="1">
      <c r="A3" s="110" t="s">
        <v>161</v>
      </c>
      <c r="B3" s="223" t="s">
        <v>162</v>
      </c>
      <c r="C3" s="224" t="s">
        <v>163</v>
      </c>
      <c r="D3" s="132"/>
      <c r="E3" s="132" t="s">
        <v>164</v>
      </c>
      <c r="F3" s="225" t="s">
        <v>165</v>
      </c>
    </row>
    <row r="4" spans="1:6" s="226" customFormat="1" ht="16.5" customHeight="1">
      <c r="A4" s="110" t="s">
        <v>166</v>
      </c>
      <c r="B4" s="223"/>
      <c r="C4" s="223"/>
      <c r="D4" s="132"/>
      <c r="E4" s="132"/>
      <c r="F4" s="223"/>
    </row>
    <row r="5" spans="1:6" s="226" customFormat="1" ht="16.5" customHeight="1">
      <c r="A5" s="112" t="s">
        <v>167</v>
      </c>
      <c r="B5" s="131" t="s">
        <v>168</v>
      </c>
      <c r="C5" s="131" t="s">
        <v>169</v>
      </c>
      <c r="D5" s="132"/>
      <c r="E5" s="227" t="s">
        <v>170</v>
      </c>
      <c r="F5" s="131" t="s">
        <v>171</v>
      </c>
    </row>
    <row r="6" spans="1:6" s="108" customFormat="1" ht="30.95" customHeight="1">
      <c r="A6" s="109">
        <v>2013</v>
      </c>
      <c r="B6" s="228">
        <v>8</v>
      </c>
      <c r="C6" s="228">
        <v>67820</v>
      </c>
      <c r="D6" s="229"/>
      <c r="E6" s="228">
        <v>64406</v>
      </c>
      <c r="F6" s="228">
        <v>54297</v>
      </c>
    </row>
    <row r="7" spans="1:6" s="108" customFormat="1" ht="30.95" customHeight="1">
      <c r="A7" s="109">
        <v>2014</v>
      </c>
      <c r="B7" s="228">
        <v>8</v>
      </c>
      <c r="C7" s="228">
        <v>46355</v>
      </c>
      <c r="D7" s="229"/>
      <c r="E7" s="228">
        <v>47626</v>
      </c>
      <c r="F7" s="228">
        <v>36486</v>
      </c>
    </row>
    <row r="8" spans="1:6" s="108" customFormat="1" ht="30.95" customHeight="1">
      <c r="A8" s="109">
        <v>2015</v>
      </c>
      <c r="B8" s="228">
        <v>8</v>
      </c>
      <c r="C8" s="228">
        <v>39793</v>
      </c>
      <c r="D8" s="229"/>
      <c r="E8" s="228">
        <v>39720</v>
      </c>
      <c r="F8" s="228">
        <v>26802</v>
      </c>
    </row>
    <row r="9" spans="1:6" s="141" customFormat="1" ht="30.95" customHeight="1">
      <c r="A9" s="109">
        <v>2016</v>
      </c>
      <c r="B9" s="228">
        <v>5</v>
      </c>
      <c r="C9" s="228">
        <v>53604</v>
      </c>
      <c r="D9" s="229"/>
      <c r="E9" s="228">
        <v>54748</v>
      </c>
      <c r="F9" s="228">
        <v>35868</v>
      </c>
    </row>
    <row r="10" spans="1:6" s="108" customFormat="1" ht="30.95" customHeight="1">
      <c r="A10" s="109">
        <v>2017</v>
      </c>
      <c r="B10" s="228">
        <v>5</v>
      </c>
      <c r="C10" s="236">
        <v>52420.68</v>
      </c>
      <c r="D10" s="253"/>
      <c r="E10" s="236">
        <v>52784.689999999995</v>
      </c>
      <c r="F10" s="228">
        <v>28937.91</v>
      </c>
    </row>
    <row r="11" spans="1:6" s="108" customFormat="1" ht="30.95" customHeight="1">
      <c r="A11" s="109">
        <v>2018</v>
      </c>
      <c r="B11" s="228">
        <v>5</v>
      </c>
      <c r="C11" s="236">
        <v>45405.56</v>
      </c>
      <c r="D11" s="253"/>
      <c r="E11" s="236">
        <v>46171.16</v>
      </c>
      <c r="F11" s="228">
        <v>29156.1</v>
      </c>
    </row>
    <row r="12" spans="1:6" s="141" customFormat="1" ht="30.95" customHeight="1">
      <c r="A12" s="230">
        <v>2019</v>
      </c>
      <c r="B12" s="231">
        <v>5</v>
      </c>
      <c r="C12" s="232">
        <v>50337</v>
      </c>
      <c r="D12" s="233"/>
      <c r="E12" s="232">
        <v>51217</v>
      </c>
      <c r="F12" s="231">
        <v>37406</v>
      </c>
    </row>
    <row r="13" spans="1:6" s="108" customFormat="1" ht="30.95" customHeight="1">
      <c r="A13" s="234" t="s">
        <v>172</v>
      </c>
      <c r="B13" s="228"/>
      <c r="C13" s="228">
        <v>14301</v>
      </c>
      <c r="D13" s="235"/>
      <c r="E13" s="236">
        <v>14335</v>
      </c>
      <c r="F13" s="236">
        <v>12808</v>
      </c>
    </row>
    <row r="14" spans="1:6" s="108" customFormat="1" ht="30.95" customHeight="1">
      <c r="A14" s="234" t="s">
        <v>173</v>
      </c>
      <c r="B14" s="228"/>
      <c r="C14" s="228">
        <v>30183</v>
      </c>
      <c r="D14" s="235"/>
      <c r="E14" s="236">
        <v>30923</v>
      </c>
      <c r="F14" s="236">
        <v>23154</v>
      </c>
    </row>
    <row r="15" spans="1:6" s="108" customFormat="1" ht="30.95" customHeight="1">
      <c r="A15" s="234" t="s">
        <v>174</v>
      </c>
      <c r="B15" s="228"/>
      <c r="C15" s="228">
        <v>420</v>
      </c>
      <c r="D15" s="235"/>
      <c r="E15" s="236">
        <v>432</v>
      </c>
      <c r="F15" s="236">
        <v>410</v>
      </c>
    </row>
    <row r="16" spans="1:6" s="141" customFormat="1" ht="30.95" customHeight="1">
      <c r="A16" s="234" t="s">
        <v>175</v>
      </c>
      <c r="B16" s="228"/>
      <c r="C16" s="228">
        <v>4498</v>
      </c>
      <c r="D16" s="235"/>
      <c r="E16" s="236">
        <v>4512</v>
      </c>
      <c r="F16" s="237">
        <v>1034</v>
      </c>
    </row>
    <row r="17" spans="1:17" s="141" customFormat="1" ht="30.95" customHeight="1" thickBot="1">
      <c r="A17" s="278" t="s">
        <v>176</v>
      </c>
      <c r="B17" s="279"/>
      <c r="C17" s="280">
        <v>935</v>
      </c>
      <c r="D17" s="235"/>
      <c r="E17" s="281">
        <v>1015</v>
      </c>
      <c r="F17" s="281">
        <v>0</v>
      </c>
    </row>
    <row r="18" spans="1:17" s="212" customFormat="1" ht="12" customHeight="1" thickTop="1">
      <c r="A18" s="208" t="s">
        <v>177</v>
      </c>
      <c r="B18" s="209"/>
      <c r="C18" s="209"/>
      <c r="D18" s="209"/>
      <c r="E18" s="209"/>
      <c r="F18" s="209"/>
      <c r="G18" s="209"/>
      <c r="H18" s="209"/>
      <c r="I18" s="210"/>
      <c r="J18" s="209"/>
      <c r="K18" s="211"/>
      <c r="L18" s="209"/>
      <c r="M18" s="211"/>
      <c r="N18" s="209"/>
      <c r="O18" s="211"/>
      <c r="P18" s="209"/>
      <c r="Q18" s="209"/>
    </row>
    <row r="19" spans="1:17">
      <c r="B19" s="238"/>
      <c r="C19" s="238"/>
      <c r="D19" s="238"/>
      <c r="E19" s="238"/>
      <c r="F19" s="238"/>
    </row>
    <row r="20" spans="1:17">
      <c r="B20" s="238"/>
      <c r="C20" s="122"/>
      <c r="D20" s="122"/>
      <c r="E20" s="122"/>
      <c r="F20" s="122"/>
    </row>
    <row r="21" spans="1:17">
      <c r="B21" s="238"/>
      <c r="C21" s="122"/>
      <c r="D21" s="122"/>
      <c r="E21" s="122"/>
      <c r="F21" s="122"/>
    </row>
    <row r="22" spans="1:17">
      <c r="B22" s="238"/>
      <c r="C22" s="122"/>
      <c r="D22" s="122"/>
      <c r="E22" s="122"/>
      <c r="F22" s="122"/>
    </row>
    <row r="23" spans="1:17">
      <c r="B23" s="238"/>
      <c r="C23" s="122"/>
      <c r="D23" s="122"/>
      <c r="E23" s="122"/>
      <c r="F23" s="122"/>
    </row>
    <row r="24" spans="1:17">
      <c r="B24" s="238"/>
      <c r="C24" s="122"/>
      <c r="D24" s="122"/>
      <c r="E24" s="122"/>
      <c r="F24" s="122"/>
    </row>
    <row r="25" spans="1:17">
      <c r="B25" s="238"/>
      <c r="C25" s="238"/>
      <c r="D25" s="238"/>
      <c r="E25" s="122"/>
      <c r="F25" s="122"/>
    </row>
    <row r="26" spans="1:17">
      <c r="B26" s="238"/>
      <c r="C26" s="238"/>
      <c r="D26" s="238"/>
      <c r="E26" s="122"/>
      <c r="F26" s="122"/>
    </row>
    <row r="27" spans="1:17">
      <c r="B27" s="238"/>
      <c r="C27" s="238"/>
      <c r="D27" s="238"/>
      <c r="E27" s="238"/>
      <c r="F27" s="238"/>
    </row>
    <row r="28" spans="1:17">
      <c r="B28" s="238"/>
      <c r="C28" s="238"/>
      <c r="D28" s="238"/>
      <c r="E28" s="238"/>
      <c r="F28" s="238"/>
    </row>
    <row r="29" spans="1:17">
      <c r="B29" s="238"/>
      <c r="C29" s="238"/>
      <c r="D29" s="238"/>
      <c r="E29" s="238"/>
      <c r="F29" s="238"/>
    </row>
  </sheetData>
  <mergeCells count="2">
    <mergeCell ref="A1:C1"/>
    <mergeCell ref="E1:F1"/>
  </mergeCells>
  <phoneticPr fontId="4" type="noConversion"/>
  <printOptions horizontalCentered="1"/>
  <pageMargins left="0.39370078740157483" right="0.39370078740157483" top="0.59055118110236227" bottom="0.59055118110236227" header="0.39370078740157483" footer="0.19685039370078741"/>
  <pageSetup paperSize="9" scale="90" orientation="landscape" r:id="rId1"/>
  <headerFooter alignWithMargins="0">
    <oddHeader>&amp;L&amp;"굴림체,굵게"&amp;12재   정&amp;R&amp;"Times New Roman,보통"&amp;12Public Finance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8</vt:i4>
      </vt:variant>
      <vt:variant>
        <vt:lpstr>이름이 지정된 범위</vt:lpstr>
      </vt:variant>
      <vt:variant>
        <vt:i4>3</vt:i4>
      </vt:variant>
    </vt:vector>
  </HeadingPairs>
  <TitlesOfParts>
    <vt:vector size="11" baseType="lpstr">
      <vt:lpstr>1. 지방세부담</vt:lpstr>
      <vt:lpstr>2.지방세징수</vt:lpstr>
      <vt:lpstr>3.예산결산총괄</vt:lpstr>
      <vt:lpstr>4.일반회계세입예산개요</vt:lpstr>
      <vt:lpstr>5.일반회계세입결산</vt:lpstr>
      <vt:lpstr>6.일반회계세출예산개요</vt:lpstr>
      <vt:lpstr>7.일반회계세출결산</vt:lpstr>
      <vt:lpstr>8. 특별회계예산결산</vt:lpstr>
      <vt:lpstr>'1. 지방세부담'!Print_Area</vt:lpstr>
      <vt:lpstr>'2.지방세징수'!Print_Area</vt:lpstr>
      <vt:lpstr>'4.일반회계세입예산개요'!Print_Area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smart</dc:creator>
  <cp:lastModifiedBy>smart</cp:lastModifiedBy>
  <cp:lastPrinted>2020-11-27T08:59:08Z</cp:lastPrinted>
  <dcterms:created xsi:type="dcterms:W3CDTF">2018-11-13T13:06:37Z</dcterms:created>
  <dcterms:modified xsi:type="dcterms:W3CDTF">2021-02-09T12:11:42Z</dcterms:modified>
</cp:coreProperties>
</file>