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598" firstSheet="4" activeTab="5"/>
  </bookViews>
  <sheets>
    <sheet name="1.인구추이" sheetId="1" r:id="rId1"/>
    <sheet name="1.인구추이 (2)" sheetId="2" r:id="rId2"/>
    <sheet name="2.읍면별세대및인구" sheetId="3" r:id="rId3"/>
    <sheet name="3.읍면별리별세대별인구" sheetId="4" r:id="rId4"/>
    <sheet name="4.연령별(5세계급)및성별인구" sheetId="5" r:id="rId5"/>
    <sheet name="5.주민등록에의한인구이동" sheetId="6" r:id="rId6"/>
    <sheet name="6.호적에의한인구동태신고" sheetId="7" r:id="rId7"/>
  </sheets>
  <definedNames>
    <definedName name="_xlnm.Print_Area" localSheetId="5">'5.주민등록에의한인구이동'!$A$1:$J$21</definedName>
    <definedName name="Z_39478C7B_6567_4A44_AE3D_A53A7A693A7D_.wvu.PrintArea" localSheetId="5" hidden="1">'5.주민등록에의한인구이동'!$A$1:$J$21</definedName>
  </definedNames>
  <calcPr fullCalcOnLoad="1"/>
</workbook>
</file>

<file path=xl/sharedStrings.xml><?xml version="1.0" encoding="utf-8"?>
<sst xmlns="http://schemas.openxmlformats.org/spreadsheetml/2006/main" count="398" uniqueCount="203">
  <si>
    <t>면  적</t>
  </si>
  <si>
    <t>(단위 : 세대, 명)</t>
  </si>
  <si>
    <t>(단위 : 명)</t>
  </si>
  <si>
    <t>읍 면 별</t>
  </si>
  <si>
    <t>계</t>
  </si>
  <si>
    <t>여</t>
  </si>
  <si>
    <t>남</t>
  </si>
  <si>
    <t>가 구 수</t>
  </si>
  <si>
    <t>인     구     수</t>
  </si>
  <si>
    <t>세 대 당</t>
  </si>
  <si>
    <t>리     별</t>
  </si>
  <si>
    <t>인  구</t>
  </si>
  <si>
    <t>이 룡 리</t>
  </si>
  <si>
    <t>장 수 읍</t>
  </si>
  <si>
    <t>신 창 리</t>
  </si>
  <si>
    <t>장 수 리</t>
  </si>
  <si>
    <t>오 산 리</t>
  </si>
  <si>
    <t>노 하 리</t>
  </si>
  <si>
    <t>건 지 리</t>
  </si>
  <si>
    <t>선 창 리</t>
  </si>
  <si>
    <t>마 하 리</t>
  </si>
  <si>
    <t>노 곡 리</t>
  </si>
  <si>
    <t>백 운 리</t>
  </si>
  <si>
    <t>동 촌 리</t>
  </si>
  <si>
    <t>학 선 리</t>
  </si>
  <si>
    <t>덕 산 리</t>
  </si>
  <si>
    <t>동 화 리</t>
  </si>
  <si>
    <t>두 산 리</t>
  </si>
  <si>
    <t>개 정 리</t>
  </si>
  <si>
    <t>교 동 리</t>
  </si>
  <si>
    <t>수 분 리</t>
  </si>
  <si>
    <t>국 포 리</t>
  </si>
  <si>
    <t>송 천 리</t>
  </si>
  <si>
    <t>죽 산 리</t>
  </si>
  <si>
    <t>용 계 리</t>
  </si>
  <si>
    <t>사 암 리</t>
  </si>
  <si>
    <t>대 성 리</t>
  </si>
  <si>
    <t>지 지 리</t>
  </si>
  <si>
    <t>식 천 리</t>
  </si>
  <si>
    <t>산 서 면</t>
  </si>
  <si>
    <t>죽 림 리</t>
  </si>
  <si>
    <t>오 성 리</t>
  </si>
  <si>
    <t>노 단 리</t>
  </si>
  <si>
    <t>쌍 계 리</t>
  </si>
  <si>
    <t>논 곡 리</t>
  </si>
  <si>
    <t>사 계 리</t>
  </si>
  <si>
    <t>대 론 리</t>
  </si>
  <si>
    <t>봉 서 리</t>
  </si>
  <si>
    <t>유 정 리</t>
  </si>
  <si>
    <t>사 상 리</t>
  </si>
  <si>
    <t>장 계 면</t>
  </si>
  <si>
    <t>하 월 리</t>
  </si>
  <si>
    <t xml:space="preserve">장 계 리 </t>
  </si>
  <si>
    <t xml:space="preserve"> </t>
  </si>
  <si>
    <t>-</t>
  </si>
  <si>
    <t>고령자</t>
  </si>
  <si>
    <t>자료 : 자치행정과</t>
  </si>
  <si>
    <t>한  국  인</t>
  </si>
  <si>
    <t>금 곡 리</t>
  </si>
  <si>
    <t>무 농 리</t>
  </si>
  <si>
    <t>금 덕 리</t>
  </si>
  <si>
    <t>월 강 리</t>
  </si>
  <si>
    <t>삼 봉 리</t>
  </si>
  <si>
    <t>명 덕 리</t>
  </si>
  <si>
    <t>오 동 리</t>
  </si>
  <si>
    <t>대 곡 리</t>
  </si>
  <si>
    <t>천 천 면</t>
  </si>
  <si>
    <t>장 판 리</t>
  </si>
  <si>
    <t>월 곡 리</t>
  </si>
  <si>
    <t>와 룡 리</t>
  </si>
  <si>
    <t>남 양 리</t>
  </si>
  <si>
    <t>삼 고 리</t>
  </si>
  <si>
    <t>봉 덕 리</t>
  </si>
  <si>
    <t>춘 송 리</t>
  </si>
  <si>
    <t>용 광 리</t>
  </si>
  <si>
    <t>침 곡 리</t>
  </si>
  <si>
    <t>화 양 리</t>
  </si>
  <si>
    <t>신 전 리</t>
  </si>
  <si>
    <t>호 덕 리</t>
  </si>
  <si>
    <t>화 음 리</t>
  </si>
  <si>
    <t>가 곡 리</t>
  </si>
  <si>
    <t>궁 양 리</t>
  </si>
  <si>
    <t>장 안 리</t>
  </si>
  <si>
    <t>계 북 면</t>
  </si>
  <si>
    <t>월 현 리</t>
  </si>
  <si>
    <t>매 계 리</t>
  </si>
  <si>
    <t>농 소 리</t>
  </si>
  <si>
    <t>어 전 리</t>
  </si>
  <si>
    <t>임 평 리</t>
  </si>
  <si>
    <t>원 촌 리</t>
  </si>
  <si>
    <t xml:space="preserve">양 악 리 </t>
  </si>
  <si>
    <t>(전라북도)</t>
  </si>
  <si>
    <t>연도별</t>
  </si>
  <si>
    <t>세대수</t>
  </si>
  <si>
    <t>인   구   수</t>
  </si>
  <si>
    <t>인 구 밀 도</t>
  </si>
  <si>
    <t>세대당</t>
  </si>
  <si>
    <t>65세이상</t>
  </si>
  <si>
    <t>명</t>
  </si>
  <si>
    <t>인구수</t>
  </si>
  <si>
    <t>-</t>
  </si>
  <si>
    <t xml:space="preserve">  주 : 1) 90년까지는 상주인구결과이며, `91년이후는 주민등록인구조사에 의한 자료</t>
  </si>
  <si>
    <t>(장수군)</t>
  </si>
  <si>
    <t>자료 : 주민등록인구통계보고서</t>
  </si>
  <si>
    <t>외  국  인</t>
  </si>
  <si>
    <t>인        구</t>
  </si>
  <si>
    <t>연 도 별</t>
  </si>
  <si>
    <t>군 합 계</t>
  </si>
  <si>
    <t>번 암 면</t>
  </si>
  <si>
    <t>오 봉 리</t>
  </si>
  <si>
    <t>연 평 리</t>
  </si>
  <si>
    <t>계 남 면</t>
  </si>
  <si>
    <t>구   분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</si>
  <si>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</si>
  <si>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</si>
  <si>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</si>
  <si>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</si>
  <si>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</si>
  <si>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</si>
  <si>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</si>
  <si>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읍면별</t>
  </si>
  <si>
    <t>연령별</t>
  </si>
  <si>
    <t>출   생</t>
  </si>
  <si>
    <t>사   망</t>
  </si>
  <si>
    <t>혼   인</t>
  </si>
  <si>
    <t>(단위 : 명, 건)</t>
  </si>
  <si>
    <t>이   혼</t>
  </si>
  <si>
    <t>5. 주민등록에 의한 인구이동</t>
  </si>
  <si>
    <t>(단위 : 명 &lt;%&gt; )</t>
  </si>
  <si>
    <t>전  입</t>
  </si>
  <si>
    <t>전  출</t>
  </si>
  <si>
    <t>이동율</t>
  </si>
  <si>
    <t>총         계</t>
  </si>
  <si>
    <t>0     ~     4세</t>
  </si>
  <si>
    <t>5     ~     9세</t>
  </si>
  <si>
    <t>10     ~      14세</t>
  </si>
  <si>
    <t>15     ~     19세</t>
  </si>
  <si>
    <t>20     ~     24세</t>
  </si>
  <si>
    <t>25     ~     29세</t>
  </si>
  <si>
    <t>30     ~     34세</t>
  </si>
  <si>
    <t>35     ~     39세</t>
  </si>
  <si>
    <t>40     ~      44세</t>
  </si>
  <si>
    <t>45     ~     49세</t>
  </si>
  <si>
    <t>50     ~     54세</t>
  </si>
  <si>
    <t>55     ~      59세</t>
  </si>
  <si>
    <t>60     ~     64세</t>
  </si>
  <si>
    <t>65     ~     69세</t>
  </si>
  <si>
    <t>70     ~      74세</t>
  </si>
  <si>
    <t>75     ~     79세</t>
  </si>
  <si>
    <t>80 세  이상</t>
  </si>
  <si>
    <t xml:space="preserve">남 </t>
  </si>
  <si>
    <t>읍면리</t>
  </si>
  <si>
    <t>2. 읍면별 세대 및 인구</t>
  </si>
  <si>
    <t>인    구</t>
  </si>
  <si>
    <t xml:space="preserve"> 구  분</t>
  </si>
  <si>
    <t>합          계</t>
  </si>
  <si>
    <t>행정구역</t>
  </si>
  <si>
    <t>인          구</t>
  </si>
  <si>
    <t>(시,군)</t>
  </si>
  <si>
    <t>총  계</t>
  </si>
  <si>
    <t>시  계</t>
  </si>
  <si>
    <t>전주시</t>
  </si>
  <si>
    <t>완산구</t>
  </si>
  <si>
    <t>덕진구</t>
  </si>
  <si>
    <t>군산시</t>
  </si>
  <si>
    <t>익산시</t>
  </si>
  <si>
    <t>정읍시</t>
  </si>
  <si>
    <t>남원시</t>
  </si>
  <si>
    <t>김제시</t>
  </si>
  <si>
    <t>군  계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</si>
  <si>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</si>
  <si>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</si>
  <si>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</si>
  <si>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</si>
  <si>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</si>
  <si>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</si>
  <si>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</si>
  <si>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</si>
  <si>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r>
      <t>(단위 : 세대, 명, km</t>
    </r>
    <r>
      <rPr>
        <vertAlign val="superscript"/>
        <sz val="10"/>
        <rFont val="새굴림"/>
        <family val="1"/>
      </rPr>
      <t>2</t>
    </r>
    <r>
      <rPr>
        <sz val="10"/>
        <rFont val="새굴림"/>
        <family val="1"/>
      </rPr>
      <t>)</t>
    </r>
  </si>
  <si>
    <r>
      <t>면적(km</t>
    </r>
    <r>
      <rPr>
        <vertAlign val="superscript"/>
        <sz val="10"/>
        <rFont val="새굴림"/>
        <family val="1"/>
      </rPr>
      <t>2</t>
    </r>
    <r>
      <rPr>
        <sz val="10"/>
        <rFont val="새굴림"/>
        <family val="1"/>
      </rPr>
      <t>)</t>
    </r>
  </si>
  <si>
    <t>6. 호적에 의한 인구동태 신고</t>
  </si>
  <si>
    <t>4. 연령별(5세 계급) 및 성별인구</t>
  </si>
  <si>
    <t>(단위 : 세대, 명)</t>
  </si>
  <si>
    <t>1. 인  구  추  이</t>
  </si>
  <si>
    <t>인  구  추  이 (계속)</t>
  </si>
  <si>
    <t>3. 읍면ㆍ리별 세대 및 인구</t>
  </si>
  <si>
    <t>읍면ㆍ리별 세대 및 인구 (계속)</t>
  </si>
  <si>
    <t>연령별(5세 계급) 및 성별인구 (계속)</t>
  </si>
  <si>
    <t>연령별(5세 계급) 및 성별인구 (계속)</t>
  </si>
  <si>
    <t xml:space="preserve">시     군     간 </t>
  </si>
  <si>
    <t>현년도</t>
  </si>
  <si>
    <t>말인구</t>
  </si>
  <si>
    <t>순  이  동</t>
  </si>
  <si>
    <t>시군내</t>
  </si>
  <si>
    <t>전 출</t>
  </si>
  <si>
    <t>총     이     동</t>
  </si>
  <si>
    <t>시         도</t>
  </si>
  <si>
    <t xml:space="preserve">  간</t>
  </si>
  <si>
    <t xml:space="preserve">  시     군</t>
  </si>
  <si>
    <t xml:space="preserve">    간</t>
  </si>
  <si>
    <t>-</t>
  </si>
  <si>
    <t>-</t>
  </si>
  <si>
    <t>-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</si>
</sst>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-&quot;_ ;_ @_ "/>
    <numFmt numFmtId="178" formatCode="_ * #,##0.00_ ;_ * \-#,##0.00_ ;_ * &quot;-&quot;_ ;_ @_ "/>
    <numFmt numFmtId="179" formatCode="#,##0_);[Red]\(#,##0\)"/>
    <numFmt numFmtId="180" formatCode="0.0_);[Red]\(0.0\)"/>
    <numFmt numFmtId="181" formatCode="0.00_);[Red]\(0.00\)"/>
    <numFmt numFmtId="182" formatCode="#,##0.00_);[Red]\(#,##0.00\)"/>
    <numFmt numFmtId="183" formatCode="#,##0.0_);[Red]\(#,##0.0\)"/>
    <numFmt numFmtId="184" formatCode="#,##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-* #,##0.0_-;\-* #,##0.0_-;_-* &quot;-&quot;_-;_-@_-"/>
    <numFmt numFmtId="192" formatCode="_-* #,##0.0_-;\-* #,##0.0_-;_-* &quot;-&quot;?_-;_-@_-"/>
    <numFmt numFmtId="193" formatCode="_-* #,##0.00_-;\-* #,##0.00_-;_-* &quot;-&quot;_-;_-@_-"/>
    <numFmt numFmtId="194" formatCode="0_);[Red]\(0\)"/>
    <numFmt numFmtId="195" formatCode="#,##0.0_ "/>
    <numFmt numFmtId="196" formatCode="0_ "/>
  </numFmts>
  <fonts count="10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sz val="8"/>
      <name val="바탕"/>
      <family val="1"/>
    </font>
    <font>
      <sz val="10"/>
      <name val="새굴림"/>
      <family val="1"/>
    </font>
    <font>
      <b/>
      <sz val="10"/>
      <name val="새굴림"/>
      <family val="1"/>
    </font>
    <font>
      <vertAlign val="superscript"/>
      <sz val="10"/>
      <name val="새굴림"/>
      <family val="1"/>
    </font>
    <font>
      <sz val="16"/>
      <name val="새굴림"/>
      <family val="1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180" fontId="4" fillId="0" borderId="0" xfId="19" applyNumberFormat="1" applyFont="1" applyBorder="1" applyAlignment="1">
      <alignment horizontal="center" vertical="center"/>
    </xf>
    <xf numFmtId="181" fontId="4" fillId="0" borderId="0" xfId="19" applyNumberFormat="1" applyFont="1" applyBorder="1" applyAlignment="1">
      <alignment horizontal="center" vertical="center"/>
    </xf>
    <xf numFmtId="179" fontId="4" fillId="0" borderId="0" xfId="19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Alignment="1" applyProtection="1">
      <alignment horizontal="center" vertical="center"/>
      <protection locked="0"/>
    </xf>
    <xf numFmtId="183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4" fillId="0" borderId="0" xfId="2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79" fontId="4" fillId="0" borderId="0" xfId="18" applyNumberFormat="1" applyFont="1" applyBorder="1" applyAlignment="1">
      <alignment horizontal="center" vertical="center"/>
    </xf>
    <xf numFmtId="179" fontId="4" fillId="0" borderId="0" xfId="18" applyNumberFormat="1" applyFont="1" applyBorder="1" applyAlignment="1" quotePrefix="1">
      <alignment horizontal="center" vertical="center"/>
    </xf>
    <xf numFmtId="179" fontId="4" fillId="0" borderId="0" xfId="18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/>
    </xf>
    <xf numFmtId="179" fontId="5" fillId="0" borderId="2" xfId="19" applyNumberFormat="1" applyFont="1" applyBorder="1" applyAlignment="1">
      <alignment horizontal="center" vertical="center"/>
    </xf>
    <xf numFmtId="179" fontId="5" fillId="0" borderId="2" xfId="20" applyNumberFormat="1" applyFont="1" applyBorder="1" applyAlignment="1">
      <alignment horizontal="center" vertical="center"/>
    </xf>
    <xf numFmtId="180" fontId="5" fillId="0" borderId="2" xfId="19" applyNumberFormat="1" applyFont="1" applyBorder="1" applyAlignment="1">
      <alignment horizontal="center" vertical="center"/>
    </xf>
    <xf numFmtId="181" fontId="5" fillId="0" borderId="2" xfId="19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79" fontId="4" fillId="0" borderId="2" xfId="0" applyNumberFormat="1" applyFont="1" applyBorder="1" applyAlignment="1" applyProtection="1">
      <alignment horizontal="center" vertical="center"/>
      <protection locked="0"/>
    </xf>
    <xf numFmtId="18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2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4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 applyProtection="1">
      <alignment horizontal="center" vertical="center"/>
      <protection locked="0"/>
    </xf>
    <xf numFmtId="183" fontId="5" fillId="0" borderId="0" xfId="0" applyNumberFormat="1" applyFont="1" applyAlignment="1" applyProtection="1">
      <alignment horizontal="center" vertical="center"/>
      <protection/>
    </xf>
    <xf numFmtId="179" fontId="4" fillId="0" borderId="0" xfId="0" applyNumberFormat="1" applyFont="1" applyAlignment="1" applyProtection="1">
      <alignment horizontal="center" vertical="center"/>
      <protection/>
    </xf>
    <xf numFmtId="179" fontId="4" fillId="0" borderId="2" xfId="0" applyNumberFormat="1" applyFont="1" applyBorder="1" applyAlignment="1" applyProtection="1">
      <alignment horizontal="center" vertical="center"/>
      <protection/>
    </xf>
    <xf numFmtId="179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95" fontId="5" fillId="0" borderId="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 shrinkToFit="1"/>
    </xf>
    <xf numFmtId="195" fontId="5" fillId="0" borderId="2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3" fontId="5" fillId="0" borderId="2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194" fontId="4" fillId="0" borderId="0" xfId="0" applyNumberFormat="1" applyFont="1" applyBorder="1" applyAlignment="1">
      <alignment horizontal="center" vertical="center"/>
    </xf>
    <xf numFmtId="194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 shrinkToFit="1"/>
    </xf>
    <xf numFmtId="179" fontId="5" fillId="0" borderId="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2" xfId="0" applyFont="1" applyBorder="1" applyAlignment="1">
      <alignment shrinkToFit="1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84" fontId="5" fillId="0" borderId="0" xfId="0" applyNumberFormat="1" applyFont="1" applyAlignment="1">
      <alignment horizontal="center" vertical="center" shrinkToFit="1"/>
    </xf>
    <xf numFmtId="184" fontId="4" fillId="0" borderId="0" xfId="0" applyNumberFormat="1" applyFont="1" applyAlignment="1">
      <alignment horizontal="center" vertical="center" shrinkToFit="1"/>
    </xf>
    <xf numFmtId="184" fontId="4" fillId="0" borderId="2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7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4" fontId="4" fillId="0" borderId="0" xfId="0" applyNumberFormat="1" applyFont="1" applyAlignment="1" applyProtection="1">
      <alignment horizontal="center" vertical="center"/>
      <protection locked="0"/>
    </xf>
    <xf numFmtId="184" fontId="4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콤마 [0]_09완)1.인구추이" xfId="18"/>
    <cellStyle name="콤마 [0]_1.인구추이" xfId="19"/>
    <cellStyle name="콤마 [0]_2.주민등록인구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6">
      <selection activeCell="C24" sqref="C24"/>
    </sheetView>
  </sheetViews>
  <sheetFormatPr defaultColWidth="8.88671875" defaultRowHeight="13.5"/>
  <cols>
    <col min="1" max="1" width="7.77734375" style="47" customWidth="1"/>
    <col min="2" max="2" width="7.3359375" style="47" customWidth="1"/>
    <col min="3" max="5" width="9.10546875" style="47" customWidth="1"/>
    <col min="6" max="7" width="8.6640625" style="47" customWidth="1"/>
    <col min="8" max="8" width="9.10546875" style="47" customWidth="1"/>
    <col min="9" max="9" width="8.99609375" style="47" customWidth="1"/>
    <col min="10" max="10" width="7.77734375" style="47" customWidth="1"/>
    <col min="11" max="17" width="9.77734375" style="47" customWidth="1"/>
    <col min="18" max="16384" width="8.88671875" style="47" customWidth="1"/>
  </cols>
  <sheetData>
    <row r="1" spans="12:13" s="99" customFormat="1" ht="21" customHeight="1">
      <c r="L1" s="100"/>
      <c r="M1" s="100"/>
    </row>
    <row r="2" spans="1:17" s="101" customFormat="1" ht="30" customHeight="1">
      <c r="A2" s="175" t="s">
        <v>183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1" customHeight="1" thickBot="1">
      <c r="A3" s="103" t="s">
        <v>102</v>
      </c>
      <c r="B3" s="95"/>
      <c r="C3" s="95"/>
      <c r="D3" s="95"/>
      <c r="E3" s="95"/>
      <c r="F3" s="95"/>
      <c r="G3" s="95"/>
      <c r="H3" s="95"/>
      <c r="J3" s="104" t="s">
        <v>91</v>
      </c>
      <c r="L3" s="95"/>
      <c r="M3" s="95"/>
      <c r="N3" s="95"/>
      <c r="O3" s="95"/>
      <c r="P3" s="185" t="s">
        <v>178</v>
      </c>
      <c r="Q3" s="185"/>
    </row>
    <row r="4" spans="1:17" ht="21" customHeight="1">
      <c r="A4" s="176" t="s">
        <v>92</v>
      </c>
      <c r="B4" s="187" t="s">
        <v>93</v>
      </c>
      <c r="C4" s="179" t="s">
        <v>94</v>
      </c>
      <c r="D4" s="179"/>
      <c r="E4" s="179"/>
      <c r="F4" s="183" t="s">
        <v>95</v>
      </c>
      <c r="G4" s="184"/>
      <c r="H4" s="14" t="s">
        <v>96</v>
      </c>
      <c r="I4" s="15" t="s">
        <v>97</v>
      </c>
      <c r="J4" s="176" t="s">
        <v>92</v>
      </c>
      <c r="K4" s="176" t="s">
        <v>93</v>
      </c>
      <c r="L4" s="179" t="s">
        <v>94</v>
      </c>
      <c r="M4" s="179"/>
      <c r="N4" s="179"/>
      <c r="O4" s="180" t="s">
        <v>95</v>
      </c>
      <c r="P4" s="181"/>
      <c r="Q4" s="16" t="s">
        <v>96</v>
      </c>
    </row>
    <row r="5" spans="1:17" ht="21" customHeight="1">
      <c r="A5" s="177"/>
      <c r="B5" s="188"/>
      <c r="C5" s="20" t="s">
        <v>4</v>
      </c>
      <c r="D5" s="21" t="s">
        <v>6</v>
      </c>
      <c r="E5" s="22" t="s">
        <v>5</v>
      </c>
      <c r="F5" s="21" t="s">
        <v>98</v>
      </c>
      <c r="G5" s="22" t="s">
        <v>0</v>
      </c>
      <c r="H5" s="19" t="s">
        <v>99</v>
      </c>
      <c r="I5" s="23" t="s">
        <v>55</v>
      </c>
      <c r="J5" s="177"/>
      <c r="K5" s="177"/>
      <c r="L5" s="20" t="s">
        <v>4</v>
      </c>
      <c r="M5" s="21" t="s">
        <v>6</v>
      </c>
      <c r="N5" s="22" t="s">
        <v>5</v>
      </c>
      <c r="O5" s="24" t="s">
        <v>98</v>
      </c>
      <c r="P5" s="25" t="s">
        <v>0</v>
      </c>
      <c r="Q5" s="26" t="s">
        <v>99</v>
      </c>
    </row>
    <row r="6" spans="1:17" ht="25.5" customHeight="1">
      <c r="A6" s="96">
        <v>1983</v>
      </c>
      <c r="B6" s="3">
        <v>10452</v>
      </c>
      <c r="C6" s="27">
        <f aca="true" t="shared" si="0" ref="C6:C22">SUM(D6:E6)</f>
        <v>52473</v>
      </c>
      <c r="D6" s="3">
        <v>26580</v>
      </c>
      <c r="E6" s="3">
        <v>25893</v>
      </c>
      <c r="F6" s="1">
        <v>98.86575600565237</v>
      </c>
      <c r="G6" s="2">
        <v>530.75</v>
      </c>
      <c r="H6" s="50">
        <f aca="true" t="shared" si="1" ref="H6:H22">C6/B6</f>
        <v>5.020378874856487</v>
      </c>
      <c r="I6" s="3">
        <v>3303</v>
      </c>
      <c r="J6" s="96">
        <v>1983</v>
      </c>
      <c r="K6" s="4">
        <v>469827</v>
      </c>
      <c r="L6" s="4">
        <f aca="true" t="shared" si="2" ref="L6:L23">SUM(M6:N6)</f>
        <v>2302589</v>
      </c>
      <c r="M6" s="4">
        <v>1150148</v>
      </c>
      <c r="N6" s="4">
        <v>1152441</v>
      </c>
      <c r="O6" s="28">
        <f aca="true" t="shared" si="3" ref="O6:O23">L6/P6</f>
        <v>286.0273730969512</v>
      </c>
      <c r="P6" s="29">
        <v>8050.24</v>
      </c>
      <c r="Q6" s="28">
        <f aca="true" t="shared" si="4" ref="Q6:Q23">L6/K6</f>
        <v>4.900929491067989</v>
      </c>
    </row>
    <row r="7" spans="1:17" ht="25.5" customHeight="1">
      <c r="A7" s="96">
        <v>1984</v>
      </c>
      <c r="B7" s="3">
        <v>10431</v>
      </c>
      <c r="C7" s="27">
        <f t="shared" si="0"/>
        <v>50722</v>
      </c>
      <c r="D7" s="3">
        <v>25568</v>
      </c>
      <c r="E7" s="3">
        <v>25154</v>
      </c>
      <c r="F7" s="1">
        <v>95.57205305999396</v>
      </c>
      <c r="G7" s="2">
        <v>530.72</v>
      </c>
      <c r="H7" s="50">
        <f t="shared" si="1"/>
        <v>4.862621033457962</v>
      </c>
      <c r="I7" s="3">
        <v>3325</v>
      </c>
      <c r="J7" s="96">
        <v>1984</v>
      </c>
      <c r="K7" s="4">
        <v>475916</v>
      </c>
      <c r="L7" s="4">
        <f t="shared" si="2"/>
        <v>2288707</v>
      </c>
      <c r="M7" s="4">
        <v>1141633</v>
      </c>
      <c r="N7" s="4">
        <v>1147074</v>
      </c>
      <c r="O7" s="28">
        <f t="shared" si="3"/>
        <v>284.29942089402437</v>
      </c>
      <c r="P7" s="29">
        <v>8050.34</v>
      </c>
      <c r="Q7" s="28">
        <f t="shared" si="4"/>
        <v>4.809056640247439</v>
      </c>
    </row>
    <row r="8" spans="1:17" ht="25.5" customHeight="1">
      <c r="A8" s="96">
        <v>1985</v>
      </c>
      <c r="B8" s="3">
        <v>10529</v>
      </c>
      <c r="C8" s="27">
        <f t="shared" si="0"/>
        <v>47388</v>
      </c>
      <c r="D8" s="3">
        <v>23843</v>
      </c>
      <c r="E8" s="3">
        <v>23545</v>
      </c>
      <c r="F8" s="1">
        <v>89.32031515060127</v>
      </c>
      <c r="G8" s="2">
        <v>530.54</v>
      </c>
      <c r="H8" s="50">
        <f t="shared" si="1"/>
        <v>4.5007123183588185</v>
      </c>
      <c r="I8" s="30" t="s">
        <v>54</v>
      </c>
      <c r="J8" s="96">
        <v>1985</v>
      </c>
      <c r="K8" s="4">
        <v>489783</v>
      </c>
      <c r="L8" s="4">
        <f t="shared" si="2"/>
        <v>2202078</v>
      </c>
      <c r="M8" s="4">
        <v>1100948</v>
      </c>
      <c r="N8" s="4">
        <v>1101130</v>
      </c>
      <c r="O8" s="28">
        <f t="shared" si="3"/>
        <v>273.54632421171885</v>
      </c>
      <c r="P8" s="29">
        <v>8050.11</v>
      </c>
      <c r="Q8" s="28">
        <f t="shared" si="4"/>
        <v>4.496027832734089</v>
      </c>
    </row>
    <row r="9" spans="1:17" ht="25.5" customHeight="1">
      <c r="A9" s="96">
        <v>1986</v>
      </c>
      <c r="B9" s="3">
        <v>10335</v>
      </c>
      <c r="C9" s="27">
        <f t="shared" si="0"/>
        <v>45263</v>
      </c>
      <c r="D9" s="3">
        <v>22674</v>
      </c>
      <c r="E9" s="3">
        <v>22589</v>
      </c>
      <c r="F9" s="1">
        <v>85.311746079614</v>
      </c>
      <c r="G9" s="2">
        <v>530.56</v>
      </c>
      <c r="H9" s="50">
        <f t="shared" si="1"/>
        <v>4.3795839380745045</v>
      </c>
      <c r="I9" s="3">
        <v>3567</v>
      </c>
      <c r="J9" s="96">
        <v>1986</v>
      </c>
      <c r="K9" s="4">
        <v>493016</v>
      </c>
      <c r="L9" s="4">
        <f t="shared" si="2"/>
        <v>2192133</v>
      </c>
      <c r="M9" s="4">
        <v>1091731</v>
      </c>
      <c r="N9" s="4">
        <v>1100402</v>
      </c>
      <c r="O9" s="28">
        <f t="shared" si="3"/>
        <v>272.3112756363275</v>
      </c>
      <c r="P9" s="29">
        <v>8050.1</v>
      </c>
      <c r="Q9" s="28">
        <f t="shared" si="4"/>
        <v>4.446372937186623</v>
      </c>
    </row>
    <row r="10" spans="1:17" ht="25.5" customHeight="1">
      <c r="A10" s="96">
        <v>1987</v>
      </c>
      <c r="B10" s="3">
        <v>10085</v>
      </c>
      <c r="C10" s="27">
        <f t="shared" si="0"/>
        <v>42842</v>
      </c>
      <c r="D10" s="3">
        <v>21453</v>
      </c>
      <c r="E10" s="3">
        <v>21389</v>
      </c>
      <c r="F10" s="1">
        <v>80.72886242439088</v>
      </c>
      <c r="G10" s="2">
        <v>530.69</v>
      </c>
      <c r="H10" s="50">
        <f t="shared" si="1"/>
        <v>4.2480912245909765</v>
      </c>
      <c r="I10" s="3">
        <v>3588</v>
      </c>
      <c r="J10" s="96">
        <v>1987</v>
      </c>
      <c r="K10" s="4">
        <v>495433</v>
      </c>
      <c r="L10" s="4">
        <f t="shared" si="2"/>
        <v>2183920</v>
      </c>
      <c r="M10" s="4">
        <v>1086001</v>
      </c>
      <c r="N10" s="4">
        <v>1097919</v>
      </c>
      <c r="O10" s="28">
        <f t="shared" si="3"/>
        <v>271.211530389471</v>
      </c>
      <c r="P10" s="29">
        <v>8052.46</v>
      </c>
      <c r="Q10" s="28">
        <f t="shared" si="4"/>
        <v>4.408103618450931</v>
      </c>
    </row>
    <row r="11" spans="1:17" ht="25.5" customHeight="1">
      <c r="A11" s="96">
        <v>1988</v>
      </c>
      <c r="B11" s="3">
        <v>9911</v>
      </c>
      <c r="C11" s="27">
        <f t="shared" si="0"/>
        <v>40047</v>
      </c>
      <c r="D11" s="3">
        <v>19892</v>
      </c>
      <c r="E11" s="3">
        <v>20155</v>
      </c>
      <c r="F11" s="1">
        <v>75.46213420264183</v>
      </c>
      <c r="G11" s="2">
        <v>530.69</v>
      </c>
      <c r="H11" s="50">
        <f t="shared" si="1"/>
        <v>4.040661890828373</v>
      </c>
      <c r="I11" s="3">
        <v>3749</v>
      </c>
      <c r="J11" s="96">
        <v>1988</v>
      </c>
      <c r="K11" s="4">
        <v>501806</v>
      </c>
      <c r="L11" s="4">
        <f t="shared" si="2"/>
        <v>2163261</v>
      </c>
      <c r="M11" s="4">
        <v>1074368</v>
      </c>
      <c r="N11" s="4">
        <v>1088893</v>
      </c>
      <c r="O11" s="28">
        <f t="shared" si="3"/>
        <v>268.6543197457592</v>
      </c>
      <c r="P11" s="29">
        <v>8052.21</v>
      </c>
      <c r="Q11" s="28">
        <f t="shared" si="4"/>
        <v>4.3109508455458885</v>
      </c>
    </row>
    <row r="12" spans="1:17" ht="25.5" customHeight="1">
      <c r="A12" s="96">
        <v>1989</v>
      </c>
      <c r="B12" s="3">
        <v>9748</v>
      </c>
      <c r="C12" s="27">
        <f t="shared" si="0"/>
        <v>37123</v>
      </c>
      <c r="D12" s="3">
        <v>18358</v>
      </c>
      <c r="E12" s="3">
        <v>18765</v>
      </c>
      <c r="F12" s="1">
        <v>69.95232621681207</v>
      </c>
      <c r="G12" s="2">
        <v>530.69</v>
      </c>
      <c r="H12" s="50">
        <f t="shared" si="1"/>
        <v>3.808268362741075</v>
      </c>
      <c r="I12" s="31">
        <v>3762</v>
      </c>
      <c r="J12" s="96">
        <v>1989</v>
      </c>
      <c r="K12" s="4">
        <v>511054</v>
      </c>
      <c r="L12" s="4">
        <f t="shared" si="2"/>
        <v>2157384</v>
      </c>
      <c r="M12" s="4">
        <v>1070442</v>
      </c>
      <c r="N12" s="4">
        <v>1086942</v>
      </c>
      <c r="O12" s="28">
        <f t="shared" si="3"/>
        <v>267.91613991252365</v>
      </c>
      <c r="P12" s="29">
        <v>8052.46</v>
      </c>
      <c r="Q12" s="28">
        <f t="shared" si="4"/>
        <v>4.221440395731175</v>
      </c>
    </row>
    <row r="13" spans="1:17" ht="25.5" customHeight="1">
      <c r="A13" s="96">
        <v>1990</v>
      </c>
      <c r="B13" s="3">
        <v>9591</v>
      </c>
      <c r="C13" s="27">
        <f t="shared" si="0"/>
        <v>34165</v>
      </c>
      <c r="D13" s="3">
        <v>16810</v>
      </c>
      <c r="E13" s="3">
        <v>17355</v>
      </c>
      <c r="F13" s="1">
        <v>64.37845069626334</v>
      </c>
      <c r="G13" s="2">
        <v>530.69</v>
      </c>
      <c r="H13" s="50">
        <f t="shared" si="1"/>
        <v>3.5621937232822436</v>
      </c>
      <c r="I13" s="3" t="s">
        <v>100</v>
      </c>
      <c r="J13" s="96">
        <v>1990</v>
      </c>
      <c r="K13" s="4">
        <v>539293</v>
      </c>
      <c r="L13" s="4">
        <f t="shared" si="2"/>
        <v>2052960</v>
      </c>
      <c r="M13" s="4">
        <v>1013300</v>
      </c>
      <c r="N13" s="4">
        <v>1039660</v>
      </c>
      <c r="O13" s="28">
        <f t="shared" si="3"/>
        <v>255.2496285566863</v>
      </c>
      <c r="P13" s="29">
        <v>8042.95</v>
      </c>
      <c r="Q13" s="28">
        <f t="shared" si="4"/>
        <v>3.8067618159330827</v>
      </c>
    </row>
    <row r="14" spans="1:17" ht="25.5" customHeight="1">
      <c r="A14" s="96">
        <v>1991</v>
      </c>
      <c r="B14" s="3">
        <v>9349</v>
      </c>
      <c r="C14" s="27">
        <f t="shared" si="0"/>
        <v>32594</v>
      </c>
      <c r="D14" s="3">
        <v>15858</v>
      </c>
      <c r="E14" s="3">
        <v>16736</v>
      </c>
      <c r="F14" s="1">
        <v>61.41931107258612</v>
      </c>
      <c r="G14" s="2">
        <v>530.68</v>
      </c>
      <c r="H14" s="50">
        <f t="shared" si="1"/>
        <v>3.486362177773024</v>
      </c>
      <c r="I14" s="3">
        <v>3916</v>
      </c>
      <c r="J14" s="96">
        <v>1991</v>
      </c>
      <c r="K14" s="4">
        <v>544524</v>
      </c>
      <c r="L14" s="4">
        <f t="shared" si="2"/>
        <v>2039526</v>
      </c>
      <c r="M14" s="4">
        <v>1011521</v>
      </c>
      <c r="N14" s="4">
        <v>1028005</v>
      </c>
      <c r="O14" s="28">
        <f t="shared" si="3"/>
        <v>253.56263706753793</v>
      </c>
      <c r="P14" s="29">
        <v>8043.48</v>
      </c>
      <c r="Q14" s="28">
        <f t="shared" si="4"/>
        <v>3.7455208585847455</v>
      </c>
    </row>
    <row r="15" spans="1:17" ht="25.5" customHeight="1">
      <c r="A15" s="96">
        <v>1992</v>
      </c>
      <c r="B15" s="3">
        <v>9330</v>
      </c>
      <c r="C15" s="27">
        <f t="shared" si="0"/>
        <v>35451</v>
      </c>
      <c r="D15" s="3">
        <v>17657</v>
      </c>
      <c r="E15" s="3">
        <v>17794</v>
      </c>
      <c r="F15" s="1">
        <v>66.80171098004485</v>
      </c>
      <c r="G15" s="2">
        <v>530.69</v>
      </c>
      <c r="H15" s="50">
        <f t="shared" si="1"/>
        <v>3.7996784565916397</v>
      </c>
      <c r="I15" s="3">
        <v>3843</v>
      </c>
      <c r="J15" s="96">
        <v>1992</v>
      </c>
      <c r="K15" s="4">
        <v>554079</v>
      </c>
      <c r="L15" s="4">
        <f t="shared" si="2"/>
        <v>2028956</v>
      </c>
      <c r="M15" s="4">
        <v>1006635</v>
      </c>
      <c r="N15" s="4">
        <v>1022321</v>
      </c>
      <c r="O15" s="28">
        <f t="shared" si="3"/>
        <v>252.31879660350893</v>
      </c>
      <c r="P15" s="29">
        <v>8041.24</v>
      </c>
      <c r="Q15" s="28">
        <f t="shared" si="4"/>
        <v>3.6618532736306557</v>
      </c>
    </row>
    <row r="16" spans="1:17" ht="25.5" customHeight="1">
      <c r="A16" s="96">
        <v>1993</v>
      </c>
      <c r="B16" s="3">
        <v>9300</v>
      </c>
      <c r="C16" s="27">
        <f t="shared" si="0"/>
        <v>33719</v>
      </c>
      <c r="D16" s="3">
        <v>16843</v>
      </c>
      <c r="E16" s="3">
        <v>16876</v>
      </c>
      <c r="F16" s="1">
        <v>63.53803538789123</v>
      </c>
      <c r="G16" s="2">
        <v>530.69</v>
      </c>
      <c r="H16" s="50">
        <f t="shared" si="1"/>
        <v>3.6256989247311826</v>
      </c>
      <c r="I16" s="3">
        <v>3997</v>
      </c>
      <c r="J16" s="96">
        <v>1993</v>
      </c>
      <c r="K16" s="4">
        <v>565701</v>
      </c>
      <c r="L16" s="4">
        <f t="shared" si="2"/>
        <v>2017702</v>
      </c>
      <c r="M16" s="4">
        <v>1002045</v>
      </c>
      <c r="N16" s="4">
        <v>1015657</v>
      </c>
      <c r="O16" s="28">
        <f t="shared" si="3"/>
        <v>250.8811980413953</v>
      </c>
      <c r="P16" s="29">
        <v>8042.46</v>
      </c>
      <c r="Q16" s="28">
        <f t="shared" si="4"/>
        <v>3.5667287135783745</v>
      </c>
    </row>
    <row r="17" spans="1:17" ht="25.5" customHeight="1">
      <c r="A17" s="96">
        <v>1994</v>
      </c>
      <c r="B17" s="3">
        <v>9275</v>
      </c>
      <c r="C17" s="27">
        <f t="shared" si="0"/>
        <v>32656</v>
      </c>
      <c r="D17" s="3">
        <v>16333</v>
      </c>
      <c r="E17" s="3">
        <v>16323</v>
      </c>
      <c r="F17" s="1">
        <v>61.501374816377265</v>
      </c>
      <c r="G17" s="2">
        <v>530.98</v>
      </c>
      <c r="H17" s="50">
        <f t="shared" si="1"/>
        <v>3.520862533692722</v>
      </c>
      <c r="I17" s="30">
        <v>4011</v>
      </c>
      <c r="J17" s="96">
        <v>1994</v>
      </c>
      <c r="K17" s="4">
        <v>572541</v>
      </c>
      <c r="L17" s="4">
        <f t="shared" si="2"/>
        <v>2004944</v>
      </c>
      <c r="M17" s="4">
        <v>995492</v>
      </c>
      <c r="N17" s="4">
        <v>1009452</v>
      </c>
      <c r="O17" s="28">
        <f t="shared" si="3"/>
        <v>249.3162574905773</v>
      </c>
      <c r="P17" s="29">
        <v>8041.77</v>
      </c>
      <c r="Q17" s="28">
        <f t="shared" si="4"/>
        <v>3.5018348030970707</v>
      </c>
    </row>
    <row r="18" spans="1:17" ht="25.5" customHeight="1">
      <c r="A18" s="96">
        <v>1995</v>
      </c>
      <c r="B18" s="3">
        <v>9294</v>
      </c>
      <c r="C18" s="27">
        <f t="shared" si="0"/>
        <v>31502</v>
      </c>
      <c r="D18" s="3">
        <v>15764</v>
      </c>
      <c r="E18" s="3">
        <v>15738</v>
      </c>
      <c r="F18" s="1">
        <v>59.02014051522248</v>
      </c>
      <c r="G18" s="2">
        <v>533.75</v>
      </c>
      <c r="H18" s="50">
        <f t="shared" si="1"/>
        <v>3.389498601248117</v>
      </c>
      <c r="I18" s="3">
        <v>4121</v>
      </c>
      <c r="J18" s="96">
        <v>1995</v>
      </c>
      <c r="K18" s="4">
        <v>586794</v>
      </c>
      <c r="L18" s="4">
        <f t="shared" si="2"/>
        <v>2009651</v>
      </c>
      <c r="M18" s="4">
        <v>998553</v>
      </c>
      <c r="N18" s="4">
        <v>1011098</v>
      </c>
      <c r="O18" s="28">
        <f t="shared" si="3"/>
        <v>249.39730926789798</v>
      </c>
      <c r="P18" s="29">
        <v>8058.03</v>
      </c>
      <c r="Q18" s="28">
        <f t="shared" si="4"/>
        <v>3.4247981404036167</v>
      </c>
    </row>
    <row r="19" spans="1:17" ht="25.5" customHeight="1">
      <c r="A19" s="96">
        <v>1996</v>
      </c>
      <c r="B19" s="3">
        <v>9422</v>
      </c>
      <c r="C19" s="27">
        <f t="shared" si="0"/>
        <v>30654</v>
      </c>
      <c r="D19" s="3">
        <v>15326</v>
      </c>
      <c r="E19" s="3">
        <v>15328</v>
      </c>
      <c r="F19" s="1">
        <v>57.43353380922938</v>
      </c>
      <c r="G19" s="2">
        <v>533.73</v>
      </c>
      <c r="H19" s="50">
        <f t="shared" si="1"/>
        <v>3.253449373805986</v>
      </c>
      <c r="I19" s="3">
        <v>4228</v>
      </c>
      <c r="J19" s="96">
        <v>1996</v>
      </c>
      <c r="K19" s="4">
        <v>598850</v>
      </c>
      <c r="L19" s="4">
        <f t="shared" si="2"/>
        <v>2009148</v>
      </c>
      <c r="M19" s="4">
        <v>998561</v>
      </c>
      <c r="N19" s="4">
        <v>1010587</v>
      </c>
      <c r="O19" s="28">
        <f t="shared" si="3"/>
        <v>249.68719940944442</v>
      </c>
      <c r="P19" s="29">
        <v>8046.66</v>
      </c>
      <c r="Q19" s="28">
        <f t="shared" si="4"/>
        <v>3.355010436670285</v>
      </c>
    </row>
    <row r="20" spans="1:17" ht="25.5" customHeight="1">
      <c r="A20" s="96">
        <v>1997</v>
      </c>
      <c r="B20" s="3">
        <v>9468</v>
      </c>
      <c r="C20" s="27">
        <f t="shared" si="0"/>
        <v>29801</v>
      </c>
      <c r="D20" s="3">
        <v>14847</v>
      </c>
      <c r="E20" s="3">
        <v>14954</v>
      </c>
      <c r="F20" s="1">
        <v>55.836393614629394</v>
      </c>
      <c r="G20" s="2">
        <v>533.72</v>
      </c>
      <c r="H20" s="50">
        <f t="shared" si="1"/>
        <v>3.1475496408956487</v>
      </c>
      <c r="I20" s="3">
        <v>4383</v>
      </c>
      <c r="J20" s="96">
        <v>1997</v>
      </c>
      <c r="K20" s="4">
        <v>611179</v>
      </c>
      <c r="L20" s="4">
        <f t="shared" si="2"/>
        <v>2007379</v>
      </c>
      <c r="M20" s="4">
        <v>997707</v>
      </c>
      <c r="N20" s="4">
        <v>1009672</v>
      </c>
      <c r="O20" s="28">
        <f t="shared" si="3"/>
        <v>249.45464622527206</v>
      </c>
      <c r="P20" s="29">
        <v>8047.07</v>
      </c>
      <c r="Q20" s="28">
        <f t="shared" si="4"/>
        <v>3.2844371288934995</v>
      </c>
    </row>
    <row r="21" spans="1:17" ht="25.5" customHeight="1">
      <c r="A21" s="96">
        <v>1998</v>
      </c>
      <c r="B21" s="3">
        <v>9648</v>
      </c>
      <c r="C21" s="27">
        <f t="shared" si="0"/>
        <v>30556</v>
      </c>
      <c r="D21" s="3">
        <v>15115</v>
      </c>
      <c r="E21" s="3">
        <v>15441</v>
      </c>
      <c r="F21" s="1">
        <v>57.249920371723526</v>
      </c>
      <c r="G21" s="2">
        <v>533.73</v>
      </c>
      <c r="H21" s="50">
        <f t="shared" si="1"/>
        <v>3.1670812603648426</v>
      </c>
      <c r="I21" s="3">
        <v>4609</v>
      </c>
      <c r="J21" s="96">
        <v>1998</v>
      </c>
      <c r="K21" s="4">
        <v>624618</v>
      </c>
      <c r="L21" s="4">
        <f t="shared" si="2"/>
        <v>2014561</v>
      </c>
      <c r="M21" s="4">
        <v>1002474</v>
      </c>
      <c r="N21" s="4">
        <v>1012087</v>
      </c>
      <c r="O21" s="28">
        <f t="shared" si="3"/>
        <v>250.332523976271</v>
      </c>
      <c r="P21" s="29">
        <v>8047.54</v>
      </c>
      <c r="Q21" s="28">
        <f t="shared" si="4"/>
        <v>3.22526888434211</v>
      </c>
    </row>
    <row r="22" spans="1:17" ht="25.5" customHeight="1">
      <c r="A22" s="96">
        <v>1999</v>
      </c>
      <c r="B22" s="3">
        <v>9649</v>
      </c>
      <c r="C22" s="27">
        <f t="shared" si="0"/>
        <v>30207</v>
      </c>
      <c r="D22" s="3">
        <v>14981</v>
      </c>
      <c r="E22" s="3">
        <v>15226</v>
      </c>
      <c r="F22" s="1">
        <v>56.59603170142206</v>
      </c>
      <c r="G22" s="2">
        <v>533.73</v>
      </c>
      <c r="H22" s="50">
        <f t="shared" si="1"/>
        <v>3.130583480153384</v>
      </c>
      <c r="I22" s="32">
        <v>4803</v>
      </c>
      <c r="J22" s="96">
        <v>1999</v>
      </c>
      <c r="K22" s="4">
        <v>635691</v>
      </c>
      <c r="L22" s="4">
        <f t="shared" si="2"/>
        <v>2015531</v>
      </c>
      <c r="M22" s="4">
        <v>1002621</v>
      </c>
      <c r="N22" s="4">
        <v>1012910</v>
      </c>
      <c r="O22" s="28">
        <f t="shared" si="3"/>
        <v>250.4231844443064</v>
      </c>
      <c r="P22" s="29">
        <v>8048.5</v>
      </c>
      <c r="Q22" s="28">
        <f t="shared" si="4"/>
        <v>3.1706143393567</v>
      </c>
    </row>
    <row r="23" spans="1:17" ht="25.5" customHeight="1">
      <c r="A23" s="96">
        <v>2000</v>
      </c>
      <c r="B23" s="3">
        <v>9714</v>
      </c>
      <c r="C23" s="27">
        <f>SUM(D23:E23)</f>
        <v>30126</v>
      </c>
      <c r="D23" s="3">
        <v>14868</v>
      </c>
      <c r="E23" s="3">
        <v>15258</v>
      </c>
      <c r="F23" s="1">
        <v>56.45167335007309</v>
      </c>
      <c r="G23" s="2">
        <v>533.66</v>
      </c>
      <c r="H23" s="50">
        <f>C23/B23</f>
        <v>3.1012970969734406</v>
      </c>
      <c r="I23" s="3">
        <v>5049</v>
      </c>
      <c r="J23" s="96">
        <v>2000</v>
      </c>
      <c r="K23" s="4">
        <v>645798</v>
      </c>
      <c r="L23" s="33">
        <f t="shared" si="2"/>
        <v>2006500</v>
      </c>
      <c r="M23" s="4">
        <v>997371</v>
      </c>
      <c r="N23" s="4">
        <v>1009129</v>
      </c>
      <c r="O23" s="28">
        <f t="shared" si="3"/>
        <v>249.25249097212821</v>
      </c>
      <c r="P23" s="29">
        <v>8050.07</v>
      </c>
      <c r="Q23" s="28">
        <f t="shared" si="4"/>
        <v>3.107008693120759</v>
      </c>
    </row>
    <row r="24" spans="1:17" ht="25.5" customHeight="1">
      <c r="A24" s="96">
        <v>2001</v>
      </c>
      <c r="B24" s="3">
        <v>9819</v>
      </c>
      <c r="C24" s="27">
        <v>30521</v>
      </c>
      <c r="D24" s="3">
        <v>14896</v>
      </c>
      <c r="E24" s="3">
        <v>15625</v>
      </c>
      <c r="F24" s="1">
        <v>57.2</v>
      </c>
      <c r="G24" s="2">
        <v>533.64</v>
      </c>
      <c r="H24" s="50">
        <v>3.108361340258682</v>
      </c>
      <c r="I24" s="3">
        <v>5275</v>
      </c>
      <c r="J24" s="96">
        <v>2001</v>
      </c>
      <c r="K24" s="4">
        <v>656185</v>
      </c>
      <c r="L24" s="33">
        <v>2013923</v>
      </c>
      <c r="M24" s="4">
        <v>998917</v>
      </c>
      <c r="N24" s="4">
        <v>1015006</v>
      </c>
      <c r="O24" s="28">
        <v>250.2</v>
      </c>
      <c r="P24" s="29">
        <v>8050.77</v>
      </c>
      <c r="Q24" s="28">
        <v>3.0691390385333404</v>
      </c>
    </row>
    <row r="25" spans="1:17" s="44" customFormat="1" ht="25.5" customHeight="1">
      <c r="A25" s="120">
        <v>2002</v>
      </c>
      <c r="B25" s="3">
        <v>9566</v>
      </c>
      <c r="C25" s="27">
        <f>SUM(D25:E25)</f>
        <v>26463</v>
      </c>
      <c r="D25" s="3">
        <v>13167</v>
      </c>
      <c r="E25" s="3">
        <v>13296</v>
      </c>
      <c r="F25" s="1">
        <f>C25/G25</f>
        <v>49.58961097369013</v>
      </c>
      <c r="G25" s="2">
        <v>533.64</v>
      </c>
      <c r="H25" s="50">
        <f>C25/B25</f>
        <v>2.7663600250888565</v>
      </c>
      <c r="I25" s="3">
        <v>5321</v>
      </c>
      <c r="J25" s="118">
        <v>2002</v>
      </c>
      <c r="K25" s="128">
        <v>658563</v>
      </c>
      <c r="L25" s="33">
        <f>SUM(M25:N25)</f>
        <v>1961572</v>
      </c>
      <c r="M25" s="33">
        <v>974864</v>
      </c>
      <c r="N25" s="33">
        <v>986708</v>
      </c>
      <c r="O25" s="50">
        <f>L25/P25</f>
        <v>243.6502346980475</v>
      </c>
      <c r="P25" s="81">
        <v>8050.77</v>
      </c>
      <c r="Q25" s="50">
        <f>C25/B25</f>
        <v>2.7663600250888565</v>
      </c>
    </row>
    <row r="26" spans="1:17" ht="25.5" customHeight="1" thickBot="1">
      <c r="A26" s="119">
        <v>2003</v>
      </c>
      <c r="B26" s="34">
        <v>9917</v>
      </c>
      <c r="C26" s="35">
        <v>29579</v>
      </c>
      <c r="D26" s="34">
        <v>14426</v>
      </c>
      <c r="E26" s="34">
        <v>15153</v>
      </c>
      <c r="F26" s="36">
        <v>55.4</v>
      </c>
      <c r="G26" s="37">
        <v>533.64</v>
      </c>
      <c r="H26" s="42">
        <v>3</v>
      </c>
      <c r="I26" s="34">
        <v>5530</v>
      </c>
      <c r="J26" s="97">
        <v>2003</v>
      </c>
      <c r="K26" s="38">
        <v>672111</v>
      </c>
      <c r="L26" s="38">
        <v>1962867</v>
      </c>
      <c r="M26" s="39">
        <v>974354</v>
      </c>
      <c r="N26" s="39">
        <v>988153</v>
      </c>
      <c r="O26" s="40">
        <v>243.8</v>
      </c>
      <c r="P26" s="41">
        <v>8050.94</v>
      </c>
      <c r="Q26" s="42">
        <v>2.9</v>
      </c>
    </row>
    <row r="27" spans="1:17" ht="21" customHeight="1">
      <c r="A27" s="43" t="s">
        <v>56</v>
      </c>
      <c r="B27" s="43"/>
      <c r="D27" s="98"/>
      <c r="E27" s="98"/>
      <c r="F27" s="182"/>
      <c r="G27" s="182"/>
      <c r="H27" s="182" t="s">
        <v>53</v>
      </c>
      <c r="I27" s="182"/>
      <c r="J27" s="98"/>
      <c r="M27" s="186" t="s">
        <v>103</v>
      </c>
      <c r="N27" s="186"/>
      <c r="O27" s="186"/>
      <c r="P27" s="186"/>
      <c r="Q27" s="186"/>
    </row>
    <row r="28" spans="1:13" ht="21" customHeight="1">
      <c r="A28" s="178" t="s">
        <v>101</v>
      </c>
      <c r="B28" s="178"/>
      <c r="C28" s="178"/>
      <c r="D28" s="178"/>
      <c r="E28" s="178"/>
      <c r="F28" s="178"/>
      <c r="G28" s="178"/>
      <c r="H28" s="178"/>
      <c r="I28" s="178"/>
      <c r="L28" s="93"/>
      <c r="M28" s="93"/>
    </row>
  </sheetData>
  <mergeCells count="15">
    <mergeCell ref="K4:K5"/>
    <mergeCell ref="M27:Q27"/>
    <mergeCell ref="A4:A5"/>
    <mergeCell ref="B4:B5"/>
    <mergeCell ref="F27:G27"/>
    <mergeCell ref="J2:Q2"/>
    <mergeCell ref="A2:I2"/>
    <mergeCell ref="J4:J5"/>
    <mergeCell ref="A28:I28"/>
    <mergeCell ref="L4:N4"/>
    <mergeCell ref="O4:P4"/>
    <mergeCell ref="H27:I27"/>
    <mergeCell ref="C4:E4"/>
    <mergeCell ref="F4:G4"/>
    <mergeCell ref="P3:Q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C19" sqref="C18:C19"/>
    </sheetView>
  </sheetViews>
  <sheetFormatPr defaultColWidth="8.88671875" defaultRowHeight="13.5"/>
  <cols>
    <col min="1" max="1" width="6.77734375" style="10" customWidth="1"/>
    <col min="2" max="2" width="7.3359375" style="10" customWidth="1"/>
    <col min="3" max="3" width="8.5546875" style="150" customWidth="1"/>
    <col min="4" max="4" width="7.3359375" style="10" customWidth="1"/>
    <col min="5" max="5" width="7.77734375" style="10" customWidth="1"/>
    <col min="6" max="6" width="8.5546875" style="150" customWidth="1"/>
    <col min="7" max="7" width="7.3359375" style="10" customWidth="1"/>
    <col min="8" max="8" width="7.5546875" style="10" customWidth="1"/>
    <col min="9" max="11" width="5.3359375" style="10" customWidth="1"/>
    <col min="12" max="16384" width="8.88671875" style="10" customWidth="1"/>
  </cols>
  <sheetData>
    <row r="1" ht="21" customHeight="1"/>
    <row r="2" spans="1:11" s="102" customFormat="1" ht="30" customHeight="1">
      <c r="A2" s="175" t="s">
        <v>184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8" ht="21" customHeight="1" thickBot="1">
      <c r="A3" s="195" t="s">
        <v>1</v>
      </c>
      <c r="B3" s="195"/>
      <c r="C3" s="195"/>
      <c r="D3" s="12"/>
      <c r="E3" s="12"/>
      <c r="F3" s="151"/>
      <c r="G3" s="12"/>
      <c r="H3" s="12"/>
    </row>
    <row r="4" spans="1:11" s="17" customFormat="1" ht="21" customHeight="1">
      <c r="A4" s="44" t="s">
        <v>154</v>
      </c>
      <c r="B4" s="179" t="s">
        <v>155</v>
      </c>
      <c r="C4" s="179"/>
      <c r="D4" s="179"/>
      <c r="E4" s="179"/>
      <c r="F4" s="188" t="s">
        <v>57</v>
      </c>
      <c r="G4" s="188"/>
      <c r="H4" s="188"/>
      <c r="I4" s="179" t="s">
        <v>104</v>
      </c>
      <c r="J4" s="179"/>
      <c r="K4" s="183"/>
    </row>
    <row r="5" spans="1:11" ht="21" customHeight="1">
      <c r="A5" s="44" t="s">
        <v>156</v>
      </c>
      <c r="B5" s="191" t="s">
        <v>93</v>
      </c>
      <c r="C5" s="191" t="s">
        <v>157</v>
      </c>
      <c r="D5" s="191"/>
      <c r="E5" s="191"/>
      <c r="F5" s="192" t="s">
        <v>105</v>
      </c>
      <c r="G5" s="193"/>
      <c r="H5" s="194"/>
      <c r="I5" s="192" t="s">
        <v>105</v>
      </c>
      <c r="J5" s="193"/>
      <c r="K5" s="193"/>
    </row>
    <row r="6" spans="1:11" ht="21" customHeight="1">
      <c r="A6" s="18" t="s">
        <v>158</v>
      </c>
      <c r="B6" s="191"/>
      <c r="C6" s="156" t="s">
        <v>4</v>
      </c>
      <c r="D6" s="21" t="s">
        <v>6</v>
      </c>
      <c r="E6" s="21" t="s">
        <v>5</v>
      </c>
      <c r="F6" s="156" t="s">
        <v>4</v>
      </c>
      <c r="G6" s="21" t="s">
        <v>6</v>
      </c>
      <c r="H6" s="21" t="s">
        <v>5</v>
      </c>
      <c r="I6" s="21" t="s">
        <v>4</v>
      </c>
      <c r="J6" s="21" t="s">
        <v>6</v>
      </c>
      <c r="K6" s="20" t="s">
        <v>5</v>
      </c>
    </row>
    <row r="7" spans="1:11" ht="28.5" customHeight="1">
      <c r="A7" s="87" t="s">
        <v>159</v>
      </c>
      <c r="B7" s="88">
        <f>SUM(B8,B17)</f>
        <v>672111</v>
      </c>
      <c r="C7" s="157">
        <f>SUM(C8,C17)</f>
        <v>1962867</v>
      </c>
      <c r="D7" s="88">
        <f aca="true" t="shared" si="0" ref="D7:K7">SUM(D8,D17)</f>
        <v>974354</v>
      </c>
      <c r="E7" s="88">
        <f t="shared" si="0"/>
        <v>988513</v>
      </c>
      <c r="F7" s="157">
        <f>SUM(G7,H7)</f>
        <v>1954430</v>
      </c>
      <c r="G7" s="88">
        <f t="shared" si="0"/>
        <v>970289</v>
      </c>
      <c r="H7" s="88">
        <f t="shared" si="0"/>
        <v>984141</v>
      </c>
      <c r="I7" s="88">
        <f t="shared" si="0"/>
        <v>8437</v>
      </c>
      <c r="J7" s="88">
        <f t="shared" si="0"/>
        <v>4065</v>
      </c>
      <c r="K7" s="88">
        <f t="shared" si="0"/>
        <v>4372</v>
      </c>
    </row>
    <row r="8" spans="1:11" ht="28.5" customHeight="1">
      <c r="A8" s="89" t="s">
        <v>160</v>
      </c>
      <c r="B8" s="88">
        <f aca="true" t="shared" si="1" ref="B8:K8">SUM(B10:B16)</f>
        <v>530400</v>
      </c>
      <c r="C8" s="157">
        <f t="shared" si="1"/>
        <v>1587436</v>
      </c>
      <c r="D8" s="88">
        <f t="shared" si="1"/>
        <v>787427</v>
      </c>
      <c r="E8" s="88">
        <f t="shared" si="1"/>
        <v>800009</v>
      </c>
      <c r="F8" s="157">
        <f t="shared" si="1"/>
        <v>1580675</v>
      </c>
      <c r="G8" s="88">
        <f t="shared" si="1"/>
        <v>784103</v>
      </c>
      <c r="H8" s="88">
        <f t="shared" si="1"/>
        <v>796572</v>
      </c>
      <c r="I8" s="88">
        <f t="shared" si="1"/>
        <v>6761</v>
      </c>
      <c r="J8" s="88">
        <f t="shared" si="1"/>
        <v>3324</v>
      </c>
      <c r="K8" s="88">
        <f t="shared" si="1"/>
        <v>3437</v>
      </c>
    </row>
    <row r="9" spans="1:11" ht="28.5" customHeight="1">
      <c r="A9" s="90" t="s">
        <v>161</v>
      </c>
      <c r="B9" s="4">
        <v>201263</v>
      </c>
      <c r="C9" s="158">
        <v>620374</v>
      </c>
      <c r="D9" s="11">
        <v>306550</v>
      </c>
      <c r="E9" s="11">
        <v>313824</v>
      </c>
      <c r="F9" s="158">
        <v>618819</v>
      </c>
      <c r="G9" s="11">
        <v>305979</v>
      </c>
      <c r="H9" s="11">
        <v>312840</v>
      </c>
      <c r="I9" s="11">
        <v>1555</v>
      </c>
      <c r="J9" s="11">
        <v>571</v>
      </c>
      <c r="K9" s="11">
        <v>984</v>
      </c>
    </row>
    <row r="10" spans="1:11" ht="28.5" customHeight="1">
      <c r="A10" s="90" t="s">
        <v>162</v>
      </c>
      <c r="B10" s="4">
        <v>110365</v>
      </c>
      <c r="C10" s="158">
        <v>343323</v>
      </c>
      <c r="D10" s="11">
        <v>168508</v>
      </c>
      <c r="E10" s="11">
        <v>174815</v>
      </c>
      <c r="F10" s="158">
        <v>342672</v>
      </c>
      <c r="G10" s="11">
        <v>168298</v>
      </c>
      <c r="H10" s="11">
        <v>174374</v>
      </c>
      <c r="I10" s="11">
        <v>651</v>
      </c>
      <c r="J10" s="11">
        <v>210</v>
      </c>
      <c r="K10" s="11">
        <v>441</v>
      </c>
    </row>
    <row r="11" spans="1:11" ht="28.5" customHeight="1">
      <c r="A11" s="90" t="s">
        <v>163</v>
      </c>
      <c r="B11" s="4">
        <v>90898</v>
      </c>
      <c r="C11" s="158">
        <v>277051</v>
      </c>
      <c r="D11" s="11">
        <v>138042</v>
      </c>
      <c r="E11" s="11">
        <v>139009</v>
      </c>
      <c r="F11" s="158">
        <v>276147</v>
      </c>
      <c r="G11" s="11">
        <v>137681</v>
      </c>
      <c r="H11" s="11">
        <v>138466</v>
      </c>
      <c r="I11" s="11">
        <v>904</v>
      </c>
      <c r="J11" s="11">
        <v>361</v>
      </c>
      <c r="K11" s="11">
        <v>543</v>
      </c>
    </row>
    <row r="12" spans="1:11" ht="28.5" customHeight="1">
      <c r="A12" s="90" t="s">
        <v>164</v>
      </c>
      <c r="B12" s="4">
        <v>90642</v>
      </c>
      <c r="C12" s="158">
        <v>269865</v>
      </c>
      <c r="D12" s="11">
        <v>136002</v>
      </c>
      <c r="E12" s="11">
        <v>133863</v>
      </c>
      <c r="F12" s="158">
        <v>268639</v>
      </c>
      <c r="G12" s="11">
        <v>135316</v>
      </c>
      <c r="H12" s="11">
        <v>133323</v>
      </c>
      <c r="I12" s="11">
        <v>1226</v>
      </c>
      <c r="J12" s="11">
        <v>686</v>
      </c>
      <c r="K12" s="11">
        <v>540</v>
      </c>
    </row>
    <row r="13" spans="1:11" ht="28.5" customHeight="1">
      <c r="A13" s="90" t="s">
        <v>165</v>
      </c>
      <c r="B13" s="4">
        <v>109436</v>
      </c>
      <c r="C13" s="158">
        <v>327536</v>
      </c>
      <c r="D13" s="11">
        <v>163455</v>
      </c>
      <c r="E13" s="11">
        <v>164081</v>
      </c>
      <c r="F13" s="158">
        <v>325238</v>
      </c>
      <c r="G13" s="11">
        <v>162290</v>
      </c>
      <c r="H13" s="11">
        <v>162948</v>
      </c>
      <c r="I13" s="11">
        <v>2298</v>
      </c>
      <c r="J13" s="11">
        <v>1165</v>
      </c>
      <c r="K13" s="11">
        <v>1133</v>
      </c>
    </row>
    <row r="14" spans="1:11" ht="28.5" customHeight="1">
      <c r="A14" s="90" t="s">
        <v>166</v>
      </c>
      <c r="B14" s="4">
        <v>52310</v>
      </c>
      <c r="C14" s="158">
        <v>156043</v>
      </c>
      <c r="D14" s="11">
        <v>75581</v>
      </c>
      <c r="E14" s="11">
        <v>80462</v>
      </c>
      <c r="F14" s="158">
        <v>155319</v>
      </c>
      <c r="G14" s="11">
        <v>75220</v>
      </c>
      <c r="H14" s="11">
        <v>80099</v>
      </c>
      <c r="I14" s="11">
        <v>724</v>
      </c>
      <c r="J14" s="11">
        <v>361</v>
      </c>
      <c r="K14" s="11">
        <v>363</v>
      </c>
    </row>
    <row r="15" spans="1:11" ht="28.5" customHeight="1">
      <c r="A15" s="90" t="s">
        <v>167</v>
      </c>
      <c r="B15" s="4">
        <v>35846</v>
      </c>
      <c r="C15" s="158">
        <v>102279</v>
      </c>
      <c r="D15" s="11">
        <v>50312</v>
      </c>
      <c r="E15" s="11">
        <v>51967</v>
      </c>
      <c r="F15" s="158">
        <v>101950</v>
      </c>
      <c r="G15" s="11">
        <v>50197</v>
      </c>
      <c r="H15" s="11">
        <v>51753</v>
      </c>
      <c r="I15" s="11">
        <v>329</v>
      </c>
      <c r="J15" s="11">
        <v>115</v>
      </c>
      <c r="K15" s="11">
        <v>214</v>
      </c>
    </row>
    <row r="16" spans="1:11" ht="28.5" customHeight="1">
      <c r="A16" s="90" t="s">
        <v>168</v>
      </c>
      <c r="B16" s="4">
        <v>40903</v>
      </c>
      <c r="C16" s="158">
        <v>111339</v>
      </c>
      <c r="D16" s="11">
        <v>55527</v>
      </c>
      <c r="E16" s="11">
        <v>55812</v>
      </c>
      <c r="F16" s="158">
        <v>110710</v>
      </c>
      <c r="G16" s="11">
        <v>55101</v>
      </c>
      <c r="H16" s="11">
        <v>55609</v>
      </c>
      <c r="I16" s="11">
        <v>629</v>
      </c>
      <c r="J16" s="11">
        <v>426</v>
      </c>
      <c r="K16" s="11">
        <v>203</v>
      </c>
    </row>
    <row r="17" spans="1:11" ht="28.5" customHeight="1">
      <c r="A17" s="89" t="s">
        <v>169</v>
      </c>
      <c r="B17" s="39">
        <f>SUM(B18:B25)</f>
        <v>141711</v>
      </c>
      <c r="C17" s="157">
        <f>SUM(C18:C25)</f>
        <v>375431</v>
      </c>
      <c r="D17" s="88">
        <f aca="true" t="shared" si="2" ref="D17:K17">SUM(D18:D25)</f>
        <v>186927</v>
      </c>
      <c r="E17" s="88">
        <f t="shared" si="2"/>
        <v>188504</v>
      </c>
      <c r="F17" s="157">
        <f t="shared" si="2"/>
        <v>373755</v>
      </c>
      <c r="G17" s="88">
        <f t="shared" si="2"/>
        <v>186186</v>
      </c>
      <c r="H17" s="88">
        <f t="shared" si="2"/>
        <v>187569</v>
      </c>
      <c r="I17" s="88">
        <f t="shared" si="2"/>
        <v>1676</v>
      </c>
      <c r="J17" s="88">
        <f t="shared" si="2"/>
        <v>741</v>
      </c>
      <c r="K17" s="88">
        <f t="shared" si="2"/>
        <v>935</v>
      </c>
    </row>
    <row r="18" spans="1:11" ht="28.5" customHeight="1">
      <c r="A18" s="90" t="s">
        <v>170</v>
      </c>
      <c r="B18" s="4">
        <v>30866</v>
      </c>
      <c r="C18" s="158">
        <v>84224</v>
      </c>
      <c r="D18" s="11">
        <v>43194</v>
      </c>
      <c r="E18" s="11">
        <v>41030</v>
      </c>
      <c r="F18" s="158">
        <v>83649</v>
      </c>
      <c r="G18" s="11">
        <v>42831</v>
      </c>
      <c r="H18" s="11">
        <v>40818</v>
      </c>
      <c r="I18" s="11">
        <v>575</v>
      </c>
      <c r="J18" s="11">
        <v>363</v>
      </c>
      <c r="K18" s="11">
        <v>212</v>
      </c>
    </row>
    <row r="19" spans="1:11" ht="28.5" customHeight="1">
      <c r="A19" s="90" t="s">
        <v>171</v>
      </c>
      <c r="B19" s="4">
        <v>11431</v>
      </c>
      <c r="C19" s="158">
        <v>30673</v>
      </c>
      <c r="D19" s="11">
        <v>15437</v>
      </c>
      <c r="E19" s="11">
        <v>15236</v>
      </c>
      <c r="F19" s="158">
        <v>30475</v>
      </c>
      <c r="G19" s="11">
        <v>15344</v>
      </c>
      <c r="H19" s="11">
        <v>15131</v>
      </c>
      <c r="I19" s="11">
        <v>198</v>
      </c>
      <c r="J19" s="11">
        <v>93</v>
      </c>
      <c r="K19" s="11">
        <v>105</v>
      </c>
    </row>
    <row r="20" spans="1:11" ht="28.5" customHeight="1">
      <c r="A20" s="90" t="s">
        <v>172</v>
      </c>
      <c r="B20" s="4">
        <v>10475</v>
      </c>
      <c r="C20" s="158">
        <v>26785</v>
      </c>
      <c r="D20" s="11">
        <v>13278</v>
      </c>
      <c r="E20" s="11">
        <v>13507</v>
      </c>
      <c r="F20" s="158">
        <v>26716</v>
      </c>
      <c r="G20" s="11">
        <v>13260</v>
      </c>
      <c r="H20" s="11">
        <v>13456</v>
      </c>
      <c r="I20" s="11">
        <v>69</v>
      </c>
      <c r="J20" s="11">
        <v>18</v>
      </c>
      <c r="K20" s="11">
        <v>51</v>
      </c>
    </row>
    <row r="21" spans="1:11" ht="28.5" customHeight="1">
      <c r="A21" s="90" t="s">
        <v>173</v>
      </c>
      <c r="B21" s="4">
        <v>9917</v>
      </c>
      <c r="C21" s="158">
        <v>29579</v>
      </c>
      <c r="D21" s="11">
        <v>14426</v>
      </c>
      <c r="E21" s="11">
        <v>15153</v>
      </c>
      <c r="F21" s="158">
        <v>29445</v>
      </c>
      <c r="G21" s="11">
        <v>14379</v>
      </c>
      <c r="H21" s="11">
        <v>15066</v>
      </c>
      <c r="I21" s="11">
        <v>134</v>
      </c>
      <c r="J21" s="11">
        <v>47</v>
      </c>
      <c r="K21" s="11">
        <v>87</v>
      </c>
    </row>
    <row r="22" spans="1:11" ht="28.5" customHeight="1">
      <c r="A22" s="90" t="s">
        <v>174</v>
      </c>
      <c r="B22" s="4">
        <v>13422</v>
      </c>
      <c r="C22" s="158">
        <v>34443</v>
      </c>
      <c r="D22" s="11">
        <v>17262</v>
      </c>
      <c r="E22" s="11">
        <v>17181</v>
      </c>
      <c r="F22" s="158">
        <v>34283</v>
      </c>
      <c r="G22" s="11">
        <v>17183</v>
      </c>
      <c r="H22" s="11">
        <v>17100</v>
      </c>
      <c r="I22" s="11">
        <v>160</v>
      </c>
      <c r="J22" s="11">
        <v>79</v>
      </c>
      <c r="K22" s="11">
        <v>81</v>
      </c>
    </row>
    <row r="23" spans="1:11" ht="28.5" customHeight="1">
      <c r="A23" s="90" t="s">
        <v>175</v>
      </c>
      <c r="B23" s="4">
        <v>12440</v>
      </c>
      <c r="C23" s="158">
        <v>31593</v>
      </c>
      <c r="D23" s="11">
        <v>15418</v>
      </c>
      <c r="E23" s="11">
        <v>16175</v>
      </c>
      <c r="F23" s="158">
        <v>31482</v>
      </c>
      <c r="G23" s="11">
        <v>15406</v>
      </c>
      <c r="H23" s="11">
        <v>16076</v>
      </c>
      <c r="I23" s="11">
        <v>111</v>
      </c>
      <c r="J23" s="11">
        <v>12</v>
      </c>
      <c r="K23" s="11">
        <v>99</v>
      </c>
    </row>
    <row r="24" spans="1:11" ht="28.5" customHeight="1">
      <c r="A24" s="90" t="s">
        <v>176</v>
      </c>
      <c r="B24" s="4">
        <v>26277</v>
      </c>
      <c r="C24" s="158">
        <v>69878</v>
      </c>
      <c r="D24" s="11">
        <v>34082</v>
      </c>
      <c r="E24" s="11">
        <v>35796</v>
      </c>
      <c r="F24" s="158">
        <v>69639</v>
      </c>
      <c r="G24" s="11">
        <v>34009</v>
      </c>
      <c r="H24" s="11">
        <v>35630</v>
      </c>
      <c r="I24" s="11">
        <v>239</v>
      </c>
      <c r="J24" s="11">
        <v>73</v>
      </c>
      <c r="K24" s="11">
        <v>166</v>
      </c>
    </row>
    <row r="25" spans="1:11" ht="28.5" customHeight="1" thickBot="1">
      <c r="A25" s="91" t="s">
        <v>177</v>
      </c>
      <c r="B25" s="4">
        <v>26883</v>
      </c>
      <c r="C25" s="159">
        <v>68256</v>
      </c>
      <c r="D25" s="92">
        <v>33830</v>
      </c>
      <c r="E25" s="92">
        <v>34426</v>
      </c>
      <c r="F25" s="159">
        <v>68066</v>
      </c>
      <c r="G25" s="92">
        <v>33774</v>
      </c>
      <c r="H25" s="92">
        <v>34292</v>
      </c>
      <c r="I25" s="92">
        <v>190</v>
      </c>
      <c r="J25" s="92">
        <v>56</v>
      </c>
      <c r="K25" s="92">
        <v>134</v>
      </c>
    </row>
    <row r="26" spans="1:6" s="105" customFormat="1" ht="21" customHeight="1">
      <c r="A26" s="189" t="s">
        <v>103</v>
      </c>
      <c r="B26" s="189"/>
      <c r="C26" s="190"/>
      <c r="D26" s="190"/>
      <c r="E26" s="190"/>
      <c r="F26" s="150"/>
    </row>
    <row r="27" ht="21" customHeight="1"/>
  </sheetData>
  <mergeCells count="10">
    <mergeCell ref="A2:K2"/>
    <mergeCell ref="A3:C3"/>
    <mergeCell ref="B4:E4"/>
    <mergeCell ref="F4:H4"/>
    <mergeCell ref="I4:K4"/>
    <mergeCell ref="A26:E26"/>
    <mergeCell ref="B5:B6"/>
    <mergeCell ref="I5:K5"/>
    <mergeCell ref="C5:E5"/>
    <mergeCell ref="F5:H5"/>
  </mergeCells>
  <printOptions horizontalCentered="1"/>
  <pageMargins left="0.4" right="0.42" top="0.984251968503937" bottom="0.984251968503937" header="0.984251968503937" footer="0"/>
  <pageSetup horizontalDpi="600" verticalDpi="600" orientation="portrait" pageOrder="overThenDown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0" sqref="C10"/>
    </sheetView>
  </sheetViews>
  <sheetFormatPr defaultColWidth="8.88671875" defaultRowHeight="13.5"/>
  <cols>
    <col min="1" max="1" width="7.21484375" style="47" customWidth="1"/>
    <col min="2" max="2" width="10.99609375" style="47" customWidth="1"/>
    <col min="3" max="5" width="9.77734375" style="47" customWidth="1"/>
    <col min="6" max="6" width="9.77734375" style="106" customWidth="1"/>
    <col min="7" max="7" width="9.77734375" style="29" customWidth="1"/>
    <col min="8" max="8" width="9.77734375" style="47" customWidth="1"/>
    <col min="9" max="16384" width="8.88671875" style="47" customWidth="1"/>
  </cols>
  <sheetData>
    <row r="1" spans="2:3" ht="21" customHeight="1">
      <c r="B1" s="93"/>
      <c r="C1" s="93"/>
    </row>
    <row r="2" spans="1:8" s="101" customFormat="1" ht="30" customHeight="1">
      <c r="A2" s="196" t="s">
        <v>152</v>
      </c>
      <c r="B2" s="196"/>
      <c r="C2" s="196"/>
      <c r="D2" s="196"/>
      <c r="E2" s="196"/>
      <c r="F2" s="196"/>
      <c r="G2" s="196"/>
      <c r="H2" s="196"/>
    </row>
    <row r="3" spans="3:8" ht="21" customHeight="1" thickBot="1">
      <c r="C3" s="107"/>
      <c r="D3" s="95"/>
      <c r="E3" s="95"/>
      <c r="F3" s="85"/>
      <c r="G3" s="185" t="s">
        <v>1</v>
      </c>
      <c r="H3" s="185"/>
    </row>
    <row r="4" spans="1:8" ht="21" customHeight="1">
      <c r="A4" s="77" t="s">
        <v>106</v>
      </c>
      <c r="B4" s="197" t="s">
        <v>93</v>
      </c>
      <c r="C4" s="199" t="s">
        <v>8</v>
      </c>
      <c r="D4" s="200"/>
      <c r="E4" s="201"/>
      <c r="F4" s="183" t="s">
        <v>95</v>
      </c>
      <c r="G4" s="184"/>
      <c r="H4" s="49" t="s">
        <v>9</v>
      </c>
    </row>
    <row r="5" spans="1:8" ht="21" customHeight="1">
      <c r="A5" s="45" t="s">
        <v>3</v>
      </c>
      <c r="B5" s="198"/>
      <c r="C5" s="24" t="s">
        <v>4</v>
      </c>
      <c r="D5" s="21" t="s">
        <v>6</v>
      </c>
      <c r="E5" s="21" t="s">
        <v>5</v>
      </c>
      <c r="F5" s="78" t="s">
        <v>98</v>
      </c>
      <c r="G5" s="79" t="s">
        <v>179</v>
      </c>
      <c r="H5" s="26" t="s">
        <v>153</v>
      </c>
    </row>
    <row r="6" spans="1:8" ht="46.5" customHeight="1">
      <c r="A6" s="80">
        <v>1999</v>
      </c>
      <c r="B6" s="33">
        <v>9649</v>
      </c>
      <c r="C6" s="33">
        <f>SUM(D6:E6)</f>
        <v>30207</v>
      </c>
      <c r="D6" s="33">
        <v>14981</v>
      </c>
      <c r="E6" s="33">
        <v>15226</v>
      </c>
      <c r="F6" s="8">
        <v>56.6</v>
      </c>
      <c r="G6" s="81">
        <v>533.73</v>
      </c>
      <c r="H6" s="8">
        <f>C6/B6</f>
        <v>3.130583480153384</v>
      </c>
    </row>
    <row r="7" spans="1:8" ht="46.5" customHeight="1">
      <c r="A7" s="80">
        <v>2000</v>
      </c>
      <c r="B7" s="33">
        <v>9714</v>
      </c>
      <c r="C7" s="33">
        <f>SUM(D7:E7)</f>
        <v>30126</v>
      </c>
      <c r="D7" s="33">
        <v>14868</v>
      </c>
      <c r="E7" s="33">
        <v>15258</v>
      </c>
      <c r="F7" s="8">
        <v>56.5</v>
      </c>
      <c r="G7" s="81">
        <v>533.66</v>
      </c>
      <c r="H7" s="8">
        <f>C7/B7</f>
        <v>3.1012970969734406</v>
      </c>
    </row>
    <row r="8" spans="1:8" ht="46.5" customHeight="1">
      <c r="A8" s="80">
        <v>2001</v>
      </c>
      <c r="B8" s="33">
        <v>9819</v>
      </c>
      <c r="C8" s="33">
        <v>30521</v>
      </c>
      <c r="D8" s="33">
        <v>14896</v>
      </c>
      <c r="E8" s="33">
        <v>15625</v>
      </c>
      <c r="F8" s="8">
        <v>57.1918449949406</v>
      </c>
      <c r="G8" s="81">
        <v>533.64</v>
      </c>
      <c r="H8" s="8">
        <v>3.108361340258682</v>
      </c>
    </row>
    <row r="9" spans="1:8" ht="46.5" customHeight="1">
      <c r="A9" s="80">
        <v>2002</v>
      </c>
      <c r="B9" s="33">
        <v>9566</v>
      </c>
      <c r="C9" s="33">
        <v>26463</v>
      </c>
      <c r="D9" s="33">
        <v>13167</v>
      </c>
      <c r="E9" s="33">
        <v>13296</v>
      </c>
      <c r="F9" s="8">
        <v>49.6</v>
      </c>
      <c r="G9" s="81">
        <v>533.64</v>
      </c>
      <c r="H9" s="8">
        <v>2.8</v>
      </c>
    </row>
    <row r="10" spans="1:8" s="94" customFormat="1" ht="46.5" customHeight="1">
      <c r="A10" s="82">
        <v>2003</v>
      </c>
      <c r="B10" s="51">
        <f>SUM(B11:B17)</f>
        <v>9917</v>
      </c>
      <c r="C10" s="51">
        <f>SUM(C11:C17)</f>
        <v>29579</v>
      </c>
      <c r="D10" s="51">
        <f>SUM(D11:D17)</f>
        <v>14426</v>
      </c>
      <c r="E10" s="51">
        <f>SUM(E11:E17)</f>
        <v>15153</v>
      </c>
      <c r="F10" s="122">
        <v>55.4</v>
      </c>
      <c r="G10" s="121">
        <v>533.64</v>
      </c>
      <c r="H10" s="122">
        <v>3</v>
      </c>
    </row>
    <row r="11" spans="1:8" ht="46.5" customHeight="1">
      <c r="A11" s="80" t="s">
        <v>113</v>
      </c>
      <c r="B11" s="33">
        <v>2593</v>
      </c>
      <c r="C11" s="33">
        <v>8586</v>
      </c>
      <c r="D11" s="33">
        <v>4196</v>
      </c>
      <c r="E11" s="33">
        <v>4390</v>
      </c>
      <c r="F11" s="8">
        <v>84.3</v>
      </c>
      <c r="G11" s="9">
        <v>101.84</v>
      </c>
      <c r="H11" s="8">
        <v>3.3</v>
      </c>
    </row>
    <row r="12" spans="1:8" ht="46.5" customHeight="1">
      <c r="A12" s="80" t="s">
        <v>114</v>
      </c>
      <c r="B12" s="33">
        <v>1238</v>
      </c>
      <c r="C12" s="33">
        <v>3571</v>
      </c>
      <c r="D12" s="33">
        <v>1706</v>
      </c>
      <c r="E12" s="33">
        <v>1865</v>
      </c>
      <c r="F12" s="8">
        <v>74.7</v>
      </c>
      <c r="G12" s="9">
        <v>47.78</v>
      </c>
      <c r="H12" s="8">
        <v>2.9</v>
      </c>
    </row>
    <row r="13" spans="1:8" ht="46.5" customHeight="1">
      <c r="A13" s="80" t="s">
        <v>115</v>
      </c>
      <c r="B13" s="33">
        <v>1274</v>
      </c>
      <c r="C13" s="33">
        <v>3546</v>
      </c>
      <c r="D13" s="33">
        <v>1731</v>
      </c>
      <c r="E13" s="33">
        <v>1815</v>
      </c>
      <c r="F13" s="8">
        <v>28.1</v>
      </c>
      <c r="G13" s="9">
        <v>126.07</v>
      </c>
      <c r="H13" s="8">
        <v>2.7</v>
      </c>
    </row>
    <row r="14" spans="1:8" ht="46.5" customHeight="1">
      <c r="A14" s="80" t="s">
        <v>116</v>
      </c>
      <c r="B14" s="33">
        <v>1924</v>
      </c>
      <c r="C14" s="33">
        <v>5449</v>
      </c>
      <c r="D14" s="33">
        <v>2710</v>
      </c>
      <c r="E14" s="33">
        <v>2739</v>
      </c>
      <c r="F14" s="8">
        <v>80.4</v>
      </c>
      <c r="G14" s="9">
        <v>67.75</v>
      </c>
      <c r="H14" s="8">
        <v>2.8</v>
      </c>
    </row>
    <row r="15" spans="1:8" ht="46.5" customHeight="1">
      <c r="A15" s="80" t="s">
        <v>117</v>
      </c>
      <c r="B15" s="33">
        <v>1081</v>
      </c>
      <c r="C15" s="33">
        <v>3046</v>
      </c>
      <c r="D15" s="33">
        <v>1509</v>
      </c>
      <c r="E15" s="33">
        <v>1537</v>
      </c>
      <c r="F15" s="8">
        <v>36.3</v>
      </c>
      <c r="G15" s="9">
        <v>83.99</v>
      </c>
      <c r="H15" s="8">
        <v>2.8</v>
      </c>
    </row>
    <row r="16" spans="1:8" ht="46.5" customHeight="1">
      <c r="A16" s="80" t="s">
        <v>118</v>
      </c>
      <c r="B16" s="33">
        <v>981</v>
      </c>
      <c r="C16" s="33">
        <v>2954</v>
      </c>
      <c r="D16" s="33">
        <v>1427</v>
      </c>
      <c r="E16" s="33">
        <v>1527</v>
      </c>
      <c r="F16" s="8">
        <v>58.8</v>
      </c>
      <c r="G16" s="9">
        <v>50.28</v>
      </c>
      <c r="H16" s="8">
        <v>3</v>
      </c>
    </row>
    <row r="17" spans="1:8" ht="46.5" customHeight="1" thickBot="1">
      <c r="A17" s="83" t="s">
        <v>119</v>
      </c>
      <c r="B17" s="84">
        <v>826</v>
      </c>
      <c r="C17" s="54">
        <v>2427</v>
      </c>
      <c r="D17" s="54">
        <v>1147</v>
      </c>
      <c r="E17" s="54">
        <v>1280</v>
      </c>
      <c r="F17" s="85">
        <v>43.4</v>
      </c>
      <c r="G17" s="86">
        <v>55.93</v>
      </c>
      <c r="H17" s="85">
        <v>2.9</v>
      </c>
    </row>
    <row r="18" spans="3:8" ht="21" customHeight="1">
      <c r="C18" s="93"/>
      <c r="G18" s="186" t="s">
        <v>56</v>
      </c>
      <c r="H18" s="186"/>
    </row>
    <row r="27" ht="21" customHeight="1"/>
  </sheetData>
  <mergeCells count="6">
    <mergeCell ref="A2:H2"/>
    <mergeCell ref="G18:H18"/>
    <mergeCell ref="G3:H3"/>
    <mergeCell ref="B4:B5"/>
    <mergeCell ref="C4:E4"/>
    <mergeCell ref="F4:G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&amp;R&amp;"새굴림,굵게"&amp;9인구 및 세대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="80" zoomScaleNormal="80" workbookViewId="0" topLeftCell="A1">
      <selection activeCell="B7" sqref="B7"/>
    </sheetView>
  </sheetViews>
  <sheetFormatPr defaultColWidth="8.88671875" defaultRowHeight="13.5"/>
  <cols>
    <col min="1" max="1" width="10.6640625" style="108" customWidth="1"/>
    <col min="2" max="2" width="11.21484375" style="108" customWidth="1"/>
    <col min="3" max="3" width="11.77734375" style="108" customWidth="1"/>
    <col min="4" max="6" width="13.6640625" style="108" customWidth="1"/>
    <col min="7" max="7" width="10.6640625" style="108" customWidth="1"/>
    <col min="8" max="8" width="11.21484375" style="108" customWidth="1"/>
    <col min="9" max="9" width="11.77734375" style="108" customWidth="1"/>
    <col min="10" max="12" width="13.6640625" style="108" customWidth="1"/>
    <col min="13" max="13" width="10.6640625" style="108" customWidth="1"/>
    <col min="14" max="14" width="11.21484375" style="108" customWidth="1"/>
    <col min="15" max="15" width="11.77734375" style="108" customWidth="1"/>
    <col min="16" max="18" width="13.6640625" style="108" customWidth="1"/>
    <col min="19" max="19" width="10.6640625" style="108" customWidth="1"/>
    <col min="20" max="20" width="11.21484375" style="108" customWidth="1"/>
    <col min="21" max="21" width="11.77734375" style="108" customWidth="1"/>
    <col min="22" max="24" width="13.6640625" style="108" customWidth="1"/>
    <col min="25" max="16384" width="8.88671875" style="108" customWidth="1"/>
  </cols>
  <sheetData>
    <row r="1" spans="1:18" ht="21" customHeight="1">
      <c r="A1" s="115"/>
      <c r="B1" s="116"/>
      <c r="C1" s="116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s="109" customFormat="1" ht="30" customHeight="1">
      <c r="A2" s="167" t="s">
        <v>185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 t="s">
        <v>186</v>
      </c>
      <c r="N2" s="167"/>
      <c r="O2" s="167"/>
      <c r="P2" s="167"/>
      <c r="Q2" s="167"/>
      <c r="R2" s="167"/>
    </row>
    <row r="3" spans="1:18" ht="21" customHeight="1" thickBot="1">
      <c r="A3" s="110"/>
      <c r="B3" s="111"/>
      <c r="C3" s="111"/>
      <c r="D3" s="110"/>
      <c r="E3" s="110"/>
      <c r="F3" s="110"/>
      <c r="G3" s="110"/>
      <c r="H3" s="110"/>
      <c r="I3" s="110"/>
      <c r="J3" s="110"/>
      <c r="K3" s="110"/>
      <c r="L3" s="112" t="s">
        <v>182</v>
      </c>
      <c r="M3" s="110"/>
      <c r="N3" s="111"/>
      <c r="O3" s="111"/>
      <c r="P3" s="110"/>
      <c r="Q3" s="110"/>
      <c r="R3" s="110"/>
    </row>
    <row r="4" spans="1:18" ht="21" customHeight="1">
      <c r="A4" s="55" t="s">
        <v>112</v>
      </c>
      <c r="B4" s="162" t="s">
        <v>7</v>
      </c>
      <c r="C4" s="164" t="s">
        <v>8</v>
      </c>
      <c r="D4" s="165"/>
      <c r="E4" s="166"/>
      <c r="F4" s="56" t="s">
        <v>9</v>
      </c>
      <c r="G4" s="57" t="s">
        <v>3</v>
      </c>
      <c r="H4" s="202" t="s">
        <v>7</v>
      </c>
      <c r="I4" s="160" t="s">
        <v>8</v>
      </c>
      <c r="J4" s="161"/>
      <c r="K4" s="203"/>
      <c r="L4" s="58" t="s">
        <v>9</v>
      </c>
      <c r="M4" s="55" t="s">
        <v>112</v>
      </c>
      <c r="N4" s="162" t="s">
        <v>7</v>
      </c>
      <c r="O4" s="164" t="s">
        <v>8</v>
      </c>
      <c r="P4" s="165"/>
      <c r="Q4" s="166"/>
      <c r="R4" s="56" t="s">
        <v>9</v>
      </c>
    </row>
    <row r="5" spans="1:18" ht="21" customHeight="1">
      <c r="A5" s="59" t="s">
        <v>151</v>
      </c>
      <c r="B5" s="163"/>
      <c r="C5" s="60" t="s">
        <v>4</v>
      </c>
      <c r="D5" s="61" t="s">
        <v>6</v>
      </c>
      <c r="E5" s="61" t="s">
        <v>5</v>
      </c>
      <c r="F5" s="62" t="s">
        <v>11</v>
      </c>
      <c r="G5" s="63" t="s">
        <v>10</v>
      </c>
      <c r="H5" s="203"/>
      <c r="I5" s="64" t="s">
        <v>4</v>
      </c>
      <c r="J5" s="65" t="s">
        <v>6</v>
      </c>
      <c r="K5" s="65" t="s">
        <v>5</v>
      </c>
      <c r="L5" s="62" t="s">
        <v>11</v>
      </c>
      <c r="M5" s="59" t="s">
        <v>151</v>
      </c>
      <c r="N5" s="163"/>
      <c r="O5" s="60" t="s">
        <v>4</v>
      </c>
      <c r="P5" s="61" t="s">
        <v>6</v>
      </c>
      <c r="Q5" s="61" t="s">
        <v>5</v>
      </c>
      <c r="R5" s="62" t="s">
        <v>11</v>
      </c>
    </row>
    <row r="6" spans="1:18" ht="27.75" customHeight="1">
      <c r="A6" s="66" t="s">
        <v>107</v>
      </c>
      <c r="B6" s="67">
        <f>SUM(B7,B21,H16,N8,N19,B36,B45)</f>
        <v>9802</v>
      </c>
      <c r="C6" s="67">
        <f>SUM(C7,C21,I16,O8,O19,C36,C45)</f>
        <v>28678</v>
      </c>
      <c r="D6" s="67">
        <f>SUM(D7,D21,J16,P8,P19,D36,D45)</f>
        <v>14337</v>
      </c>
      <c r="E6" s="67">
        <f>SUM(E7,E21,K16,Q8,Q19,E36,E45)</f>
        <v>14341</v>
      </c>
      <c r="F6" s="125">
        <f>C6/B6</f>
        <v>2.9257294429708223</v>
      </c>
      <c r="G6" s="72" t="s">
        <v>49</v>
      </c>
      <c r="H6" s="7">
        <v>66</v>
      </c>
      <c r="I6" s="7">
        <f>SUM(J6:K6)</f>
        <v>159</v>
      </c>
      <c r="J6" s="7">
        <v>71</v>
      </c>
      <c r="K6" s="7">
        <v>88</v>
      </c>
      <c r="L6" s="5">
        <f>I6/H6</f>
        <v>2.409090909090909</v>
      </c>
      <c r="M6" s="6" t="s">
        <v>46</v>
      </c>
      <c r="N6" s="7">
        <v>146</v>
      </c>
      <c r="O6" s="7">
        <f>SUM(P6:Q6)</f>
        <v>399</v>
      </c>
      <c r="P6" s="7">
        <v>202</v>
      </c>
      <c r="Q6" s="7">
        <v>197</v>
      </c>
      <c r="R6" s="5">
        <f>O6/N6</f>
        <v>2.732876712328767</v>
      </c>
    </row>
    <row r="7" spans="1:18" ht="27.75" customHeight="1">
      <c r="A7" s="68" t="s">
        <v>13</v>
      </c>
      <c r="B7" s="67">
        <f>SUM(B8:B20)</f>
        <v>2556</v>
      </c>
      <c r="C7" s="67">
        <f>SUM(C8:C20)</f>
        <v>8175</v>
      </c>
      <c r="D7" s="67">
        <f>SUM(D8:D20)</f>
        <v>4042</v>
      </c>
      <c r="E7" s="67">
        <f>SUM(E8:E20)</f>
        <v>4133</v>
      </c>
      <c r="F7" s="69">
        <f>C7/B7</f>
        <v>3.198356807511737</v>
      </c>
      <c r="G7" s="72" t="s">
        <v>51</v>
      </c>
      <c r="H7" s="70">
        <v>55</v>
      </c>
      <c r="I7" s="7">
        <f aca="true" t="shared" si="0" ref="I7:I15">SUM(J7:K7)</f>
        <v>174</v>
      </c>
      <c r="J7" s="70">
        <v>82</v>
      </c>
      <c r="K7" s="70">
        <v>92</v>
      </c>
      <c r="L7" s="5">
        <f aca="true" t="shared" si="1" ref="L7:L25">I7/H7</f>
        <v>3.1636363636363636</v>
      </c>
      <c r="M7" s="6" t="s">
        <v>48</v>
      </c>
      <c r="N7" s="70">
        <v>80</v>
      </c>
      <c r="O7" s="7">
        <f>SUM(P7:Q7)</f>
        <v>234</v>
      </c>
      <c r="P7" s="70">
        <v>110</v>
      </c>
      <c r="Q7" s="70">
        <v>124</v>
      </c>
      <c r="R7" s="5">
        <f>O7/N7</f>
        <v>2.925</v>
      </c>
    </row>
    <row r="8" spans="1:18" ht="27.75" customHeight="1">
      <c r="A8" s="6" t="s">
        <v>15</v>
      </c>
      <c r="B8" s="173">
        <v>1008</v>
      </c>
      <c r="C8" s="174">
        <f aca="true" t="shared" si="2" ref="C8:C20">SUM(D8:E8)</f>
        <v>3347</v>
      </c>
      <c r="D8" s="173">
        <v>1639</v>
      </c>
      <c r="E8" s="173">
        <v>1708</v>
      </c>
      <c r="F8" s="5">
        <f aca="true" t="shared" si="3" ref="F8:F20">C8/B9</f>
        <v>13.77366255144033</v>
      </c>
      <c r="G8" s="6" t="s">
        <v>12</v>
      </c>
      <c r="H8" s="7">
        <v>91</v>
      </c>
      <c r="I8" s="7">
        <f t="shared" si="0"/>
        <v>230</v>
      </c>
      <c r="J8" s="7">
        <v>109</v>
      </c>
      <c r="K8" s="7">
        <v>121</v>
      </c>
      <c r="L8" s="5">
        <f t="shared" si="1"/>
        <v>2.5274725274725274</v>
      </c>
      <c r="M8" s="71" t="s">
        <v>50</v>
      </c>
      <c r="N8" s="67">
        <f>SUM(N9:N18)</f>
        <v>1879</v>
      </c>
      <c r="O8" s="67">
        <f>SUM(P8:Q8)</f>
        <v>5139</v>
      </c>
      <c r="P8" s="67">
        <f>SUM(P9:P18)</f>
        <v>2636</v>
      </c>
      <c r="Q8" s="67">
        <f>SUM(Q9:Q18)</f>
        <v>2503</v>
      </c>
      <c r="R8" s="69">
        <f>O8/N8</f>
        <v>2.734965407131453</v>
      </c>
    </row>
    <row r="9" spans="1:18" ht="27.75" customHeight="1">
      <c r="A9" s="6" t="s">
        <v>17</v>
      </c>
      <c r="B9" s="173">
        <v>243</v>
      </c>
      <c r="C9" s="174">
        <f t="shared" si="2"/>
        <v>828</v>
      </c>
      <c r="D9" s="173">
        <v>416</v>
      </c>
      <c r="E9" s="173">
        <v>412</v>
      </c>
      <c r="F9" s="5">
        <f t="shared" si="3"/>
        <v>5.111111111111111</v>
      </c>
      <c r="G9" s="6" t="s">
        <v>14</v>
      </c>
      <c r="H9" s="7">
        <v>110</v>
      </c>
      <c r="I9" s="7">
        <f t="shared" si="0"/>
        <v>330</v>
      </c>
      <c r="J9" s="7">
        <v>155</v>
      </c>
      <c r="K9" s="7">
        <v>175</v>
      </c>
      <c r="L9" s="5">
        <f t="shared" si="1"/>
        <v>3</v>
      </c>
      <c r="M9" s="72" t="s">
        <v>52</v>
      </c>
      <c r="N9" s="70">
        <v>965</v>
      </c>
      <c r="O9" s="126">
        <f aca="true" t="shared" si="4" ref="O9:O18">SUM(P9:Q9)</f>
        <v>2786</v>
      </c>
      <c r="P9" s="70">
        <v>1398</v>
      </c>
      <c r="Q9" s="70">
        <v>1388</v>
      </c>
      <c r="R9" s="5">
        <f aca="true" t="shared" si="5" ref="R9:R18">O9/N9</f>
        <v>2.887046632124352</v>
      </c>
    </row>
    <row r="10" spans="1:18" ht="27.75" customHeight="1">
      <c r="A10" s="6" t="s">
        <v>19</v>
      </c>
      <c r="B10" s="173">
        <v>162</v>
      </c>
      <c r="C10" s="174">
        <f t="shared" si="2"/>
        <v>474</v>
      </c>
      <c r="D10" s="173">
        <v>226</v>
      </c>
      <c r="E10" s="173">
        <v>248</v>
      </c>
      <c r="F10" s="5">
        <f t="shared" si="3"/>
        <v>2.6187845303867405</v>
      </c>
      <c r="G10" s="6" t="s">
        <v>16</v>
      </c>
      <c r="H10" s="7">
        <v>112</v>
      </c>
      <c r="I10" s="7">
        <f t="shared" si="0"/>
        <v>316</v>
      </c>
      <c r="J10" s="7">
        <v>156</v>
      </c>
      <c r="K10" s="7">
        <v>160</v>
      </c>
      <c r="L10" s="5">
        <f t="shared" si="1"/>
        <v>2.8214285714285716</v>
      </c>
      <c r="M10" s="6" t="s">
        <v>58</v>
      </c>
      <c r="N10" s="7">
        <v>80</v>
      </c>
      <c r="O10" s="126">
        <f t="shared" si="4"/>
        <v>205</v>
      </c>
      <c r="P10" s="7">
        <v>107</v>
      </c>
      <c r="Q10" s="7">
        <v>98</v>
      </c>
      <c r="R10" s="5">
        <f t="shared" si="5"/>
        <v>2.5625</v>
      </c>
    </row>
    <row r="11" spans="1:18" ht="27.75" customHeight="1">
      <c r="A11" s="6" t="s">
        <v>21</v>
      </c>
      <c r="B11" s="173">
        <v>181</v>
      </c>
      <c r="C11" s="174">
        <f t="shared" si="2"/>
        <v>621</v>
      </c>
      <c r="D11" s="173">
        <v>290</v>
      </c>
      <c r="E11" s="173">
        <v>331</v>
      </c>
      <c r="F11" s="5">
        <f t="shared" si="3"/>
        <v>6.977528089887641</v>
      </c>
      <c r="G11" s="6" t="s">
        <v>18</v>
      </c>
      <c r="H11" s="7">
        <v>48</v>
      </c>
      <c r="I11" s="7">
        <f t="shared" si="0"/>
        <v>103</v>
      </c>
      <c r="J11" s="7">
        <v>52</v>
      </c>
      <c r="K11" s="7">
        <v>51</v>
      </c>
      <c r="L11" s="5">
        <f t="shared" si="1"/>
        <v>2.1458333333333335</v>
      </c>
      <c r="M11" s="6" t="s">
        <v>59</v>
      </c>
      <c r="N11" s="7">
        <v>66</v>
      </c>
      <c r="O11" s="126">
        <f t="shared" si="4"/>
        <v>213</v>
      </c>
      <c r="P11" s="7">
        <v>111</v>
      </c>
      <c r="Q11" s="7">
        <v>102</v>
      </c>
      <c r="R11" s="5">
        <f t="shared" si="5"/>
        <v>3.227272727272727</v>
      </c>
    </row>
    <row r="12" spans="1:18" ht="27.75" customHeight="1">
      <c r="A12" s="6" t="s">
        <v>23</v>
      </c>
      <c r="B12" s="173">
        <v>89</v>
      </c>
      <c r="C12" s="174">
        <f t="shared" si="2"/>
        <v>302</v>
      </c>
      <c r="D12" s="173">
        <v>150</v>
      </c>
      <c r="E12" s="173">
        <v>152</v>
      </c>
      <c r="F12" s="5">
        <f t="shared" si="3"/>
        <v>7.023255813953488</v>
      </c>
      <c r="G12" s="6" t="s">
        <v>20</v>
      </c>
      <c r="H12" s="7">
        <v>76</v>
      </c>
      <c r="I12" s="7">
        <f t="shared" si="0"/>
        <v>200</v>
      </c>
      <c r="J12" s="7">
        <v>99</v>
      </c>
      <c r="K12" s="7">
        <v>101</v>
      </c>
      <c r="L12" s="5">
        <f t="shared" si="1"/>
        <v>2.6315789473684212</v>
      </c>
      <c r="M12" s="6" t="s">
        <v>60</v>
      </c>
      <c r="N12" s="7">
        <v>112</v>
      </c>
      <c r="O12" s="126">
        <f t="shared" si="4"/>
        <v>248</v>
      </c>
      <c r="P12" s="7">
        <v>134</v>
      </c>
      <c r="Q12" s="7">
        <v>114</v>
      </c>
      <c r="R12" s="5">
        <f t="shared" si="5"/>
        <v>2.2142857142857144</v>
      </c>
    </row>
    <row r="13" spans="1:18" ht="27.75" customHeight="1">
      <c r="A13" s="6" t="s">
        <v>25</v>
      </c>
      <c r="B13" s="173">
        <v>43</v>
      </c>
      <c r="C13" s="174">
        <f t="shared" si="2"/>
        <v>105</v>
      </c>
      <c r="D13" s="173">
        <v>56</v>
      </c>
      <c r="E13" s="173">
        <v>49</v>
      </c>
      <c r="F13" s="5">
        <f t="shared" si="3"/>
        <v>1.3636363636363635</v>
      </c>
      <c r="G13" s="6" t="s">
        <v>22</v>
      </c>
      <c r="H13" s="7">
        <v>77</v>
      </c>
      <c r="I13" s="7">
        <f t="shared" si="0"/>
        <v>220</v>
      </c>
      <c r="J13" s="7">
        <v>111</v>
      </c>
      <c r="K13" s="7">
        <v>109</v>
      </c>
      <c r="L13" s="5">
        <f t="shared" si="1"/>
        <v>2.857142857142857</v>
      </c>
      <c r="M13" s="6" t="s">
        <v>32</v>
      </c>
      <c r="N13" s="7">
        <v>75</v>
      </c>
      <c r="O13" s="126">
        <f t="shared" si="4"/>
        <v>208</v>
      </c>
      <c r="P13" s="7">
        <v>104</v>
      </c>
      <c r="Q13" s="7">
        <v>104</v>
      </c>
      <c r="R13" s="5">
        <f t="shared" si="5"/>
        <v>2.7733333333333334</v>
      </c>
    </row>
    <row r="14" spans="1:18" ht="27.75" customHeight="1">
      <c r="A14" s="6" t="s">
        <v>27</v>
      </c>
      <c r="B14" s="173">
        <v>77</v>
      </c>
      <c r="C14" s="174">
        <f t="shared" si="2"/>
        <v>252</v>
      </c>
      <c r="D14" s="173">
        <v>125</v>
      </c>
      <c r="E14" s="173">
        <v>127</v>
      </c>
      <c r="F14" s="5">
        <f t="shared" si="3"/>
        <v>1.5949367088607596</v>
      </c>
      <c r="G14" s="6" t="s">
        <v>24</v>
      </c>
      <c r="H14" s="7">
        <v>95</v>
      </c>
      <c r="I14" s="7">
        <f t="shared" si="0"/>
        <v>289</v>
      </c>
      <c r="J14" s="7">
        <v>138</v>
      </c>
      <c r="K14" s="7">
        <v>151</v>
      </c>
      <c r="L14" s="5">
        <f t="shared" si="1"/>
        <v>3.042105263157895</v>
      </c>
      <c r="M14" s="6" t="s">
        <v>61</v>
      </c>
      <c r="N14" s="7">
        <v>81</v>
      </c>
      <c r="O14" s="126">
        <f t="shared" si="4"/>
        <v>286</v>
      </c>
      <c r="P14" s="7">
        <v>193</v>
      </c>
      <c r="Q14" s="7">
        <v>93</v>
      </c>
      <c r="R14" s="5">
        <f t="shared" si="5"/>
        <v>3.5308641975308643</v>
      </c>
    </row>
    <row r="15" spans="1:18" ht="27.75" customHeight="1">
      <c r="A15" s="6" t="s">
        <v>28</v>
      </c>
      <c r="B15" s="173">
        <v>158</v>
      </c>
      <c r="C15" s="174">
        <f t="shared" si="2"/>
        <v>530</v>
      </c>
      <c r="D15" s="173">
        <v>267</v>
      </c>
      <c r="E15" s="173">
        <v>263</v>
      </c>
      <c r="F15" s="5">
        <f t="shared" si="3"/>
        <v>9.298245614035087</v>
      </c>
      <c r="G15" s="6" t="s">
        <v>26</v>
      </c>
      <c r="H15" s="70">
        <v>251</v>
      </c>
      <c r="I15" s="7">
        <f t="shared" si="0"/>
        <v>814</v>
      </c>
      <c r="J15" s="70">
        <v>378</v>
      </c>
      <c r="K15" s="70">
        <v>436</v>
      </c>
      <c r="L15" s="5">
        <f t="shared" si="1"/>
        <v>3.243027888446215</v>
      </c>
      <c r="M15" s="6" t="s">
        <v>62</v>
      </c>
      <c r="N15" s="7">
        <v>107</v>
      </c>
      <c r="O15" s="126">
        <f t="shared" si="4"/>
        <v>289</v>
      </c>
      <c r="P15" s="7">
        <v>143</v>
      </c>
      <c r="Q15" s="7">
        <v>146</v>
      </c>
      <c r="R15" s="5">
        <f t="shared" si="5"/>
        <v>2.7009345794392523</v>
      </c>
    </row>
    <row r="16" spans="1:18" ht="27.75" customHeight="1">
      <c r="A16" s="6" t="s">
        <v>30</v>
      </c>
      <c r="B16" s="173">
        <v>57</v>
      </c>
      <c r="C16" s="174">
        <f t="shared" si="2"/>
        <v>186</v>
      </c>
      <c r="D16" s="173">
        <v>101</v>
      </c>
      <c r="E16" s="173">
        <v>85</v>
      </c>
      <c r="F16" s="5">
        <f t="shared" si="3"/>
        <v>0.9893617021276596</v>
      </c>
      <c r="G16" s="68" t="s">
        <v>108</v>
      </c>
      <c r="H16" s="67">
        <f>SUM(H17:H25,N6:N7)</f>
        <v>1274</v>
      </c>
      <c r="I16" s="67">
        <f>SUM(J16:K16)</f>
        <v>3541</v>
      </c>
      <c r="J16" s="67">
        <f>SUM(J17:J25,P6:P7)</f>
        <v>1731</v>
      </c>
      <c r="K16" s="67">
        <f>SUM(K17:K25,Q6:Q7)</f>
        <v>1810</v>
      </c>
      <c r="L16" s="5">
        <f>I16/H16</f>
        <v>2.779434850863422</v>
      </c>
      <c r="M16" s="6" t="s">
        <v>63</v>
      </c>
      <c r="N16" s="7">
        <v>239</v>
      </c>
      <c r="O16" s="126">
        <f t="shared" si="4"/>
        <v>583</v>
      </c>
      <c r="P16" s="7">
        <v>284</v>
      </c>
      <c r="Q16" s="7">
        <v>299</v>
      </c>
      <c r="R16" s="5">
        <f t="shared" si="5"/>
        <v>2.4393305439330546</v>
      </c>
    </row>
    <row r="17" spans="1:18" ht="27.75" customHeight="1">
      <c r="A17" s="6" t="s">
        <v>32</v>
      </c>
      <c r="B17" s="173">
        <v>188</v>
      </c>
      <c r="C17" s="174">
        <f t="shared" si="2"/>
        <v>571</v>
      </c>
      <c r="D17" s="173">
        <v>284</v>
      </c>
      <c r="E17" s="173">
        <v>287</v>
      </c>
      <c r="F17" s="5">
        <f t="shared" si="3"/>
        <v>4.2611940298507465</v>
      </c>
      <c r="G17" s="6" t="s">
        <v>29</v>
      </c>
      <c r="H17" s="7">
        <v>94</v>
      </c>
      <c r="I17" s="126">
        <f aca="true" t="shared" si="6" ref="I17:I25">SUM(J17:K17)</f>
        <v>234</v>
      </c>
      <c r="J17" s="7">
        <v>110</v>
      </c>
      <c r="K17" s="108">
        <v>124</v>
      </c>
      <c r="L17" s="5">
        <f t="shared" si="1"/>
        <v>2.4893617021276597</v>
      </c>
      <c r="M17" s="6" t="s">
        <v>64</v>
      </c>
      <c r="N17" s="7">
        <v>74</v>
      </c>
      <c r="O17" s="126">
        <f t="shared" si="4"/>
        <v>157</v>
      </c>
      <c r="P17" s="7">
        <v>85</v>
      </c>
      <c r="Q17" s="7">
        <v>72</v>
      </c>
      <c r="R17" s="5">
        <f t="shared" si="5"/>
        <v>2.1216216216216215</v>
      </c>
    </row>
    <row r="18" spans="1:18" ht="27.75" customHeight="1">
      <c r="A18" s="6" t="s">
        <v>34</v>
      </c>
      <c r="B18" s="173">
        <v>134</v>
      </c>
      <c r="C18" s="174">
        <f t="shared" si="2"/>
        <v>400</v>
      </c>
      <c r="D18" s="173">
        <v>195</v>
      </c>
      <c r="E18" s="173">
        <v>205</v>
      </c>
      <c r="F18" s="5">
        <f t="shared" si="3"/>
        <v>2.5316455696202533</v>
      </c>
      <c r="G18" s="6" t="s">
        <v>31</v>
      </c>
      <c r="H18" s="7">
        <v>95</v>
      </c>
      <c r="I18" s="126">
        <f t="shared" si="6"/>
        <v>250</v>
      </c>
      <c r="J18" s="7">
        <v>121</v>
      </c>
      <c r="K18" s="108">
        <v>129</v>
      </c>
      <c r="L18" s="5">
        <f t="shared" si="1"/>
        <v>2.6315789473684212</v>
      </c>
      <c r="M18" s="6" t="s">
        <v>65</v>
      </c>
      <c r="N18" s="7">
        <v>80</v>
      </c>
      <c r="O18" s="126">
        <f t="shared" si="4"/>
        <v>164</v>
      </c>
      <c r="P18" s="7">
        <v>77</v>
      </c>
      <c r="Q18" s="7">
        <v>87</v>
      </c>
      <c r="R18" s="5">
        <f t="shared" si="5"/>
        <v>2.05</v>
      </c>
    </row>
    <row r="19" spans="1:18" ht="27.75" customHeight="1">
      <c r="A19" s="6" t="s">
        <v>36</v>
      </c>
      <c r="B19" s="173">
        <v>158</v>
      </c>
      <c r="C19" s="174">
        <f t="shared" si="2"/>
        <v>425</v>
      </c>
      <c r="D19" s="173">
        <v>218</v>
      </c>
      <c r="E19" s="173">
        <v>207</v>
      </c>
      <c r="F19" s="5">
        <f t="shared" si="3"/>
        <v>7.327586206896552</v>
      </c>
      <c r="G19" s="6" t="s">
        <v>33</v>
      </c>
      <c r="H19" s="7">
        <v>80</v>
      </c>
      <c r="I19" s="126">
        <f t="shared" si="6"/>
        <v>212</v>
      </c>
      <c r="J19" s="7">
        <v>106</v>
      </c>
      <c r="K19" s="108">
        <v>106</v>
      </c>
      <c r="L19" s="5">
        <f t="shared" si="1"/>
        <v>2.65</v>
      </c>
      <c r="M19" s="68" t="s">
        <v>66</v>
      </c>
      <c r="N19" s="67">
        <f>SUM(N20:N25,B32:B35,)</f>
        <v>1081</v>
      </c>
      <c r="O19" s="67">
        <f>SUM(O20:O25,C32:C35,)</f>
        <v>2997</v>
      </c>
      <c r="P19" s="67">
        <f>SUM(P20:P25,D32:D35,)</f>
        <v>1478</v>
      </c>
      <c r="Q19" s="67">
        <f>SUM(Q20:Q25,E32:E35,)</f>
        <v>1519</v>
      </c>
      <c r="R19" s="125">
        <f aca="true" t="shared" si="7" ref="R19:R25">O19/N19</f>
        <v>2.7724329324699353</v>
      </c>
    </row>
    <row r="20" spans="1:18" ht="27.75" customHeight="1">
      <c r="A20" s="6" t="s">
        <v>38</v>
      </c>
      <c r="B20" s="173">
        <v>58</v>
      </c>
      <c r="C20" s="174">
        <f t="shared" si="2"/>
        <v>134</v>
      </c>
      <c r="D20" s="173">
        <v>75</v>
      </c>
      <c r="E20" s="173">
        <v>59</v>
      </c>
      <c r="F20" s="5">
        <f t="shared" si="3"/>
        <v>0.10832659660468877</v>
      </c>
      <c r="G20" s="6" t="s">
        <v>35</v>
      </c>
      <c r="H20" s="7">
        <v>81</v>
      </c>
      <c r="I20" s="126">
        <f t="shared" si="6"/>
        <v>253</v>
      </c>
      <c r="J20" s="7">
        <v>126</v>
      </c>
      <c r="K20" s="108">
        <v>127</v>
      </c>
      <c r="L20" s="5">
        <f t="shared" si="1"/>
        <v>3.123456790123457</v>
      </c>
      <c r="M20" s="6" t="s">
        <v>67</v>
      </c>
      <c r="N20" s="7">
        <v>69</v>
      </c>
      <c r="O20" s="7">
        <v>180</v>
      </c>
      <c r="P20" s="7">
        <v>86</v>
      </c>
      <c r="Q20" s="7">
        <v>94</v>
      </c>
      <c r="R20" s="5">
        <f t="shared" si="7"/>
        <v>2.608695652173913</v>
      </c>
    </row>
    <row r="21" spans="1:18" ht="27.75" customHeight="1">
      <c r="A21" s="68" t="s">
        <v>39</v>
      </c>
      <c r="B21" s="67">
        <f>SUM(B22:B25,H6:H15)</f>
        <v>1237</v>
      </c>
      <c r="C21" s="67">
        <f>SUM(D21:E21)</f>
        <v>3902</v>
      </c>
      <c r="D21" s="67">
        <f>SUM(D22:D25,J6:J15)</f>
        <v>2058</v>
      </c>
      <c r="E21" s="67">
        <f>SUM(E22:E25,K6:K15)</f>
        <v>1844</v>
      </c>
      <c r="F21" s="69">
        <f>C21/B21</f>
        <v>3.154405820533549</v>
      </c>
      <c r="G21" s="6" t="s">
        <v>37</v>
      </c>
      <c r="H21" s="7">
        <v>71</v>
      </c>
      <c r="I21" s="126">
        <f t="shared" si="6"/>
        <v>178</v>
      </c>
      <c r="J21" s="7">
        <v>92</v>
      </c>
      <c r="K21" s="108">
        <v>86</v>
      </c>
      <c r="L21" s="5">
        <f t="shared" si="1"/>
        <v>2.507042253521127</v>
      </c>
      <c r="M21" s="6" t="s">
        <v>68</v>
      </c>
      <c r="N21" s="7">
        <v>135</v>
      </c>
      <c r="O21" s="7">
        <v>343</v>
      </c>
      <c r="P21" s="7">
        <v>172</v>
      </c>
      <c r="Q21" s="7">
        <v>171</v>
      </c>
      <c r="R21" s="5">
        <f t="shared" si="7"/>
        <v>2.5407407407407407</v>
      </c>
    </row>
    <row r="22" spans="1:18" ht="27.75" customHeight="1">
      <c r="A22" s="6" t="s">
        <v>41</v>
      </c>
      <c r="B22" s="7">
        <v>85</v>
      </c>
      <c r="C22" s="126">
        <f>SUM(D22:E22)</f>
        <v>366</v>
      </c>
      <c r="D22" s="7">
        <v>239</v>
      </c>
      <c r="E22" s="7">
        <v>127</v>
      </c>
      <c r="F22" s="5">
        <f>C22/B22</f>
        <v>4.305882352941176</v>
      </c>
      <c r="G22" s="6" t="s">
        <v>26</v>
      </c>
      <c r="H22" s="7">
        <v>127</v>
      </c>
      <c r="I22" s="126">
        <f t="shared" si="6"/>
        <v>327</v>
      </c>
      <c r="J22" s="7">
        <v>149</v>
      </c>
      <c r="K22" s="108">
        <v>178</v>
      </c>
      <c r="L22" s="5">
        <f t="shared" si="1"/>
        <v>2.574803149606299</v>
      </c>
      <c r="M22" s="6" t="s">
        <v>69</v>
      </c>
      <c r="N22" s="7">
        <v>52</v>
      </c>
      <c r="O22" s="7">
        <v>170</v>
      </c>
      <c r="P22" s="7">
        <v>76</v>
      </c>
      <c r="Q22" s="7">
        <v>94</v>
      </c>
      <c r="R22" s="5">
        <f t="shared" si="7"/>
        <v>3.269230769230769</v>
      </c>
    </row>
    <row r="23" spans="1:18" ht="27.75" customHeight="1">
      <c r="A23" s="6" t="s">
        <v>43</v>
      </c>
      <c r="B23" s="7">
        <v>63</v>
      </c>
      <c r="C23" s="126">
        <f>SUM(D23:E23)</f>
        <v>250</v>
      </c>
      <c r="D23" s="7">
        <v>165</v>
      </c>
      <c r="E23" s="7">
        <v>85</v>
      </c>
      <c r="F23" s="5">
        <f>C23/B23</f>
        <v>3.9682539682539684</v>
      </c>
      <c r="G23" s="6" t="s">
        <v>40</v>
      </c>
      <c r="H23" s="7">
        <v>67</v>
      </c>
      <c r="I23" s="126">
        <f t="shared" si="6"/>
        <v>188</v>
      </c>
      <c r="J23" s="7">
        <v>87</v>
      </c>
      <c r="K23" s="108">
        <v>101</v>
      </c>
      <c r="L23" s="5">
        <f t="shared" si="1"/>
        <v>2.8059701492537314</v>
      </c>
      <c r="M23" s="6" t="s">
        <v>70</v>
      </c>
      <c r="N23" s="7">
        <v>103</v>
      </c>
      <c r="O23" s="7">
        <v>269</v>
      </c>
      <c r="P23" s="7">
        <v>137</v>
      </c>
      <c r="Q23" s="7">
        <v>132</v>
      </c>
      <c r="R23" s="5">
        <f t="shared" si="7"/>
        <v>2.6116504854368934</v>
      </c>
    </row>
    <row r="24" spans="1:18" ht="27.75" customHeight="1">
      <c r="A24" s="6" t="s">
        <v>45</v>
      </c>
      <c r="B24" s="7">
        <v>50</v>
      </c>
      <c r="C24" s="126">
        <f>SUM(D24:E24)</f>
        <v>204</v>
      </c>
      <c r="D24" s="7">
        <v>139</v>
      </c>
      <c r="E24" s="7">
        <v>65</v>
      </c>
      <c r="F24" s="5">
        <f>C24/B24</f>
        <v>4.08</v>
      </c>
      <c r="G24" s="6" t="s">
        <v>42</v>
      </c>
      <c r="H24" s="7">
        <v>312</v>
      </c>
      <c r="I24" s="126">
        <f t="shared" si="6"/>
        <v>995</v>
      </c>
      <c r="J24" s="7">
        <v>495</v>
      </c>
      <c r="K24" s="108">
        <v>500</v>
      </c>
      <c r="L24" s="5">
        <f t="shared" si="1"/>
        <v>3.1891025641025643</v>
      </c>
      <c r="M24" s="6" t="s">
        <v>71</v>
      </c>
      <c r="N24" s="7">
        <v>107</v>
      </c>
      <c r="O24" s="7">
        <v>317</v>
      </c>
      <c r="P24" s="7">
        <v>154</v>
      </c>
      <c r="Q24" s="7">
        <v>163</v>
      </c>
      <c r="R24" s="5">
        <f t="shared" si="7"/>
        <v>2.9626168224299065</v>
      </c>
    </row>
    <row r="25" spans="1:18" ht="27.75" customHeight="1" thickBot="1">
      <c r="A25" s="74" t="s">
        <v>47</v>
      </c>
      <c r="B25" s="75">
        <v>58</v>
      </c>
      <c r="C25" s="127">
        <f>SUM(D25:E25)</f>
        <v>247</v>
      </c>
      <c r="D25" s="75">
        <v>164</v>
      </c>
      <c r="E25" s="75">
        <v>83</v>
      </c>
      <c r="F25" s="76">
        <f>C25/B25</f>
        <v>4.258620689655173</v>
      </c>
      <c r="G25" s="74" t="s">
        <v>44</v>
      </c>
      <c r="H25" s="75">
        <v>121</v>
      </c>
      <c r="I25" s="127">
        <f t="shared" si="6"/>
        <v>271</v>
      </c>
      <c r="J25" s="75">
        <v>133</v>
      </c>
      <c r="K25" s="110">
        <v>138</v>
      </c>
      <c r="L25" s="76">
        <f t="shared" si="1"/>
        <v>2.239669421487603</v>
      </c>
      <c r="M25" s="74" t="s">
        <v>72</v>
      </c>
      <c r="N25" s="75">
        <v>71</v>
      </c>
      <c r="O25" s="75">
        <v>187</v>
      </c>
      <c r="P25" s="75">
        <v>90</v>
      </c>
      <c r="Q25" s="75">
        <v>97</v>
      </c>
      <c r="R25" s="76">
        <f t="shared" si="7"/>
        <v>2.6338028169014085</v>
      </c>
    </row>
    <row r="26" ht="21" customHeight="1">
      <c r="L26" s="108" t="s">
        <v>56</v>
      </c>
    </row>
    <row r="27" ht="21" customHeight="1"/>
    <row r="28" spans="1:6" ht="30" customHeight="1">
      <c r="A28" s="168"/>
      <c r="B28" s="168"/>
      <c r="C28" s="168"/>
      <c r="D28" s="168"/>
      <c r="E28" s="168"/>
      <c r="F28" s="168"/>
    </row>
    <row r="29" spans="1:6" ht="21" customHeight="1" thickBot="1">
      <c r="A29" s="110"/>
      <c r="B29" s="110"/>
      <c r="C29" s="110"/>
      <c r="D29" s="110"/>
      <c r="E29" s="110"/>
      <c r="F29" s="110" t="s">
        <v>182</v>
      </c>
    </row>
    <row r="30" spans="1:6" ht="27" customHeight="1">
      <c r="A30" s="57" t="s">
        <v>3</v>
      </c>
      <c r="B30" s="202" t="s">
        <v>7</v>
      </c>
      <c r="C30" s="160" t="s">
        <v>8</v>
      </c>
      <c r="D30" s="161"/>
      <c r="E30" s="203"/>
      <c r="F30" s="58" t="s">
        <v>9</v>
      </c>
    </row>
    <row r="31" spans="1:6" ht="27" customHeight="1">
      <c r="A31" s="63" t="s">
        <v>10</v>
      </c>
      <c r="B31" s="203"/>
      <c r="C31" s="64" t="s">
        <v>4</v>
      </c>
      <c r="D31" s="65" t="s">
        <v>6</v>
      </c>
      <c r="E31" s="65" t="s">
        <v>5</v>
      </c>
      <c r="F31" s="62" t="s">
        <v>11</v>
      </c>
    </row>
    <row r="32" spans="1:6" ht="25.5" customHeight="1">
      <c r="A32" s="6" t="s">
        <v>73</v>
      </c>
      <c r="B32" s="7">
        <v>274</v>
      </c>
      <c r="C32" s="7">
        <f>SUM(D32:E32)</f>
        <v>824</v>
      </c>
      <c r="D32" s="7">
        <v>409</v>
      </c>
      <c r="E32" s="7">
        <v>415</v>
      </c>
      <c r="F32" s="5">
        <f>C32/B32</f>
        <v>3.0072992700729926</v>
      </c>
    </row>
    <row r="33" spans="1:6" ht="25.5" customHeight="1">
      <c r="A33" s="6" t="s">
        <v>74</v>
      </c>
      <c r="B33" s="7">
        <v>80</v>
      </c>
      <c r="C33" s="7">
        <f>SUM(D33:E33)</f>
        <v>225</v>
      </c>
      <c r="D33" s="7">
        <v>114</v>
      </c>
      <c r="E33" s="7">
        <v>111</v>
      </c>
      <c r="F33" s="5">
        <f>C33/B33</f>
        <v>2.8125</v>
      </c>
    </row>
    <row r="34" spans="1:6" ht="25.5" customHeight="1">
      <c r="A34" s="6" t="s">
        <v>109</v>
      </c>
      <c r="B34" s="7">
        <v>79</v>
      </c>
      <c r="C34" s="7">
        <f>SUM(D34:E34)</f>
        <v>203</v>
      </c>
      <c r="D34" s="7">
        <v>105</v>
      </c>
      <c r="E34" s="7">
        <v>98</v>
      </c>
      <c r="F34" s="5">
        <f>C34/B34</f>
        <v>2.569620253164557</v>
      </c>
    </row>
    <row r="35" spans="1:6" ht="25.5" customHeight="1">
      <c r="A35" s="6" t="s">
        <v>110</v>
      </c>
      <c r="B35" s="70">
        <v>111</v>
      </c>
      <c r="C35" s="70">
        <f>SUM(D35:E35)</f>
        <v>279</v>
      </c>
      <c r="D35" s="70">
        <v>135</v>
      </c>
      <c r="E35" s="70">
        <v>144</v>
      </c>
      <c r="F35" s="73">
        <f>C35/B35</f>
        <v>2.5135135135135136</v>
      </c>
    </row>
    <row r="36" spans="1:6" ht="25.5" customHeight="1">
      <c r="A36" s="68" t="s">
        <v>111</v>
      </c>
      <c r="B36" s="67">
        <f>SUM(B37:B44)</f>
        <v>981</v>
      </c>
      <c r="C36" s="67">
        <f>SUM(C37:C44)</f>
        <v>2931</v>
      </c>
      <c r="D36" s="67">
        <f>SUM(D37:D44)</f>
        <v>1414</v>
      </c>
      <c r="E36" s="67">
        <f>SUM(E37:E44)</f>
        <v>1517</v>
      </c>
      <c r="F36" s="69">
        <f>C36/B36</f>
        <v>2.9877675840978593</v>
      </c>
    </row>
    <row r="37" spans="1:6" ht="25.5" customHeight="1">
      <c r="A37" s="6" t="s">
        <v>75</v>
      </c>
      <c r="B37" s="7">
        <v>135</v>
      </c>
      <c r="C37" s="7">
        <f>SUM(D37:E37)</f>
        <v>389</v>
      </c>
      <c r="D37" s="7">
        <v>174</v>
      </c>
      <c r="E37" s="7">
        <v>215</v>
      </c>
      <c r="F37" s="5">
        <f aca="true" t="shared" si="8" ref="F37:F44">C37/B37</f>
        <v>2.8814814814814813</v>
      </c>
    </row>
    <row r="38" spans="1:6" ht="25.5" customHeight="1">
      <c r="A38" s="6" t="s">
        <v>76</v>
      </c>
      <c r="B38" s="7">
        <v>138</v>
      </c>
      <c r="C38" s="7">
        <f aca="true" t="shared" si="9" ref="C38:C44">SUM(D38:E38)</f>
        <v>388</v>
      </c>
      <c r="D38" s="7">
        <v>200</v>
      </c>
      <c r="E38" s="7">
        <v>188</v>
      </c>
      <c r="F38" s="5">
        <f t="shared" si="8"/>
        <v>2.8115942028985508</v>
      </c>
    </row>
    <row r="39" spans="1:6" ht="25.5" customHeight="1">
      <c r="A39" s="6" t="s">
        <v>77</v>
      </c>
      <c r="B39" s="7">
        <v>173</v>
      </c>
      <c r="C39" s="7">
        <f t="shared" si="9"/>
        <v>539</v>
      </c>
      <c r="D39" s="7">
        <v>266</v>
      </c>
      <c r="E39" s="7">
        <v>273</v>
      </c>
      <c r="F39" s="5">
        <f t="shared" si="8"/>
        <v>3.115606936416185</v>
      </c>
    </row>
    <row r="40" spans="1:6" ht="25.5" customHeight="1">
      <c r="A40" s="6" t="s">
        <v>78</v>
      </c>
      <c r="B40" s="7">
        <v>85</v>
      </c>
      <c r="C40" s="7">
        <f t="shared" si="9"/>
        <v>241</v>
      </c>
      <c r="D40" s="7">
        <v>122</v>
      </c>
      <c r="E40" s="7">
        <v>119</v>
      </c>
      <c r="F40" s="5">
        <f t="shared" si="8"/>
        <v>2.835294117647059</v>
      </c>
    </row>
    <row r="41" spans="1:6" ht="25.5" customHeight="1">
      <c r="A41" s="6" t="s">
        <v>79</v>
      </c>
      <c r="B41" s="7">
        <v>223</v>
      </c>
      <c r="C41" s="7">
        <f t="shared" si="9"/>
        <v>742</v>
      </c>
      <c r="D41" s="7">
        <v>343</v>
      </c>
      <c r="E41" s="7">
        <v>399</v>
      </c>
      <c r="F41" s="5">
        <f t="shared" si="8"/>
        <v>3.327354260089686</v>
      </c>
    </row>
    <row r="42" spans="1:6" ht="25.5" customHeight="1">
      <c r="A42" s="6" t="s">
        <v>80</v>
      </c>
      <c r="B42" s="7">
        <v>59</v>
      </c>
      <c r="C42" s="7">
        <f t="shared" si="9"/>
        <v>166</v>
      </c>
      <c r="D42" s="7">
        <v>78</v>
      </c>
      <c r="E42" s="7">
        <v>88</v>
      </c>
      <c r="F42" s="5">
        <f t="shared" si="8"/>
        <v>2.8135593220338984</v>
      </c>
    </row>
    <row r="43" spans="1:6" ht="25.5" customHeight="1">
      <c r="A43" s="6" t="s">
        <v>81</v>
      </c>
      <c r="B43" s="7">
        <v>90</v>
      </c>
      <c r="C43" s="7">
        <f t="shared" si="9"/>
        <v>242</v>
      </c>
      <c r="D43" s="7">
        <v>122</v>
      </c>
      <c r="E43" s="7">
        <v>120</v>
      </c>
      <c r="F43" s="5">
        <f t="shared" si="8"/>
        <v>2.688888888888889</v>
      </c>
    </row>
    <row r="44" spans="1:6" ht="25.5" customHeight="1">
      <c r="A44" s="6" t="s">
        <v>82</v>
      </c>
      <c r="B44" s="7">
        <v>78</v>
      </c>
      <c r="C44" s="7">
        <f t="shared" si="9"/>
        <v>224</v>
      </c>
      <c r="D44" s="7">
        <v>109</v>
      </c>
      <c r="E44" s="7">
        <v>115</v>
      </c>
      <c r="F44" s="5">
        <f t="shared" si="8"/>
        <v>2.871794871794872</v>
      </c>
    </row>
    <row r="45" spans="1:6" ht="25.5" customHeight="1">
      <c r="A45" s="68" t="s">
        <v>83</v>
      </c>
      <c r="B45" s="67">
        <f>SUM(B46:B52)</f>
        <v>794</v>
      </c>
      <c r="C45" s="67">
        <f>SUM(C46:C52)</f>
        <v>1993</v>
      </c>
      <c r="D45" s="67">
        <f>SUM(D46:D52)</f>
        <v>978</v>
      </c>
      <c r="E45" s="67">
        <f>SUM(E46:E52)</f>
        <v>1015</v>
      </c>
      <c r="F45" s="69">
        <f aca="true" t="shared" si="10" ref="F45:F52">C45/B45</f>
        <v>2.5100755667506296</v>
      </c>
    </row>
    <row r="46" spans="1:6" ht="25.5" customHeight="1">
      <c r="A46" s="6" t="s">
        <v>84</v>
      </c>
      <c r="B46" s="7">
        <v>51</v>
      </c>
      <c r="C46" s="7">
        <v>138</v>
      </c>
      <c r="D46" s="7">
        <v>74</v>
      </c>
      <c r="E46" s="7">
        <v>64</v>
      </c>
      <c r="F46" s="69">
        <f t="shared" si="10"/>
        <v>2.7058823529411766</v>
      </c>
    </row>
    <row r="47" spans="1:6" ht="25.5" customHeight="1">
      <c r="A47" s="6" t="s">
        <v>85</v>
      </c>
      <c r="B47" s="7">
        <v>66</v>
      </c>
      <c r="C47" s="7">
        <v>149</v>
      </c>
      <c r="D47" s="7">
        <v>72</v>
      </c>
      <c r="E47" s="7">
        <v>77</v>
      </c>
      <c r="F47" s="69">
        <f t="shared" si="10"/>
        <v>2.257575757575758</v>
      </c>
    </row>
    <row r="48" spans="1:6" ht="25.5" customHeight="1">
      <c r="A48" s="6" t="s">
        <v>86</v>
      </c>
      <c r="B48" s="7">
        <v>132</v>
      </c>
      <c r="C48" s="7">
        <v>341</v>
      </c>
      <c r="D48" s="7">
        <v>163</v>
      </c>
      <c r="E48" s="7">
        <v>178</v>
      </c>
      <c r="F48" s="69">
        <f t="shared" si="10"/>
        <v>2.5833333333333335</v>
      </c>
    </row>
    <row r="49" spans="1:6" ht="25.5" customHeight="1">
      <c r="A49" s="6" t="s">
        <v>87</v>
      </c>
      <c r="B49" s="7">
        <v>189</v>
      </c>
      <c r="C49" s="7">
        <v>491</v>
      </c>
      <c r="D49" s="7">
        <v>240</v>
      </c>
      <c r="E49" s="7">
        <v>251</v>
      </c>
      <c r="F49" s="69">
        <f t="shared" si="10"/>
        <v>2.5978835978835977</v>
      </c>
    </row>
    <row r="50" spans="1:6" ht="25.5" customHeight="1">
      <c r="A50" s="6" t="s">
        <v>88</v>
      </c>
      <c r="B50" s="7">
        <v>81</v>
      </c>
      <c r="C50" s="7">
        <v>200</v>
      </c>
      <c r="D50" s="7">
        <v>101</v>
      </c>
      <c r="E50" s="7">
        <v>99</v>
      </c>
      <c r="F50" s="69">
        <f t="shared" si="10"/>
        <v>2.4691358024691357</v>
      </c>
    </row>
    <row r="51" spans="1:6" ht="25.5" customHeight="1">
      <c r="A51" s="6" t="s">
        <v>89</v>
      </c>
      <c r="B51" s="7">
        <v>147</v>
      </c>
      <c r="C51" s="7">
        <v>361</v>
      </c>
      <c r="D51" s="7">
        <v>170</v>
      </c>
      <c r="E51" s="7">
        <v>191</v>
      </c>
      <c r="F51" s="69">
        <f t="shared" si="10"/>
        <v>2.45578231292517</v>
      </c>
    </row>
    <row r="52" spans="1:6" ht="25.5" customHeight="1" thickBot="1">
      <c r="A52" s="74" t="s">
        <v>90</v>
      </c>
      <c r="B52" s="75">
        <v>128</v>
      </c>
      <c r="C52" s="75">
        <v>313</v>
      </c>
      <c r="D52" s="75">
        <v>158</v>
      </c>
      <c r="E52" s="75">
        <v>155</v>
      </c>
      <c r="F52" s="124">
        <f t="shared" si="10"/>
        <v>2.4453125</v>
      </c>
    </row>
    <row r="53" ht="21" customHeight="1">
      <c r="F53" s="108" t="s">
        <v>56</v>
      </c>
    </row>
  </sheetData>
  <mergeCells count="12">
    <mergeCell ref="M2:R2"/>
    <mergeCell ref="A28:F28"/>
    <mergeCell ref="A2:F2"/>
    <mergeCell ref="G2:L2"/>
    <mergeCell ref="B30:B31"/>
    <mergeCell ref="C30:E30"/>
    <mergeCell ref="N4:N5"/>
    <mergeCell ref="O4:Q4"/>
    <mergeCell ref="I4:K4"/>
    <mergeCell ref="B4:B5"/>
    <mergeCell ref="C4:E4"/>
    <mergeCell ref="H4:H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D18"/>
  <sheetViews>
    <sheetView zoomScale="80" zoomScaleNormal="80" workbookViewId="0" topLeftCell="A1">
      <selection activeCell="D8" sqref="D8"/>
    </sheetView>
  </sheetViews>
  <sheetFormatPr defaultColWidth="8.88671875" defaultRowHeight="13.5"/>
  <cols>
    <col min="1" max="1" width="7.21484375" style="47" customWidth="1"/>
    <col min="2" max="10" width="7.77734375" style="47" customWidth="1"/>
    <col min="11" max="20" width="8.3359375" style="47" customWidth="1"/>
    <col min="21" max="29" width="7.77734375" style="47" customWidth="1"/>
    <col min="30" max="56" width="8.3359375" style="47" customWidth="1"/>
    <col min="57" max="16384" width="8.88671875" style="47" customWidth="1"/>
  </cols>
  <sheetData>
    <row r="1" ht="21" customHeight="1"/>
    <row r="2" spans="1:56" s="101" customFormat="1" ht="30" customHeight="1">
      <c r="A2" s="175" t="s">
        <v>181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 t="s">
        <v>188</v>
      </c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 t="s">
        <v>187</v>
      </c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</row>
    <row r="3" spans="1:56" ht="21" customHeight="1" thickBot="1">
      <c r="A3" s="95"/>
      <c r="B3" s="95"/>
      <c r="C3" s="95"/>
      <c r="D3" s="95"/>
      <c r="E3" s="95"/>
      <c r="F3" s="95"/>
      <c r="G3" s="95"/>
      <c r="H3" s="95"/>
      <c r="I3" s="185"/>
      <c r="J3" s="185"/>
      <c r="K3" s="95"/>
      <c r="L3" s="95"/>
      <c r="M3" s="95"/>
      <c r="N3" s="95"/>
      <c r="O3" s="95"/>
      <c r="P3" s="95"/>
      <c r="Q3" s="95"/>
      <c r="R3" s="185" t="s">
        <v>2</v>
      </c>
      <c r="S3" s="185"/>
      <c r="T3" s="95"/>
      <c r="U3" s="95"/>
      <c r="V3" s="95"/>
      <c r="W3" s="95"/>
      <c r="X3" s="95"/>
      <c r="Y3" s="95"/>
      <c r="Z3" s="95"/>
      <c r="AA3" s="95"/>
      <c r="AB3" s="171"/>
      <c r="AC3" s="171"/>
      <c r="AD3" s="95"/>
      <c r="AE3" s="95"/>
      <c r="AF3" s="95"/>
      <c r="AG3" s="95"/>
      <c r="AH3" s="95"/>
      <c r="AI3" s="95"/>
      <c r="AJ3" s="95"/>
      <c r="AK3" s="185" t="s">
        <v>2</v>
      </c>
      <c r="AL3" s="185"/>
      <c r="AM3" s="95"/>
      <c r="AN3" s="95"/>
      <c r="AO3" s="95"/>
      <c r="AP3" s="95"/>
      <c r="AQ3" s="95"/>
      <c r="AR3" s="95"/>
      <c r="AS3" s="95"/>
      <c r="AT3" s="171"/>
      <c r="AU3" s="171"/>
      <c r="AV3" s="95"/>
      <c r="AW3" s="95"/>
      <c r="AX3" s="95"/>
      <c r="AY3" s="95"/>
      <c r="AZ3" s="95"/>
      <c r="BA3" s="95"/>
      <c r="BB3" s="44"/>
      <c r="BC3" s="185" t="s">
        <v>2</v>
      </c>
      <c r="BD3" s="185"/>
    </row>
    <row r="4" spans="1:56" ht="21" customHeight="1">
      <c r="A4" s="44" t="s">
        <v>121</v>
      </c>
      <c r="B4" s="188" t="s">
        <v>132</v>
      </c>
      <c r="C4" s="188"/>
      <c r="D4" s="188"/>
      <c r="E4" s="188" t="s">
        <v>133</v>
      </c>
      <c r="F4" s="188"/>
      <c r="G4" s="188"/>
      <c r="H4" s="188" t="s">
        <v>134</v>
      </c>
      <c r="I4" s="188"/>
      <c r="J4" s="169"/>
      <c r="K4" s="177" t="s">
        <v>135</v>
      </c>
      <c r="L4" s="188"/>
      <c r="M4" s="188"/>
      <c r="N4" s="188" t="s">
        <v>136</v>
      </c>
      <c r="O4" s="188"/>
      <c r="P4" s="188"/>
      <c r="Q4" s="188" t="s">
        <v>137</v>
      </c>
      <c r="R4" s="188"/>
      <c r="S4" s="169"/>
      <c r="T4" s="44" t="s">
        <v>121</v>
      </c>
      <c r="U4" s="188" t="s">
        <v>138</v>
      </c>
      <c r="V4" s="188"/>
      <c r="W4" s="188"/>
      <c r="X4" s="188" t="s">
        <v>139</v>
      </c>
      <c r="Y4" s="188"/>
      <c r="Z4" s="188"/>
      <c r="AA4" s="188" t="s">
        <v>140</v>
      </c>
      <c r="AB4" s="188"/>
      <c r="AC4" s="169"/>
      <c r="AD4" s="177" t="s">
        <v>141</v>
      </c>
      <c r="AE4" s="188"/>
      <c r="AF4" s="188"/>
      <c r="AG4" s="188" t="s">
        <v>142</v>
      </c>
      <c r="AH4" s="188"/>
      <c r="AI4" s="188"/>
      <c r="AJ4" s="188" t="s">
        <v>143</v>
      </c>
      <c r="AK4" s="188"/>
      <c r="AL4" s="169"/>
      <c r="AM4" s="177" t="s">
        <v>144</v>
      </c>
      <c r="AN4" s="188"/>
      <c r="AO4" s="188"/>
      <c r="AP4" s="188" t="s">
        <v>145</v>
      </c>
      <c r="AQ4" s="188"/>
      <c r="AR4" s="188"/>
      <c r="AS4" s="188" t="s">
        <v>146</v>
      </c>
      <c r="AT4" s="188"/>
      <c r="AU4" s="169"/>
      <c r="AV4" s="177" t="s">
        <v>147</v>
      </c>
      <c r="AW4" s="188"/>
      <c r="AX4" s="188"/>
      <c r="AY4" s="188" t="s">
        <v>148</v>
      </c>
      <c r="AZ4" s="188"/>
      <c r="BA4" s="188"/>
      <c r="BB4" s="179" t="s">
        <v>149</v>
      </c>
      <c r="BC4" s="179"/>
      <c r="BD4" s="183"/>
    </row>
    <row r="5" spans="1:56" ht="21" customHeight="1">
      <c r="A5" s="18" t="s">
        <v>120</v>
      </c>
      <c r="B5" s="22" t="s">
        <v>4</v>
      </c>
      <c r="C5" s="21" t="s">
        <v>150</v>
      </c>
      <c r="D5" s="21" t="s">
        <v>5</v>
      </c>
      <c r="E5" s="21" t="s">
        <v>4</v>
      </c>
      <c r="F5" s="21" t="s">
        <v>6</v>
      </c>
      <c r="G5" s="21" t="s">
        <v>5</v>
      </c>
      <c r="H5" s="21" t="s">
        <v>4</v>
      </c>
      <c r="I5" s="21" t="s">
        <v>6</v>
      </c>
      <c r="J5" s="20" t="s">
        <v>5</v>
      </c>
      <c r="K5" s="22" t="s">
        <v>4</v>
      </c>
      <c r="L5" s="21" t="s">
        <v>150</v>
      </c>
      <c r="M5" s="21" t="s">
        <v>5</v>
      </c>
      <c r="N5" s="21" t="s">
        <v>4</v>
      </c>
      <c r="O5" s="21" t="s">
        <v>6</v>
      </c>
      <c r="P5" s="21" t="s">
        <v>5</v>
      </c>
      <c r="Q5" s="21" t="s">
        <v>4</v>
      </c>
      <c r="R5" s="21" t="s">
        <v>6</v>
      </c>
      <c r="S5" s="20" t="s">
        <v>5</v>
      </c>
      <c r="T5" s="45" t="s">
        <v>120</v>
      </c>
      <c r="U5" s="21" t="s">
        <v>4</v>
      </c>
      <c r="V5" s="21" t="s">
        <v>150</v>
      </c>
      <c r="W5" s="21" t="s">
        <v>5</v>
      </c>
      <c r="X5" s="21" t="s">
        <v>4</v>
      </c>
      <c r="Y5" s="21" t="s">
        <v>6</v>
      </c>
      <c r="Z5" s="21" t="s">
        <v>5</v>
      </c>
      <c r="AA5" s="21" t="s">
        <v>4</v>
      </c>
      <c r="AB5" s="21" t="s">
        <v>6</v>
      </c>
      <c r="AC5" s="20" t="s">
        <v>5</v>
      </c>
      <c r="AD5" s="22" t="s">
        <v>4</v>
      </c>
      <c r="AE5" s="21" t="s">
        <v>150</v>
      </c>
      <c r="AF5" s="21" t="s">
        <v>5</v>
      </c>
      <c r="AG5" s="21" t="s">
        <v>4</v>
      </c>
      <c r="AH5" s="21" t="s">
        <v>6</v>
      </c>
      <c r="AI5" s="21" t="s">
        <v>5</v>
      </c>
      <c r="AJ5" s="21" t="s">
        <v>4</v>
      </c>
      <c r="AK5" s="21" t="s">
        <v>6</v>
      </c>
      <c r="AL5" s="20" t="s">
        <v>5</v>
      </c>
      <c r="AM5" s="22" t="s">
        <v>4</v>
      </c>
      <c r="AN5" s="21" t="s">
        <v>150</v>
      </c>
      <c r="AO5" s="21" t="s">
        <v>5</v>
      </c>
      <c r="AP5" s="21" t="s">
        <v>4</v>
      </c>
      <c r="AQ5" s="21" t="s">
        <v>6</v>
      </c>
      <c r="AR5" s="21" t="s">
        <v>5</v>
      </c>
      <c r="AS5" s="21" t="s">
        <v>4</v>
      </c>
      <c r="AT5" s="21" t="s">
        <v>6</v>
      </c>
      <c r="AU5" s="20" t="s">
        <v>5</v>
      </c>
      <c r="AV5" s="22" t="s">
        <v>4</v>
      </c>
      <c r="AW5" s="21" t="s">
        <v>150</v>
      </c>
      <c r="AX5" s="21" t="s">
        <v>5</v>
      </c>
      <c r="AY5" s="21" t="s">
        <v>4</v>
      </c>
      <c r="AZ5" s="21" t="s">
        <v>6</v>
      </c>
      <c r="BA5" s="21" t="s">
        <v>5</v>
      </c>
      <c r="BB5" s="21" t="s">
        <v>4</v>
      </c>
      <c r="BC5" s="21" t="s">
        <v>6</v>
      </c>
      <c r="BD5" s="20" t="s">
        <v>5</v>
      </c>
    </row>
    <row r="6" spans="1:56" ht="46.5" customHeight="1">
      <c r="A6" s="46">
        <v>1999</v>
      </c>
      <c r="B6" s="4">
        <f>SUM(C6:D6)</f>
        <v>30207</v>
      </c>
      <c r="C6" s="4">
        <v>14981</v>
      </c>
      <c r="D6" s="4">
        <v>15226</v>
      </c>
      <c r="E6" s="4">
        <f>SUM(F6:G6)</f>
        <v>1621</v>
      </c>
      <c r="F6" s="4">
        <v>863</v>
      </c>
      <c r="G6" s="4">
        <v>758</v>
      </c>
      <c r="H6" s="4">
        <f>SUM(I6:J6)</f>
        <v>1604</v>
      </c>
      <c r="I6" s="4">
        <v>847</v>
      </c>
      <c r="J6" s="4">
        <v>757</v>
      </c>
      <c r="K6" s="4">
        <f>SUM(L6:M6)</f>
        <v>1778</v>
      </c>
      <c r="L6" s="4">
        <v>903</v>
      </c>
      <c r="M6" s="4">
        <v>875</v>
      </c>
      <c r="N6" s="4">
        <f>SUM(O6:P6)</f>
        <v>2742</v>
      </c>
      <c r="O6" s="4">
        <v>1394</v>
      </c>
      <c r="P6" s="4">
        <v>1348</v>
      </c>
      <c r="Q6" s="4">
        <f>SUM(R6:S6)</f>
        <v>2941</v>
      </c>
      <c r="R6" s="4">
        <v>1687</v>
      </c>
      <c r="S6" s="4">
        <v>1254</v>
      </c>
      <c r="T6" s="46">
        <v>1999</v>
      </c>
      <c r="U6" s="4">
        <f>SUM(V6:W6)</f>
        <v>2028</v>
      </c>
      <c r="V6" s="4">
        <v>1213</v>
      </c>
      <c r="W6" s="4">
        <v>815</v>
      </c>
      <c r="X6" s="4">
        <f>SUM(Y6:Z6)</f>
        <v>1722</v>
      </c>
      <c r="Y6" s="4">
        <v>939</v>
      </c>
      <c r="Z6" s="4">
        <v>783</v>
      </c>
      <c r="AA6" s="4">
        <f>SUM(AB6:AC6)</f>
        <v>1695</v>
      </c>
      <c r="AB6" s="4">
        <v>913</v>
      </c>
      <c r="AC6" s="4">
        <v>782</v>
      </c>
      <c r="AD6" s="4">
        <f>SUM(AE6:AF6)</f>
        <v>1731</v>
      </c>
      <c r="AE6" s="4">
        <v>862</v>
      </c>
      <c r="AF6" s="4">
        <v>869</v>
      </c>
      <c r="AG6" s="4">
        <f>SUM(AH6:AI6)</f>
        <v>1631</v>
      </c>
      <c r="AH6" s="4">
        <v>800</v>
      </c>
      <c r="AI6" s="4">
        <v>831</v>
      </c>
      <c r="AJ6" s="4">
        <f>SUM(AK6:AL6)</f>
        <v>1535</v>
      </c>
      <c r="AK6" s="4">
        <v>724</v>
      </c>
      <c r="AL6" s="4">
        <v>811</v>
      </c>
      <c r="AM6" s="4">
        <f>SUM(AN6:AO6)</f>
        <v>2065</v>
      </c>
      <c r="AN6" s="4">
        <v>892</v>
      </c>
      <c r="AO6" s="4">
        <v>1173</v>
      </c>
      <c r="AP6" s="4">
        <f>SUM(AQ6:AR6)</f>
        <v>2310</v>
      </c>
      <c r="AQ6" s="4">
        <v>982</v>
      </c>
      <c r="AR6" s="4">
        <v>1328</v>
      </c>
      <c r="AS6" s="4">
        <f>SUM(AT6:AU6)</f>
        <v>1834</v>
      </c>
      <c r="AT6" s="4">
        <v>823</v>
      </c>
      <c r="AU6" s="4">
        <v>1011</v>
      </c>
      <c r="AV6" s="4">
        <f>SUM(AW6:AX6)</f>
        <v>1318</v>
      </c>
      <c r="AW6" s="4">
        <v>542</v>
      </c>
      <c r="AX6" s="4">
        <v>776</v>
      </c>
      <c r="AY6" s="4">
        <f>SUM(AZ6:BA6)</f>
        <v>903</v>
      </c>
      <c r="AZ6" s="4">
        <v>362</v>
      </c>
      <c r="BA6" s="4">
        <v>541</v>
      </c>
      <c r="BB6" s="4">
        <f>SUM(BC6:BD6)</f>
        <v>748</v>
      </c>
      <c r="BC6" s="4">
        <v>234</v>
      </c>
      <c r="BD6" s="4">
        <v>514</v>
      </c>
    </row>
    <row r="7" spans="1:56" ht="46.5" customHeight="1">
      <c r="A7" s="46">
        <v>2000</v>
      </c>
      <c r="B7" s="4">
        <f>SUM(C7:D7)</f>
        <v>30051</v>
      </c>
      <c r="C7" s="4">
        <v>14847</v>
      </c>
      <c r="D7" s="4">
        <v>15204</v>
      </c>
      <c r="E7" s="4">
        <f>SUM(F7:G7)</f>
        <v>1728</v>
      </c>
      <c r="F7" s="4">
        <v>920</v>
      </c>
      <c r="G7" s="4">
        <v>808</v>
      </c>
      <c r="H7" s="4">
        <f>SUM(I7:J7)</f>
        <v>1694</v>
      </c>
      <c r="I7" s="4">
        <v>868</v>
      </c>
      <c r="J7" s="4">
        <v>826</v>
      </c>
      <c r="K7" s="4">
        <f>SUM(L7:M7)</f>
        <v>1695</v>
      </c>
      <c r="L7" s="4">
        <v>876</v>
      </c>
      <c r="M7" s="4">
        <v>819</v>
      </c>
      <c r="N7" s="4">
        <f>SUM(O7:P7)</f>
        <v>2472</v>
      </c>
      <c r="O7" s="4">
        <v>1279</v>
      </c>
      <c r="P7" s="4">
        <v>1193</v>
      </c>
      <c r="Q7" s="4">
        <f>SUM(R7:S7)</f>
        <v>2886</v>
      </c>
      <c r="R7" s="4">
        <v>1626</v>
      </c>
      <c r="S7" s="4">
        <v>1260</v>
      </c>
      <c r="T7" s="46">
        <v>2000</v>
      </c>
      <c r="U7" s="4">
        <f>SUM(V7:W7)</f>
        <v>1999</v>
      </c>
      <c r="V7" s="4">
        <v>1153</v>
      </c>
      <c r="W7" s="4">
        <v>846</v>
      </c>
      <c r="X7" s="4">
        <f>SUM(Y7:Z7)</f>
        <v>1683</v>
      </c>
      <c r="Y7" s="4">
        <v>904</v>
      </c>
      <c r="Z7" s="4">
        <v>779</v>
      </c>
      <c r="AA7" s="4">
        <f>SUM(AB7:AC7)</f>
        <v>1623</v>
      </c>
      <c r="AB7" s="4">
        <v>878</v>
      </c>
      <c r="AC7" s="4">
        <v>745</v>
      </c>
      <c r="AD7" s="4">
        <f>SUM(AE7:AF7)</f>
        <v>1764</v>
      </c>
      <c r="AE7" s="4">
        <v>901</v>
      </c>
      <c r="AF7" s="4">
        <v>863</v>
      </c>
      <c r="AG7" s="4">
        <f>SUM(AH7:AI7)</f>
        <v>1721</v>
      </c>
      <c r="AH7" s="4">
        <v>828</v>
      </c>
      <c r="AI7" s="4">
        <v>893</v>
      </c>
      <c r="AJ7" s="4">
        <f>SUM(AK7:AL7)</f>
        <v>1619</v>
      </c>
      <c r="AK7" s="4">
        <v>789</v>
      </c>
      <c r="AL7" s="4">
        <v>830</v>
      </c>
      <c r="AM7" s="4">
        <f>SUM(AN7:AO7)</f>
        <v>1894</v>
      </c>
      <c r="AN7" s="4">
        <v>820</v>
      </c>
      <c r="AO7" s="4">
        <v>1074</v>
      </c>
      <c r="AP7" s="4">
        <f>SUM(AQ7:AR7)</f>
        <v>2224</v>
      </c>
      <c r="AQ7" s="4">
        <v>974</v>
      </c>
      <c r="AR7" s="4">
        <v>1250</v>
      </c>
      <c r="AS7" s="4">
        <f>SUM(AT7:AU7)</f>
        <v>1988</v>
      </c>
      <c r="AT7" s="4">
        <v>852</v>
      </c>
      <c r="AU7" s="4">
        <v>1136</v>
      </c>
      <c r="AV7" s="4">
        <f>SUM(AW7:AX7)</f>
        <v>1365</v>
      </c>
      <c r="AW7" s="4">
        <v>557</v>
      </c>
      <c r="AX7" s="4">
        <v>808</v>
      </c>
      <c r="AY7" s="4">
        <f>SUM(AZ7:BA7)</f>
        <v>917</v>
      </c>
      <c r="AZ7" s="4">
        <v>368</v>
      </c>
      <c r="BA7" s="4">
        <v>549</v>
      </c>
      <c r="BB7" s="4">
        <f>SUM(BC7:BD7)</f>
        <v>779</v>
      </c>
      <c r="BC7" s="4">
        <v>254</v>
      </c>
      <c r="BD7" s="4">
        <v>525</v>
      </c>
    </row>
    <row r="8" spans="1:56" ht="46.5" customHeight="1">
      <c r="A8" s="46">
        <v>2001</v>
      </c>
      <c r="B8" s="4">
        <v>30445</v>
      </c>
      <c r="C8" s="4">
        <v>14884</v>
      </c>
      <c r="D8" s="4">
        <v>15561</v>
      </c>
      <c r="E8" s="4">
        <v>1881</v>
      </c>
      <c r="F8" s="4">
        <v>987</v>
      </c>
      <c r="G8" s="4">
        <v>894</v>
      </c>
      <c r="H8" s="4">
        <v>1938</v>
      </c>
      <c r="I8" s="4">
        <v>1045</v>
      </c>
      <c r="J8" s="4">
        <v>893</v>
      </c>
      <c r="K8" s="4">
        <v>1723</v>
      </c>
      <c r="L8" s="4">
        <v>874</v>
      </c>
      <c r="M8" s="4">
        <v>849</v>
      </c>
      <c r="N8" s="4">
        <v>2296</v>
      </c>
      <c r="O8" s="4">
        <v>1187</v>
      </c>
      <c r="P8" s="4">
        <v>1109</v>
      </c>
      <c r="Q8" s="4">
        <v>2817</v>
      </c>
      <c r="R8" s="4">
        <v>1558</v>
      </c>
      <c r="S8" s="4">
        <v>1259</v>
      </c>
      <c r="T8" s="46">
        <v>2001</v>
      </c>
      <c r="U8" s="4">
        <v>1940</v>
      </c>
      <c r="V8" s="4">
        <v>1086</v>
      </c>
      <c r="W8" s="4">
        <v>854</v>
      </c>
      <c r="X8" s="4">
        <v>1755</v>
      </c>
      <c r="Y8" s="4">
        <v>891</v>
      </c>
      <c r="Z8" s="4">
        <v>864</v>
      </c>
      <c r="AA8" s="4">
        <v>1667</v>
      </c>
      <c r="AB8" s="4">
        <v>876</v>
      </c>
      <c r="AC8" s="4">
        <v>791</v>
      </c>
      <c r="AD8" s="4">
        <v>1841</v>
      </c>
      <c r="AE8" s="4">
        <v>929</v>
      </c>
      <c r="AF8" s="4">
        <v>912</v>
      </c>
      <c r="AG8" s="4">
        <v>1733</v>
      </c>
      <c r="AH8" s="4">
        <v>824</v>
      </c>
      <c r="AI8" s="4">
        <v>909</v>
      </c>
      <c r="AJ8" s="4">
        <v>1646</v>
      </c>
      <c r="AK8" s="4">
        <v>808</v>
      </c>
      <c r="AL8" s="4">
        <v>838</v>
      </c>
      <c r="AM8" s="4">
        <v>1691</v>
      </c>
      <c r="AN8" s="4">
        <v>743</v>
      </c>
      <c r="AO8" s="4">
        <v>948</v>
      </c>
      <c r="AP8" s="4">
        <v>2243</v>
      </c>
      <c r="AQ8" s="4">
        <v>968</v>
      </c>
      <c r="AR8" s="4">
        <v>1275</v>
      </c>
      <c r="AS8" s="4">
        <v>2097</v>
      </c>
      <c r="AT8" s="4">
        <v>877</v>
      </c>
      <c r="AU8" s="4">
        <v>1220</v>
      </c>
      <c r="AV8" s="4">
        <v>1395</v>
      </c>
      <c r="AW8" s="4">
        <v>592</v>
      </c>
      <c r="AX8" s="4">
        <v>803</v>
      </c>
      <c r="AY8" s="4">
        <v>943</v>
      </c>
      <c r="AZ8" s="4">
        <v>370</v>
      </c>
      <c r="BA8" s="4">
        <v>573</v>
      </c>
      <c r="BB8" s="4">
        <v>839</v>
      </c>
      <c r="BC8" s="4">
        <v>269</v>
      </c>
      <c r="BD8" s="4">
        <v>570</v>
      </c>
    </row>
    <row r="9" spans="1:56" ht="46.5" customHeight="1">
      <c r="A9" s="46">
        <v>2002</v>
      </c>
      <c r="B9" s="4">
        <v>26349</v>
      </c>
      <c r="C9" s="4">
        <v>13123</v>
      </c>
      <c r="D9" s="4">
        <v>13226</v>
      </c>
      <c r="E9" s="4">
        <v>1155</v>
      </c>
      <c r="F9" s="4">
        <v>608</v>
      </c>
      <c r="G9" s="4">
        <v>547</v>
      </c>
      <c r="H9" s="4">
        <v>1303</v>
      </c>
      <c r="I9" s="4">
        <v>710</v>
      </c>
      <c r="J9" s="4">
        <v>593</v>
      </c>
      <c r="K9" s="4">
        <v>1278</v>
      </c>
      <c r="L9" s="4">
        <v>653</v>
      </c>
      <c r="M9" s="4">
        <v>625</v>
      </c>
      <c r="N9" s="4">
        <v>1792</v>
      </c>
      <c r="O9" s="4">
        <v>938</v>
      </c>
      <c r="P9" s="4">
        <v>854</v>
      </c>
      <c r="Q9" s="4">
        <v>2314</v>
      </c>
      <c r="R9" s="4">
        <v>1305</v>
      </c>
      <c r="S9" s="4">
        <v>1009</v>
      </c>
      <c r="T9" s="46">
        <v>2002</v>
      </c>
      <c r="U9" s="4">
        <v>1592</v>
      </c>
      <c r="V9" s="4">
        <v>951</v>
      </c>
      <c r="W9" s="4">
        <v>641</v>
      </c>
      <c r="X9" s="4">
        <v>1475</v>
      </c>
      <c r="Y9" s="4">
        <v>826</v>
      </c>
      <c r="Z9" s="4">
        <v>649</v>
      </c>
      <c r="AA9" s="4">
        <v>1411</v>
      </c>
      <c r="AB9" s="4">
        <v>793</v>
      </c>
      <c r="AC9" s="4">
        <v>618</v>
      </c>
      <c r="AD9" s="4">
        <v>1729</v>
      </c>
      <c r="AE9" s="4">
        <v>950</v>
      </c>
      <c r="AF9" s="4">
        <v>779</v>
      </c>
      <c r="AG9" s="4">
        <v>1601</v>
      </c>
      <c r="AH9" s="4">
        <v>803</v>
      </c>
      <c r="AI9" s="4">
        <v>798</v>
      </c>
      <c r="AJ9" s="4">
        <v>1617</v>
      </c>
      <c r="AK9" s="4">
        <v>789</v>
      </c>
      <c r="AL9" s="4">
        <v>828</v>
      </c>
      <c r="AM9" s="4">
        <v>1483</v>
      </c>
      <c r="AN9" s="4">
        <v>689</v>
      </c>
      <c r="AO9" s="4">
        <v>794</v>
      </c>
      <c r="AP9" s="4">
        <v>2279</v>
      </c>
      <c r="AQ9" s="4">
        <v>962</v>
      </c>
      <c r="AR9" s="4">
        <v>1317</v>
      </c>
      <c r="AS9" s="4">
        <v>2051</v>
      </c>
      <c r="AT9" s="4">
        <v>872</v>
      </c>
      <c r="AU9" s="4">
        <v>1179</v>
      </c>
      <c r="AV9" s="4">
        <v>1417</v>
      </c>
      <c r="AW9" s="4">
        <v>601</v>
      </c>
      <c r="AX9" s="4">
        <v>816</v>
      </c>
      <c r="AY9" s="4">
        <v>990</v>
      </c>
      <c r="AZ9" s="4">
        <v>395</v>
      </c>
      <c r="BA9" s="4">
        <v>595</v>
      </c>
      <c r="BB9" s="4">
        <v>862</v>
      </c>
      <c r="BC9" s="4">
        <v>278</v>
      </c>
      <c r="BD9" s="4">
        <v>584</v>
      </c>
    </row>
    <row r="10" spans="1:56" s="94" customFormat="1" ht="46.5" customHeight="1">
      <c r="A10" s="52">
        <v>2003</v>
      </c>
      <c r="B10" s="39">
        <v>29445</v>
      </c>
      <c r="C10" s="39">
        <v>14379</v>
      </c>
      <c r="D10" s="39">
        <v>15066</v>
      </c>
      <c r="E10" s="39">
        <v>1829</v>
      </c>
      <c r="F10" s="39">
        <v>950</v>
      </c>
      <c r="G10" s="39">
        <v>879</v>
      </c>
      <c r="H10" s="39">
        <v>1974</v>
      </c>
      <c r="I10" s="39">
        <v>1046</v>
      </c>
      <c r="J10" s="39">
        <v>928</v>
      </c>
      <c r="K10" s="39">
        <v>1625</v>
      </c>
      <c r="L10" s="39">
        <v>858</v>
      </c>
      <c r="M10" s="39">
        <v>767</v>
      </c>
      <c r="N10" s="39">
        <v>1943</v>
      </c>
      <c r="O10" s="39">
        <v>1017</v>
      </c>
      <c r="P10" s="39">
        <v>926</v>
      </c>
      <c r="Q10" s="39">
        <v>2524</v>
      </c>
      <c r="R10" s="39">
        <v>1415</v>
      </c>
      <c r="S10" s="39">
        <v>1109</v>
      </c>
      <c r="T10" s="52">
        <v>2003</v>
      </c>
      <c r="U10" s="39">
        <v>1801</v>
      </c>
      <c r="V10" s="39">
        <v>978</v>
      </c>
      <c r="W10" s="39">
        <v>823</v>
      </c>
      <c r="X10" s="39">
        <v>1660</v>
      </c>
      <c r="Y10" s="39">
        <v>852</v>
      </c>
      <c r="Z10" s="39">
        <v>808</v>
      </c>
      <c r="AA10" s="39">
        <v>1620</v>
      </c>
      <c r="AB10" s="39">
        <v>840</v>
      </c>
      <c r="AC10" s="39">
        <v>780</v>
      </c>
      <c r="AD10" s="39">
        <v>1807</v>
      </c>
      <c r="AE10" s="39">
        <v>943</v>
      </c>
      <c r="AF10" s="39">
        <v>864</v>
      </c>
      <c r="AG10" s="39">
        <v>1757</v>
      </c>
      <c r="AH10" s="39">
        <v>837</v>
      </c>
      <c r="AI10" s="39">
        <v>920</v>
      </c>
      <c r="AJ10" s="39">
        <v>1622</v>
      </c>
      <c r="AK10" s="39">
        <v>791</v>
      </c>
      <c r="AL10" s="39">
        <v>831</v>
      </c>
      <c r="AM10" s="39">
        <v>1541</v>
      </c>
      <c r="AN10" s="39">
        <v>705</v>
      </c>
      <c r="AO10" s="39">
        <v>836</v>
      </c>
      <c r="AP10" s="39">
        <v>2212</v>
      </c>
      <c r="AQ10" s="39">
        <v>932</v>
      </c>
      <c r="AR10" s="39">
        <v>1280</v>
      </c>
      <c r="AS10" s="39">
        <v>2106</v>
      </c>
      <c r="AT10" s="39">
        <v>899</v>
      </c>
      <c r="AU10" s="39">
        <v>1207</v>
      </c>
      <c r="AV10" s="39">
        <v>1430</v>
      </c>
      <c r="AW10" s="39">
        <v>604</v>
      </c>
      <c r="AX10" s="39">
        <v>826</v>
      </c>
      <c r="AY10" s="39">
        <v>1054</v>
      </c>
      <c r="AZ10" s="39">
        <v>401</v>
      </c>
      <c r="BA10" s="39">
        <v>653</v>
      </c>
      <c r="BB10" s="39">
        <v>940</v>
      </c>
      <c r="BC10" s="39">
        <v>311</v>
      </c>
      <c r="BD10" s="39">
        <v>629</v>
      </c>
    </row>
    <row r="11" spans="1:56" ht="46.5" customHeight="1">
      <c r="A11" s="46" t="s">
        <v>113</v>
      </c>
      <c r="B11" s="4">
        <v>8554</v>
      </c>
      <c r="C11" s="4">
        <v>4194</v>
      </c>
      <c r="D11" s="4">
        <v>4360</v>
      </c>
      <c r="E11" s="4">
        <v>660</v>
      </c>
      <c r="F11" s="4">
        <v>338</v>
      </c>
      <c r="G11" s="4">
        <v>322</v>
      </c>
      <c r="H11" s="4">
        <v>665</v>
      </c>
      <c r="I11" s="4">
        <v>361</v>
      </c>
      <c r="J11" s="4">
        <v>304</v>
      </c>
      <c r="K11" s="4">
        <v>481</v>
      </c>
      <c r="L11" s="4">
        <v>259</v>
      </c>
      <c r="M11" s="4">
        <v>222</v>
      </c>
      <c r="N11" s="4">
        <v>566</v>
      </c>
      <c r="O11" s="4">
        <v>291</v>
      </c>
      <c r="P11" s="4">
        <v>275</v>
      </c>
      <c r="Q11" s="4">
        <v>762</v>
      </c>
      <c r="R11" s="4">
        <v>420</v>
      </c>
      <c r="S11" s="4">
        <v>342</v>
      </c>
      <c r="T11" s="46" t="s">
        <v>113</v>
      </c>
      <c r="U11" s="4">
        <v>591</v>
      </c>
      <c r="V11" s="4">
        <v>299</v>
      </c>
      <c r="W11" s="4">
        <v>292</v>
      </c>
      <c r="X11" s="4">
        <v>570</v>
      </c>
      <c r="Y11" s="4">
        <v>285</v>
      </c>
      <c r="Z11" s="4">
        <v>285</v>
      </c>
      <c r="AA11" s="4">
        <v>511</v>
      </c>
      <c r="AB11" s="4">
        <v>276</v>
      </c>
      <c r="AC11" s="4">
        <v>235</v>
      </c>
      <c r="AD11" s="4">
        <v>525</v>
      </c>
      <c r="AE11" s="4">
        <v>262</v>
      </c>
      <c r="AF11" s="4">
        <v>263</v>
      </c>
      <c r="AG11" s="4">
        <v>509</v>
      </c>
      <c r="AH11" s="4">
        <v>227</v>
      </c>
      <c r="AI11" s="4">
        <v>282</v>
      </c>
      <c r="AJ11" s="4">
        <v>487</v>
      </c>
      <c r="AK11" s="4">
        <v>228</v>
      </c>
      <c r="AL11" s="4">
        <v>259</v>
      </c>
      <c r="AM11" s="4">
        <v>431</v>
      </c>
      <c r="AN11" s="4">
        <v>200</v>
      </c>
      <c r="AO11" s="4">
        <v>231</v>
      </c>
      <c r="AP11" s="4">
        <v>529</v>
      </c>
      <c r="AQ11" s="4">
        <v>230</v>
      </c>
      <c r="AR11" s="4">
        <v>299</v>
      </c>
      <c r="AS11" s="4">
        <v>469</v>
      </c>
      <c r="AT11" s="4">
        <v>201</v>
      </c>
      <c r="AU11" s="4">
        <v>268</v>
      </c>
      <c r="AV11" s="4">
        <v>315</v>
      </c>
      <c r="AW11" s="4">
        <v>141</v>
      </c>
      <c r="AX11" s="4">
        <v>174</v>
      </c>
      <c r="AY11" s="4">
        <v>253</v>
      </c>
      <c r="AZ11" s="4">
        <v>90</v>
      </c>
      <c r="BA11" s="4">
        <v>163</v>
      </c>
      <c r="BB11" s="4">
        <v>230</v>
      </c>
      <c r="BC11" s="4">
        <v>86</v>
      </c>
      <c r="BD11" s="4">
        <v>144</v>
      </c>
    </row>
    <row r="12" spans="1:56" ht="46.5" customHeight="1">
      <c r="A12" s="46" t="s">
        <v>114</v>
      </c>
      <c r="B12" s="4">
        <v>3562</v>
      </c>
      <c r="C12" s="4">
        <v>1706</v>
      </c>
      <c r="D12" s="4">
        <v>1856</v>
      </c>
      <c r="E12" s="4">
        <v>179</v>
      </c>
      <c r="F12" s="4">
        <v>103</v>
      </c>
      <c r="G12" s="4">
        <v>76</v>
      </c>
      <c r="H12" s="4">
        <v>211</v>
      </c>
      <c r="I12" s="4">
        <v>116</v>
      </c>
      <c r="J12" s="4">
        <v>95</v>
      </c>
      <c r="K12" s="4">
        <v>218</v>
      </c>
      <c r="L12" s="4">
        <v>121</v>
      </c>
      <c r="M12" s="4">
        <v>97</v>
      </c>
      <c r="N12" s="4">
        <v>242</v>
      </c>
      <c r="O12" s="4">
        <v>117</v>
      </c>
      <c r="P12" s="4">
        <v>125</v>
      </c>
      <c r="Q12" s="4">
        <v>296</v>
      </c>
      <c r="R12" s="4">
        <v>167</v>
      </c>
      <c r="S12" s="4">
        <v>129</v>
      </c>
      <c r="T12" s="46" t="s">
        <v>114</v>
      </c>
      <c r="U12" s="4">
        <v>196</v>
      </c>
      <c r="V12" s="4">
        <v>109</v>
      </c>
      <c r="W12" s="4">
        <v>87</v>
      </c>
      <c r="X12" s="4">
        <v>171</v>
      </c>
      <c r="Y12" s="4">
        <v>89</v>
      </c>
      <c r="Z12" s="4">
        <v>82</v>
      </c>
      <c r="AA12" s="4">
        <v>174</v>
      </c>
      <c r="AB12" s="4">
        <v>88</v>
      </c>
      <c r="AC12" s="4">
        <v>86</v>
      </c>
      <c r="AD12" s="4">
        <v>186</v>
      </c>
      <c r="AE12" s="4">
        <v>94</v>
      </c>
      <c r="AF12" s="4">
        <v>92</v>
      </c>
      <c r="AG12" s="4">
        <v>183</v>
      </c>
      <c r="AH12" s="4">
        <v>78</v>
      </c>
      <c r="AI12" s="4">
        <v>105</v>
      </c>
      <c r="AJ12" s="4">
        <v>182</v>
      </c>
      <c r="AK12" s="4">
        <v>77</v>
      </c>
      <c r="AL12" s="4">
        <v>105</v>
      </c>
      <c r="AM12" s="4">
        <v>188</v>
      </c>
      <c r="AN12" s="4">
        <v>88</v>
      </c>
      <c r="AO12" s="4">
        <v>100</v>
      </c>
      <c r="AP12" s="4">
        <v>307</v>
      </c>
      <c r="AQ12" s="4">
        <v>139</v>
      </c>
      <c r="AR12" s="4">
        <v>168</v>
      </c>
      <c r="AS12" s="4">
        <v>305</v>
      </c>
      <c r="AT12" s="4">
        <v>122</v>
      </c>
      <c r="AU12" s="4">
        <v>183</v>
      </c>
      <c r="AV12" s="4">
        <v>208</v>
      </c>
      <c r="AW12" s="4">
        <v>85</v>
      </c>
      <c r="AX12" s="4">
        <v>123</v>
      </c>
      <c r="AY12" s="4">
        <v>155</v>
      </c>
      <c r="AZ12" s="4">
        <v>61</v>
      </c>
      <c r="BA12" s="4">
        <v>94</v>
      </c>
      <c r="BB12" s="4">
        <v>161</v>
      </c>
      <c r="BC12" s="4">
        <v>52</v>
      </c>
      <c r="BD12" s="4">
        <v>109</v>
      </c>
    </row>
    <row r="13" spans="1:56" ht="46.5" customHeight="1">
      <c r="A13" s="46" t="s">
        <v>115</v>
      </c>
      <c r="B13" s="4">
        <v>3541</v>
      </c>
      <c r="C13" s="4">
        <v>1731</v>
      </c>
      <c r="D13" s="4">
        <v>1810</v>
      </c>
      <c r="E13" s="4">
        <v>176</v>
      </c>
      <c r="F13" s="4">
        <v>92</v>
      </c>
      <c r="G13" s="4">
        <v>84</v>
      </c>
      <c r="H13" s="4">
        <v>190</v>
      </c>
      <c r="I13" s="4">
        <v>84</v>
      </c>
      <c r="J13" s="4">
        <v>106</v>
      </c>
      <c r="K13" s="4">
        <v>196</v>
      </c>
      <c r="L13" s="4">
        <v>113</v>
      </c>
      <c r="M13" s="4">
        <v>83</v>
      </c>
      <c r="N13" s="4">
        <v>237</v>
      </c>
      <c r="O13" s="4">
        <v>131</v>
      </c>
      <c r="P13" s="4">
        <v>106</v>
      </c>
      <c r="Q13" s="4">
        <v>295</v>
      </c>
      <c r="R13" s="4">
        <v>164</v>
      </c>
      <c r="S13" s="4">
        <v>131</v>
      </c>
      <c r="T13" s="46" t="s">
        <v>115</v>
      </c>
      <c r="U13" s="4">
        <v>211</v>
      </c>
      <c r="V13" s="4">
        <v>129</v>
      </c>
      <c r="W13" s="4">
        <v>82</v>
      </c>
      <c r="X13" s="4">
        <v>178</v>
      </c>
      <c r="Y13" s="4">
        <v>93</v>
      </c>
      <c r="Z13" s="4">
        <v>85</v>
      </c>
      <c r="AA13" s="4">
        <v>181</v>
      </c>
      <c r="AB13" s="4">
        <v>100</v>
      </c>
      <c r="AC13" s="4">
        <v>81</v>
      </c>
      <c r="AD13" s="4">
        <v>214</v>
      </c>
      <c r="AE13" s="4">
        <v>105</v>
      </c>
      <c r="AF13" s="4">
        <v>109</v>
      </c>
      <c r="AG13" s="4">
        <v>223</v>
      </c>
      <c r="AH13" s="4">
        <v>119</v>
      </c>
      <c r="AI13" s="4">
        <v>104</v>
      </c>
      <c r="AJ13" s="4">
        <v>205</v>
      </c>
      <c r="AK13" s="4">
        <v>102</v>
      </c>
      <c r="AL13" s="4">
        <v>103</v>
      </c>
      <c r="AM13" s="4">
        <v>186</v>
      </c>
      <c r="AN13" s="4">
        <v>87</v>
      </c>
      <c r="AO13" s="4">
        <v>99</v>
      </c>
      <c r="AP13" s="4">
        <v>286</v>
      </c>
      <c r="AQ13" s="4">
        <v>104</v>
      </c>
      <c r="AR13" s="4">
        <v>182</v>
      </c>
      <c r="AS13" s="4">
        <v>292</v>
      </c>
      <c r="AT13" s="4">
        <v>126</v>
      </c>
      <c r="AU13" s="4">
        <v>166</v>
      </c>
      <c r="AV13" s="4">
        <v>193</v>
      </c>
      <c r="AW13" s="4">
        <v>78</v>
      </c>
      <c r="AX13" s="4">
        <v>115</v>
      </c>
      <c r="AY13" s="4">
        <v>148</v>
      </c>
      <c r="AZ13" s="4">
        <v>54</v>
      </c>
      <c r="BA13" s="4">
        <v>94</v>
      </c>
      <c r="BB13" s="4">
        <v>130</v>
      </c>
      <c r="BC13" s="4">
        <v>50</v>
      </c>
      <c r="BD13" s="4">
        <v>80</v>
      </c>
    </row>
    <row r="14" spans="1:56" ht="46.5" customHeight="1">
      <c r="A14" s="46" t="s">
        <v>116</v>
      </c>
      <c r="B14" s="4">
        <v>5439</v>
      </c>
      <c r="C14" s="4">
        <v>2710</v>
      </c>
      <c r="D14" s="4">
        <v>2729</v>
      </c>
      <c r="E14" s="4">
        <v>294</v>
      </c>
      <c r="F14" s="4">
        <v>163</v>
      </c>
      <c r="G14" s="4">
        <v>131</v>
      </c>
      <c r="H14" s="4">
        <v>414</v>
      </c>
      <c r="I14" s="4">
        <v>230</v>
      </c>
      <c r="J14" s="4">
        <v>184</v>
      </c>
      <c r="K14" s="4">
        <v>320</v>
      </c>
      <c r="L14" s="4">
        <v>146</v>
      </c>
      <c r="M14" s="4">
        <v>174</v>
      </c>
      <c r="N14" s="4">
        <v>332</v>
      </c>
      <c r="O14" s="4">
        <v>177</v>
      </c>
      <c r="P14" s="4">
        <v>155</v>
      </c>
      <c r="Q14" s="4">
        <v>426</v>
      </c>
      <c r="R14" s="4">
        <v>253</v>
      </c>
      <c r="S14" s="4">
        <v>173</v>
      </c>
      <c r="T14" s="46" t="s">
        <v>116</v>
      </c>
      <c r="U14" s="4">
        <v>319</v>
      </c>
      <c r="V14" s="4">
        <v>176</v>
      </c>
      <c r="W14" s="4">
        <v>143</v>
      </c>
      <c r="X14" s="4">
        <v>333</v>
      </c>
      <c r="Y14" s="4">
        <v>171</v>
      </c>
      <c r="Z14" s="4">
        <v>162</v>
      </c>
      <c r="AA14" s="4">
        <v>364</v>
      </c>
      <c r="AB14" s="4">
        <v>183</v>
      </c>
      <c r="AC14" s="4">
        <v>181</v>
      </c>
      <c r="AD14" s="4">
        <v>387</v>
      </c>
      <c r="AE14" s="4">
        <v>219</v>
      </c>
      <c r="AF14" s="4">
        <v>168</v>
      </c>
      <c r="AG14" s="4">
        <v>332</v>
      </c>
      <c r="AH14" s="4">
        <v>166</v>
      </c>
      <c r="AI14" s="4">
        <v>166</v>
      </c>
      <c r="AJ14" s="4">
        <v>282</v>
      </c>
      <c r="AK14" s="4">
        <v>153</v>
      </c>
      <c r="AL14" s="4">
        <v>129</v>
      </c>
      <c r="AM14" s="4">
        <v>290</v>
      </c>
      <c r="AN14" s="4">
        <v>131</v>
      </c>
      <c r="AO14" s="4">
        <v>159</v>
      </c>
      <c r="AP14" s="4">
        <v>387</v>
      </c>
      <c r="AQ14" s="4">
        <v>159</v>
      </c>
      <c r="AR14" s="4">
        <v>228</v>
      </c>
      <c r="AS14" s="4">
        <v>370</v>
      </c>
      <c r="AT14" s="4">
        <v>150</v>
      </c>
      <c r="AU14" s="4">
        <v>220</v>
      </c>
      <c r="AV14" s="4">
        <v>263</v>
      </c>
      <c r="AW14" s="4">
        <v>112</v>
      </c>
      <c r="AX14" s="4">
        <v>151</v>
      </c>
      <c r="AY14" s="4">
        <v>178</v>
      </c>
      <c r="AZ14" s="4">
        <v>71</v>
      </c>
      <c r="BA14" s="4">
        <v>107</v>
      </c>
      <c r="BB14" s="4">
        <v>148</v>
      </c>
      <c r="BC14" s="4">
        <v>50</v>
      </c>
      <c r="BD14" s="4">
        <v>98</v>
      </c>
    </row>
    <row r="15" spans="1:56" ht="46.5" customHeight="1">
      <c r="A15" s="46" t="s">
        <v>117</v>
      </c>
      <c r="B15" s="4">
        <v>2997</v>
      </c>
      <c r="C15" s="4">
        <v>1478</v>
      </c>
      <c r="D15" s="4">
        <v>1519</v>
      </c>
      <c r="E15" s="4">
        <v>168</v>
      </c>
      <c r="F15" s="4">
        <v>84</v>
      </c>
      <c r="G15" s="4">
        <v>84</v>
      </c>
      <c r="H15" s="4">
        <v>158</v>
      </c>
      <c r="I15" s="4">
        <v>95</v>
      </c>
      <c r="J15" s="4">
        <v>63</v>
      </c>
      <c r="K15" s="4">
        <v>129</v>
      </c>
      <c r="L15" s="4">
        <v>69</v>
      </c>
      <c r="M15" s="4">
        <v>60</v>
      </c>
      <c r="N15" s="4">
        <v>227</v>
      </c>
      <c r="O15" s="4">
        <v>120</v>
      </c>
      <c r="P15" s="4">
        <v>107</v>
      </c>
      <c r="Q15" s="4">
        <v>273</v>
      </c>
      <c r="R15" s="4">
        <v>143</v>
      </c>
      <c r="S15" s="4">
        <v>130</v>
      </c>
      <c r="T15" s="46" t="s">
        <v>117</v>
      </c>
      <c r="U15" s="4">
        <v>143</v>
      </c>
      <c r="V15" s="4">
        <v>86</v>
      </c>
      <c r="W15" s="4">
        <v>57</v>
      </c>
      <c r="X15" s="4">
        <v>151</v>
      </c>
      <c r="Y15" s="4">
        <v>81</v>
      </c>
      <c r="Z15" s="4">
        <v>70</v>
      </c>
      <c r="AA15" s="4">
        <v>128</v>
      </c>
      <c r="AB15" s="4">
        <v>67</v>
      </c>
      <c r="AC15" s="4">
        <v>61</v>
      </c>
      <c r="AD15" s="4">
        <v>174</v>
      </c>
      <c r="AE15" s="4">
        <v>96</v>
      </c>
      <c r="AF15" s="4">
        <v>78</v>
      </c>
      <c r="AG15" s="4">
        <v>200</v>
      </c>
      <c r="AH15" s="4">
        <v>98</v>
      </c>
      <c r="AI15" s="4">
        <v>102</v>
      </c>
      <c r="AJ15" s="4">
        <v>180</v>
      </c>
      <c r="AK15" s="4">
        <v>87</v>
      </c>
      <c r="AL15" s="4">
        <v>93</v>
      </c>
      <c r="AM15" s="4">
        <v>176</v>
      </c>
      <c r="AN15" s="4">
        <v>86</v>
      </c>
      <c r="AO15" s="4">
        <v>90</v>
      </c>
      <c r="AP15" s="4">
        <v>261</v>
      </c>
      <c r="AQ15" s="4">
        <v>110</v>
      </c>
      <c r="AR15" s="4">
        <v>151</v>
      </c>
      <c r="AS15" s="4">
        <v>252</v>
      </c>
      <c r="AT15" s="4">
        <v>119</v>
      </c>
      <c r="AU15" s="4">
        <v>133</v>
      </c>
      <c r="AV15" s="4">
        <v>158</v>
      </c>
      <c r="AW15" s="4">
        <v>63</v>
      </c>
      <c r="AX15" s="4">
        <v>95</v>
      </c>
      <c r="AY15" s="4">
        <v>121</v>
      </c>
      <c r="AZ15" s="4">
        <v>49</v>
      </c>
      <c r="BA15" s="4">
        <v>72</v>
      </c>
      <c r="BB15" s="4">
        <v>98</v>
      </c>
      <c r="BC15" s="4">
        <v>25</v>
      </c>
      <c r="BD15" s="4">
        <v>73</v>
      </c>
    </row>
    <row r="16" spans="1:56" ht="46.5" customHeight="1">
      <c r="A16" s="46" t="s">
        <v>118</v>
      </c>
      <c r="B16" s="4">
        <v>2931</v>
      </c>
      <c r="C16" s="4">
        <v>1414</v>
      </c>
      <c r="D16" s="4">
        <v>1517</v>
      </c>
      <c r="E16" s="4">
        <v>205</v>
      </c>
      <c r="F16" s="4">
        <v>103</v>
      </c>
      <c r="G16" s="4">
        <v>102</v>
      </c>
      <c r="H16" s="4">
        <v>166</v>
      </c>
      <c r="I16" s="4">
        <v>71</v>
      </c>
      <c r="J16" s="4">
        <v>95</v>
      </c>
      <c r="K16" s="4">
        <v>151</v>
      </c>
      <c r="L16" s="4">
        <v>92</v>
      </c>
      <c r="M16" s="4">
        <v>59</v>
      </c>
      <c r="N16" s="4">
        <v>197</v>
      </c>
      <c r="O16" s="4">
        <v>107</v>
      </c>
      <c r="P16" s="4">
        <v>90</v>
      </c>
      <c r="Q16" s="4">
        <v>261</v>
      </c>
      <c r="R16" s="4">
        <v>146</v>
      </c>
      <c r="S16" s="4">
        <v>115</v>
      </c>
      <c r="T16" s="46" t="s">
        <v>118</v>
      </c>
      <c r="U16" s="4">
        <v>193</v>
      </c>
      <c r="V16" s="4">
        <v>102</v>
      </c>
      <c r="W16" s="4">
        <v>91</v>
      </c>
      <c r="X16" s="4">
        <v>150</v>
      </c>
      <c r="Y16" s="4">
        <v>74</v>
      </c>
      <c r="Z16" s="4">
        <v>76</v>
      </c>
      <c r="AA16" s="4">
        <v>158</v>
      </c>
      <c r="AB16" s="4">
        <v>86</v>
      </c>
      <c r="AC16" s="4">
        <v>72</v>
      </c>
      <c r="AD16" s="4">
        <v>181</v>
      </c>
      <c r="AE16" s="4">
        <v>91</v>
      </c>
      <c r="AF16" s="4">
        <v>90</v>
      </c>
      <c r="AG16" s="4">
        <v>164</v>
      </c>
      <c r="AH16" s="4">
        <v>76</v>
      </c>
      <c r="AI16" s="4">
        <v>88</v>
      </c>
      <c r="AJ16" s="4">
        <v>154</v>
      </c>
      <c r="AK16" s="4">
        <v>77</v>
      </c>
      <c r="AL16" s="4">
        <v>77</v>
      </c>
      <c r="AM16" s="4">
        <v>169</v>
      </c>
      <c r="AN16" s="4">
        <v>65</v>
      </c>
      <c r="AO16" s="4">
        <v>104</v>
      </c>
      <c r="AP16" s="4">
        <v>230</v>
      </c>
      <c r="AQ16" s="4">
        <v>106</v>
      </c>
      <c r="AR16" s="4">
        <v>124</v>
      </c>
      <c r="AS16" s="4">
        <v>226</v>
      </c>
      <c r="AT16" s="4">
        <v>97</v>
      </c>
      <c r="AU16" s="4">
        <v>129</v>
      </c>
      <c r="AV16" s="4">
        <v>149</v>
      </c>
      <c r="AW16" s="4">
        <v>63</v>
      </c>
      <c r="AX16" s="4">
        <v>86</v>
      </c>
      <c r="AY16" s="4">
        <v>89</v>
      </c>
      <c r="AZ16" s="4">
        <v>37</v>
      </c>
      <c r="BA16" s="4">
        <v>52</v>
      </c>
      <c r="BB16" s="4">
        <v>88</v>
      </c>
      <c r="BC16" s="4">
        <v>21</v>
      </c>
      <c r="BD16" s="4">
        <v>67</v>
      </c>
    </row>
    <row r="17" spans="1:56" ht="46.5" customHeight="1" thickBot="1">
      <c r="A17" s="53" t="s">
        <v>119</v>
      </c>
      <c r="B17" s="54">
        <v>2421</v>
      </c>
      <c r="C17" s="54">
        <v>1146</v>
      </c>
      <c r="D17" s="54">
        <v>1275</v>
      </c>
      <c r="E17" s="54">
        <v>147</v>
      </c>
      <c r="F17" s="54">
        <v>67</v>
      </c>
      <c r="G17" s="54">
        <v>80</v>
      </c>
      <c r="H17" s="54">
        <v>170</v>
      </c>
      <c r="I17" s="54">
        <v>89</v>
      </c>
      <c r="J17" s="54">
        <v>81</v>
      </c>
      <c r="K17" s="54">
        <v>130</v>
      </c>
      <c r="L17" s="54">
        <v>58</v>
      </c>
      <c r="M17" s="54">
        <v>72</v>
      </c>
      <c r="N17" s="54">
        <v>142</v>
      </c>
      <c r="O17" s="54">
        <v>74</v>
      </c>
      <c r="P17" s="54">
        <v>68</v>
      </c>
      <c r="Q17" s="54">
        <v>211</v>
      </c>
      <c r="R17" s="54">
        <v>122</v>
      </c>
      <c r="S17" s="54">
        <v>89</v>
      </c>
      <c r="T17" s="53" t="s">
        <v>119</v>
      </c>
      <c r="U17" s="54">
        <v>148</v>
      </c>
      <c r="V17" s="54">
        <v>77</v>
      </c>
      <c r="W17" s="54">
        <v>71</v>
      </c>
      <c r="X17" s="54">
        <v>107</v>
      </c>
      <c r="Y17" s="54">
        <v>59</v>
      </c>
      <c r="Z17" s="54">
        <v>48</v>
      </c>
      <c r="AA17" s="54">
        <v>104</v>
      </c>
      <c r="AB17" s="54">
        <v>40</v>
      </c>
      <c r="AC17" s="54">
        <v>64</v>
      </c>
      <c r="AD17" s="54">
        <v>140</v>
      </c>
      <c r="AE17" s="54">
        <v>76</v>
      </c>
      <c r="AF17" s="54">
        <v>64</v>
      </c>
      <c r="AG17" s="54">
        <v>146</v>
      </c>
      <c r="AH17" s="54">
        <v>73</v>
      </c>
      <c r="AI17" s="54">
        <v>73</v>
      </c>
      <c r="AJ17" s="54">
        <v>132</v>
      </c>
      <c r="AK17" s="54">
        <v>67</v>
      </c>
      <c r="AL17" s="54">
        <v>65</v>
      </c>
      <c r="AM17" s="54">
        <v>101</v>
      </c>
      <c r="AN17" s="54">
        <v>48</v>
      </c>
      <c r="AO17" s="54">
        <v>53</v>
      </c>
      <c r="AP17" s="54">
        <v>212</v>
      </c>
      <c r="AQ17" s="54">
        <v>84</v>
      </c>
      <c r="AR17" s="54">
        <v>128</v>
      </c>
      <c r="AS17" s="54">
        <v>192</v>
      </c>
      <c r="AT17" s="54">
        <v>84</v>
      </c>
      <c r="AU17" s="54">
        <v>108</v>
      </c>
      <c r="AV17" s="54">
        <v>144</v>
      </c>
      <c r="AW17" s="54">
        <v>62</v>
      </c>
      <c r="AX17" s="54">
        <v>82</v>
      </c>
      <c r="AY17" s="54">
        <v>110</v>
      </c>
      <c r="AZ17" s="54">
        <v>39</v>
      </c>
      <c r="BA17" s="54">
        <v>71</v>
      </c>
      <c r="BB17" s="54">
        <v>85</v>
      </c>
      <c r="BC17" s="54">
        <v>27</v>
      </c>
      <c r="BD17" s="54">
        <v>58</v>
      </c>
    </row>
    <row r="18" spans="18:56" ht="21" customHeight="1">
      <c r="R18" s="186" t="s">
        <v>56</v>
      </c>
      <c r="S18" s="186"/>
      <c r="AB18" s="170"/>
      <c r="AC18" s="170"/>
      <c r="AK18" s="186" t="s">
        <v>56</v>
      </c>
      <c r="AL18" s="186"/>
      <c r="AT18" s="170"/>
      <c r="AU18" s="170"/>
      <c r="AV18" s="77"/>
      <c r="BC18" s="186" t="s">
        <v>56</v>
      </c>
      <c r="BD18" s="186"/>
    </row>
    <row r="20" ht="22.5" customHeight="1"/>
    <row r="22" ht="22.5" customHeight="1"/>
    <row r="23" ht="22.5" customHeight="1"/>
    <row r="24" ht="21.75" customHeight="1"/>
    <row r="25" ht="21.75" customHeight="1"/>
    <row r="26" ht="21.75" customHeight="1"/>
    <row r="27" ht="21" customHeight="1"/>
    <row r="28" s="94" customFormat="1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13.5" customHeight="1"/>
    <row r="37" ht="13.5" customHeight="1"/>
    <row r="38" ht="22.5" customHeight="1"/>
    <row r="39" ht="13.5" customHeight="1"/>
    <row r="40" ht="22.5" customHeight="1"/>
    <row r="41" ht="22.5" customHeight="1"/>
    <row r="42" ht="21.75" customHeight="1"/>
    <row r="43" ht="21.75" customHeight="1"/>
    <row r="44" ht="21.75" customHeight="1"/>
    <row r="45" ht="21.75" customHeight="1"/>
    <row r="46" s="94" customFormat="1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</sheetData>
  <mergeCells count="35">
    <mergeCell ref="AB18:AC18"/>
    <mergeCell ref="N4:P4"/>
    <mergeCell ref="Q4:S4"/>
    <mergeCell ref="A2:J2"/>
    <mergeCell ref="U4:W4"/>
    <mergeCell ref="X4:Z4"/>
    <mergeCell ref="B4:D4"/>
    <mergeCell ref="AA4:AC4"/>
    <mergeCell ref="I3:J3"/>
    <mergeCell ref="K2:S2"/>
    <mergeCell ref="AB3:AC3"/>
    <mergeCell ref="R3:S3"/>
    <mergeCell ref="E4:G4"/>
    <mergeCell ref="H4:J4"/>
    <mergeCell ref="K4:M4"/>
    <mergeCell ref="R18:S18"/>
    <mergeCell ref="T2:AC2"/>
    <mergeCell ref="AV2:BD2"/>
    <mergeCell ref="AK18:AL18"/>
    <mergeCell ref="AT18:AU18"/>
    <mergeCell ref="AV4:AX4"/>
    <mergeCell ref="AY4:BA4"/>
    <mergeCell ref="BB4:BD4"/>
    <mergeCell ref="AT3:AU3"/>
    <mergeCell ref="AK3:AL3"/>
    <mergeCell ref="AM2:AU2"/>
    <mergeCell ref="BC3:BD3"/>
    <mergeCell ref="BC18:BD18"/>
    <mergeCell ref="AD2:AL2"/>
    <mergeCell ref="AM4:AO4"/>
    <mergeCell ref="AP4:AR4"/>
    <mergeCell ref="AS4:AU4"/>
    <mergeCell ref="AD4:AF4"/>
    <mergeCell ref="AG4:AI4"/>
    <mergeCell ref="AJ4:AL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SheetLayoutView="100" workbookViewId="0" topLeftCell="A1">
      <selection activeCell="C5" sqref="C5:C6"/>
    </sheetView>
  </sheetViews>
  <sheetFormatPr defaultColWidth="8.88671875" defaultRowHeight="13.5"/>
  <cols>
    <col min="1" max="10" width="7.5546875" style="47" customWidth="1"/>
    <col min="11" max="16384" width="8.88671875" style="47" customWidth="1"/>
  </cols>
  <sheetData>
    <row r="1" ht="21" customHeight="1"/>
    <row r="2" spans="1:10" s="101" customFormat="1" ht="30" customHeight="1">
      <c r="A2" s="175" t="s">
        <v>127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21" customHeight="1" thickBot="1">
      <c r="A3" s="195" t="s">
        <v>128</v>
      </c>
      <c r="B3" s="195"/>
      <c r="C3" s="195"/>
      <c r="D3" s="95"/>
      <c r="E3" s="95"/>
      <c r="F3" s="95"/>
      <c r="G3" s="95"/>
      <c r="H3" s="113"/>
      <c r="I3" s="113"/>
      <c r="J3" s="113"/>
    </row>
    <row r="4" spans="1:10" ht="34.5" customHeight="1">
      <c r="A4" s="13"/>
      <c r="B4" s="77" t="s">
        <v>190</v>
      </c>
      <c r="C4" s="183" t="s">
        <v>195</v>
      </c>
      <c r="D4" s="153"/>
      <c r="E4" s="153"/>
      <c r="F4" s="184"/>
      <c r="G4" s="183" t="s">
        <v>189</v>
      </c>
      <c r="H4" s="153"/>
      <c r="I4" s="153"/>
      <c r="J4" s="153"/>
    </row>
    <row r="5" spans="1:10" ht="34.5" customHeight="1">
      <c r="A5" s="46" t="s">
        <v>92</v>
      </c>
      <c r="B5" s="44"/>
      <c r="C5" s="154" t="s">
        <v>129</v>
      </c>
      <c r="D5" s="44"/>
      <c r="E5" s="154" t="s">
        <v>130</v>
      </c>
      <c r="F5" s="44"/>
      <c r="G5" s="155" t="s">
        <v>193</v>
      </c>
      <c r="H5" s="139"/>
      <c r="I5" s="155" t="s">
        <v>129</v>
      </c>
      <c r="J5" s="44"/>
    </row>
    <row r="6" spans="1:10" ht="34.5" customHeight="1">
      <c r="A6" s="18"/>
      <c r="B6" s="45" t="s">
        <v>191</v>
      </c>
      <c r="C6" s="169"/>
      <c r="D6" s="20" t="s">
        <v>131</v>
      </c>
      <c r="E6" s="169"/>
      <c r="F6" s="20" t="s">
        <v>131</v>
      </c>
      <c r="G6" s="169"/>
      <c r="H6" s="21" t="s">
        <v>131</v>
      </c>
      <c r="I6" s="188"/>
      <c r="J6" s="20" t="s">
        <v>131</v>
      </c>
    </row>
    <row r="7" spans="1:10" ht="34.5" customHeight="1">
      <c r="A7" s="46">
        <v>1999</v>
      </c>
      <c r="B7" s="146">
        <v>30207</v>
      </c>
      <c r="C7" s="4">
        <v>4848</v>
      </c>
      <c r="D7" s="28">
        <v>16</v>
      </c>
      <c r="E7" s="4">
        <v>5076</v>
      </c>
      <c r="F7" s="28">
        <v>16.8</v>
      </c>
      <c r="G7" s="145">
        <v>333</v>
      </c>
      <c r="H7" s="28">
        <v>1.1</v>
      </c>
      <c r="I7" s="4">
        <v>2724</v>
      </c>
      <c r="J7" s="28">
        <v>9</v>
      </c>
    </row>
    <row r="8" spans="1:10" s="44" customFormat="1" ht="34.5" customHeight="1">
      <c r="A8" s="46">
        <v>2000</v>
      </c>
      <c r="B8" s="146">
        <v>30126</v>
      </c>
      <c r="C8" s="33">
        <v>5924</v>
      </c>
      <c r="D8" s="50">
        <v>19.6</v>
      </c>
      <c r="E8" s="33">
        <v>5964</v>
      </c>
      <c r="F8" s="50">
        <v>19.7</v>
      </c>
      <c r="G8" s="144" t="s">
        <v>201</v>
      </c>
      <c r="H8" s="50" t="s">
        <v>202</v>
      </c>
      <c r="I8" s="33">
        <v>3136</v>
      </c>
      <c r="J8" s="50">
        <v>10.4</v>
      </c>
    </row>
    <row r="9" spans="1:10" s="44" customFormat="1" ht="34.5" customHeight="1">
      <c r="A9" s="46">
        <v>2001</v>
      </c>
      <c r="B9" s="146">
        <v>30521</v>
      </c>
      <c r="C9" s="33">
        <v>7954</v>
      </c>
      <c r="D9" s="50">
        <v>26.1</v>
      </c>
      <c r="E9" s="33">
        <v>7257</v>
      </c>
      <c r="F9" s="50">
        <v>23.8</v>
      </c>
      <c r="G9" s="33">
        <v>327</v>
      </c>
      <c r="H9" s="50">
        <v>1.1</v>
      </c>
      <c r="I9" s="33">
        <v>3960</v>
      </c>
      <c r="J9" s="50">
        <v>13</v>
      </c>
    </row>
    <row r="10" spans="1:10" s="44" customFormat="1" ht="34.5" customHeight="1">
      <c r="A10" s="46">
        <v>2002</v>
      </c>
      <c r="B10" s="146">
        <v>26349</v>
      </c>
      <c r="C10" s="146">
        <v>2581</v>
      </c>
      <c r="D10" s="50">
        <v>9.8</v>
      </c>
      <c r="E10" s="146">
        <v>6505</v>
      </c>
      <c r="F10" s="50">
        <v>24.6</v>
      </c>
      <c r="G10" s="146">
        <v>379</v>
      </c>
      <c r="H10" s="50">
        <v>1.3</v>
      </c>
      <c r="I10" s="33">
        <v>1186</v>
      </c>
      <c r="J10" s="50">
        <v>4.5</v>
      </c>
    </row>
    <row r="11" spans="1:10" s="134" customFormat="1" ht="34.5" customHeight="1" thickBot="1">
      <c r="A11" s="48">
        <v>2003</v>
      </c>
      <c r="B11" s="135">
        <v>29579</v>
      </c>
      <c r="C11" s="135">
        <v>11165</v>
      </c>
      <c r="D11" s="141">
        <v>42.4</v>
      </c>
      <c r="E11" s="135">
        <v>7931</v>
      </c>
      <c r="F11" s="136">
        <v>30.1</v>
      </c>
      <c r="G11" s="135">
        <v>323</v>
      </c>
      <c r="H11" s="148">
        <v>1.2</v>
      </c>
      <c r="I11" s="149">
        <v>4764</v>
      </c>
      <c r="J11" s="141">
        <v>18.1</v>
      </c>
    </row>
    <row r="12" spans="1:10" ht="34.5" customHeight="1" thickBot="1">
      <c r="A12" s="95"/>
      <c r="B12" s="137"/>
      <c r="C12" s="137"/>
      <c r="D12" s="137"/>
      <c r="E12" s="138"/>
      <c r="F12" s="138"/>
      <c r="G12" s="137"/>
      <c r="H12" s="137"/>
      <c r="I12" s="137"/>
      <c r="J12" s="137"/>
    </row>
    <row r="13" spans="1:9" ht="34.5" customHeight="1">
      <c r="A13" s="46"/>
      <c r="B13" s="142" t="s">
        <v>198</v>
      </c>
      <c r="C13" s="143" t="s">
        <v>199</v>
      </c>
      <c r="D13" s="133"/>
      <c r="E13" s="130" t="s">
        <v>196</v>
      </c>
      <c r="F13" s="130" t="s">
        <v>197</v>
      </c>
      <c r="G13" s="129"/>
      <c r="H13" s="133" t="s">
        <v>192</v>
      </c>
      <c r="I13" s="130"/>
    </row>
    <row r="14" spans="1:9" ht="34.5" customHeight="1">
      <c r="A14" s="46" t="s">
        <v>92</v>
      </c>
      <c r="B14" s="49" t="s">
        <v>130</v>
      </c>
      <c r="C14" s="44"/>
      <c r="D14" s="131" t="s">
        <v>129</v>
      </c>
      <c r="E14" s="44"/>
      <c r="F14" s="49" t="s">
        <v>194</v>
      </c>
      <c r="G14" s="22"/>
      <c r="H14" s="44"/>
      <c r="I14" s="44"/>
    </row>
    <row r="15" spans="1:9" ht="34.5" customHeight="1">
      <c r="A15" s="18"/>
      <c r="B15" s="26"/>
      <c r="C15" s="20" t="s">
        <v>131</v>
      </c>
      <c r="D15" s="26"/>
      <c r="E15" s="20" t="s">
        <v>131</v>
      </c>
      <c r="F15" s="19"/>
      <c r="G15" s="20" t="s">
        <v>131</v>
      </c>
      <c r="H15" s="19"/>
      <c r="I15" s="20" t="s">
        <v>131</v>
      </c>
    </row>
    <row r="16" spans="1:10" ht="34.5" customHeight="1">
      <c r="A16" s="46">
        <v>1999</v>
      </c>
      <c r="B16" s="146">
        <v>2793</v>
      </c>
      <c r="C16" s="28">
        <v>9.2</v>
      </c>
      <c r="D16" s="4">
        <v>2124</v>
      </c>
      <c r="E16" s="28">
        <v>7</v>
      </c>
      <c r="F16" s="4">
        <v>2283</v>
      </c>
      <c r="G16" s="28">
        <v>8</v>
      </c>
      <c r="H16" s="98">
        <v>-221</v>
      </c>
      <c r="I16" s="98">
        <v>-0.7</v>
      </c>
      <c r="J16" s="145"/>
    </row>
    <row r="17" spans="1:10" ht="34.5" customHeight="1">
      <c r="A17" s="46">
        <v>2000</v>
      </c>
      <c r="B17" s="146">
        <v>2965</v>
      </c>
      <c r="C17" s="28">
        <v>9.8</v>
      </c>
      <c r="D17" s="33">
        <v>2461</v>
      </c>
      <c r="E17" s="50">
        <v>8</v>
      </c>
      <c r="F17" s="33">
        <v>2672</v>
      </c>
      <c r="G17" s="50">
        <v>9</v>
      </c>
      <c r="H17" s="9" t="s">
        <v>54</v>
      </c>
      <c r="I17" s="144" t="s">
        <v>200</v>
      </c>
      <c r="J17" s="144"/>
    </row>
    <row r="18" spans="1:10" ht="34.5" customHeight="1">
      <c r="A18" s="46">
        <v>2001</v>
      </c>
      <c r="B18" s="146">
        <v>3755</v>
      </c>
      <c r="C18" s="28">
        <v>12.3</v>
      </c>
      <c r="D18" s="33">
        <v>3658</v>
      </c>
      <c r="E18" s="50">
        <v>12</v>
      </c>
      <c r="F18" s="33">
        <v>3134</v>
      </c>
      <c r="G18" s="50">
        <v>10.3</v>
      </c>
      <c r="H18" s="9">
        <v>-40</v>
      </c>
      <c r="I18" s="9">
        <v>-0.1</v>
      </c>
      <c r="J18" s="144"/>
    </row>
    <row r="19" spans="1:10" ht="34.5" customHeight="1">
      <c r="A19" s="46">
        <v>2002</v>
      </c>
      <c r="B19" s="146">
        <v>2880</v>
      </c>
      <c r="C19" s="28">
        <v>10.9</v>
      </c>
      <c r="D19" s="33">
        <v>1016</v>
      </c>
      <c r="E19" s="50">
        <v>3.8</v>
      </c>
      <c r="F19" s="33">
        <v>3246</v>
      </c>
      <c r="G19" s="50">
        <v>12.3</v>
      </c>
      <c r="H19" s="147">
        <v>-3924</v>
      </c>
      <c r="I19" s="9">
        <v>-13.8</v>
      </c>
      <c r="J19" s="144"/>
    </row>
    <row r="20" spans="1:10" s="88" customFormat="1" ht="34.5" customHeight="1" thickBot="1">
      <c r="A20" s="48">
        <v>2003</v>
      </c>
      <c r="B20" s="123">
        <v>3690</v>
      </c>
      <c r="C20" s="132">
        <v>14</v>
      </c>
      <c r="D20" s="38">
        <v>6078</v>
      </c>
      <c r="E20" s="140">
        <v>23.1</v>
      </c>
      <c r="F20" s="38">
        <v>3918</v>
      </c>
      <c r="G20" s="140">
        <v>14.9</v>
      </c>
      <c r="H20" s="38">
        <v>3234</v>
      </c>
      <c r="I20" s="140">
        <v>12.3</v>
      </c>
      <c r="J20" s="123"/>
    </row>
    <row r="21" spans="1:10" ht="21" customHeight="1">
      <c r="A21" s="172" t="s">
        <v>56</v>
      </c>
      <c r="B21" s="172"/>
      <c r="C21" s="172"/>
      <c r="I21" s="152"/>
      <c r="J21" s="152"/>
    </row>
    <row r="25" ht="21" customHeight="1"/>
  </sheetData>
  <mergeCells count="10">
    <mergeCell ref="A21:C21"/>
    <mergeCell ref="A3:C3"/>
    <mergeCell ref="A2:J2"/>
    <mergeCell ref="I21:J21"/>
    <mergeCell ref="C4:F4"/>
    <mergeCell ref="G4:J4"/>
    <mergeCell ref="C5:C6"/>
    <mergeCell ref="E5:E6"/>
    <mergeCell ref="G5:G6"/>
    <mergeCell ref="I5:I6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G18" sqref="G18"/>
    </sheetView>
  </sheetViews>
  <sheetFormatPr defaultColWidth="8.88671875" defaultRowHeight="15" customHeight="1"/>
  <cols>
    <col min="1" max="1" width="10.4453125" style="47" bestFit="1" customWidth="1"/>
    <col min="2" max="2" width="8.4453125" style="47" customWidth="1"/>
    <col min="3" max="4" width="8.21484375" style="47" customWidth="1"/>
    <col min="5" max="5" width="8.6640625" style="47" customWidth="1"/>
    <col min="6" max="7" width="7.6640625" style="47" customWidth="1"/>
    <col min="8" max="9" width="9.4453125" style="47" customWidth="1"/>
    <col min="10" max="16384" width="7.3359375" style="47" customWidth="1"/>
  </cols>
  <sheetData>
    <row r="1" ht="21" customHeight="1"/>
    <row r="2" spans="1:9" s="101" customFormat="1" ht="30" customHeight="1">
      <c r="A2" s="175" t="s">
        <v>180</v>
      </c>
      <c r="B2" s="175"/>
      <c r="C2" s="175"/>
      <c r="D2" s="175"/>
      <c r="E2" s="175"/>
      <c r="F2" s="175"/>
      <c r="G2" s="175"/>
      <c r="H2" s="175"/>
      <c r="I2" s="175"/>
    </row>
    <row r="3" spans="1:9" ht="21" customHeight="1" thickBot="1">
      <c r="A3" s="95"/>
      <c r="B3" s="95"/>
      <c r="C3" s="95"/>
      <c r="D3" s="95"/>
      <c r="E3" s="95"/>
      <c r="F3" s="95"/>
      <c r="G3" s="95"/>
      <c r="H3" s="185" t="s">
        <v>125</v>
      </c>
      <c r="I3" s="185"/>
    </row>
    <row r="4" spans="1:9" ht="21" customHeight="1">
      <c r="A4" s="206" t="s">
        <v>106</v>
      </c>
      <c r="B4" s="205" t="s">
        <v>122</v>
      </c>
      <c r="C4" s="205"/>
      <c r="D4" s="177"/>
      <c r="E4" s="205" t="s">
        <v>123</v>
      </c>
      <c r="F4" s="205"/>
      <c r="G4" s="177"/>
      <c r="H4" s="207" t="s">
        <v>124</v>
      </c>
      <c r="I4" s="204" t="s">
        <v>126</v>
      </c>
    </row>
    <row r="5" spans="1:10" ht="21" customHeight="1">
      <c r="A5" s="177"/>
      <c r="B5" s="22" t="s">
        <v>4</v>
      </c>
      <c r="C5" s="22" t="s">
        <v>6</v>
      </c>
      <c r="D5" s="21" t="s">
        <v>5</v>
      </c>
      <c r="E5" s="22" t="s">
        <v>4</v>
      </c>
      <c r="F5" s="22" t="s">
        <v>6</v>
      </c>
      <c r="G5" s="22" t="s">
        <v>5</v>
      </c>
      <c r="H5" s="188"/>
      <c r="I5" s="205"/>
      <c r="J5" s="44"/>
    </row>
    <row r="6" spans="1:9" ht="55.5" customHeight="1">
      <c r="A6" s="46">
        <v>1994</v>
      </c>
      <c r="B6" s="47">
        <v>278</v>
      </c>
      <c r="C6" s="44" t="s">
        <v>54</v>
      </c>
      <c r="D6" s="44" t="s">
        <v>54</v>
      </c>
      <c r="E6" s="47">
        <v>374</v>
      </c>
      <c r="F6" s="44" t="s">
        <v>54</v>
      </c>
      <c r="G6" s="44" t="s">
        <v>54</v>
      </c>
      <c r="H6" s="47">
        <v>239</v>
      </c>
      <c r="I6" s="47">
        <v>18</v>
      </c>
    </row>
    <row r="7" spans="1:9" ht="55.5" customHeight="1">
      <c r="A7" s="46">
        <v>1995</v>
      </c>
      <c r="B7" s="47">
        <v>260</v>
      </c>
      <c r="C7" s="44" t="s">
        <v>54</v>
      </c>
      <c r="D7" s="44" t="s">
        <v>54</v>
      </c>
      <c r="E7" s="47">
        <v>355</v>
      </c>
      <c r="F7" s="44" t="s">
        <v>54</v>
      </c>
      <c r="G7" s="44" t="s">
        <v>54</v>
      </c>
      <c r="H7" s="47">
        <v>184</v>
      </c>
      <c r="I7" s="47">
        <v>9</v>
      </c>
    </row>
    <row r="8" spans="1:9" ht="55.5" customHeight="1">
      <c r="A8" s="46">
        <v>1996</v>
      </c>
      <c r="B8" s="47">
        <v>271</v>
      </c>
      <c r="C8" s="44" t="s">
        <v>54</v>
      </c>
      <c r="D8" s="44" t="s">
        <v>54</v>
      </c>
      <c r="E8" s="47">
        <v>332</v>
      </c>
      <c r="F8" s="44" t="s">
        <v>54</v>
      </c>
      <c r="G8" s="44" t="s">
        <v>54</v>
      </c>
      <c r="H8" s="47">
        <v>185</v>
      </c>
      <c r="I8" s="47">
        <v>26</v>
      </c>
    </row>
    <row r="9" spans="1:9" ht="55.5" customHeight="1">
      <c r="A9" s="46">
        <v>1997</v>
      </c>
      <c r="B9" s="47">
        <v>262</v>
      </c>
      <c r="C9" s="44" t="s">
        <v>54</v>
      </c>
      <c r="D9" s="44" t="s">
        <v>54</v>
      </c>
      <c r="E9" s="47">
        <v>374</v>
      </c>
      <c r="F9" s="44" t="s">
        <v>54</v>
      </c>
      <c r="G9" s="44" t="s">
        <v>54</v>
      </c>
      <c r="H9" s="47">
        <v>161</v>
      </c>
      <c r="I9" s="47">
        <v>21</v>
      </c>
    </row>
    <row r="10" spans="1:9" ht="55.5" customHeight="1">
      <c r="A10" s="46">
        <v>1998</v>
      </c>
      <c r="B10" s="47">
        <v>266</v>
      </c>
      <c r="C10" s="44" t="s">
        <v>54</v>
      </c>
      <c r="D10" s="44" t="s">
        <v>54</v>
      </c>
      <c r="E10" s="47">
        <v>354</v>
      </c>
      <c r="F10" s="44" t="s">
        <v>54</v>
      </c>
      <c r="G10" s="44" t="s">
        <v>54</v>
      </c>
      <c r="H10" s="47">
        <v>137</v>
      </c>
      <c r="I10" s="47">
        <v>26</v>
      </c>
    </row>
    <row r="11" spans="1:9" ht="55.5" customHeight="1">
      <c r="A11" s="46">
        <v>1999</v>
      </c>
      <c r="B11" s="47">
        <v>284</v>
      </c>
      <c r="C11" s="44" t="s">
        <v>54</v>
      </c>
      <c r="D11" s="44" t="s">
        <v>54</v>
      </c>
      <c r="E11" s="47">
        <v>406</v>
      </c>
      <c r="F11" s="44" t="s">
        <v>54</v>
      </c>
      <c r="G11" s="44" t="s">
        <v>54</v>
      </c>
      <c r="H11" s="47">
        <v>239</v>
      </c>
      <c r="I11" s="47">
        <v>52</v>
      </c>
    </row>
    <row r="12" spans="1:9" s="44" customFormat="1" ht="55.5" customHeight="1">
      <c r="A12" s="46">
        <v>2000</v>
      </c>
      <c r="B12" s="44">
        <v>259</v>
      </c>
      <c r="C12" s="44" t="s">
        <v>54</v>
      </c>
      <c r="D12" s="44" t="s">
        <v>54</v>
      </c>
      <c r="E12" s="44">
        <v>332</v>
      </c>
      <c r="F12" s="44" t="s">
        <v>54</v>
      </c>
      <c r="G12" s="44" t="s">
        <v>54</v>
      </c>
      <c r="H12" s="44">
        <v>110</v>
      </c>
      <c r="I12" s="44">
        <v>55</v>
      </c>
    </row>
    <row r="13" spans="1:9" s="44" customFormat="1" ht="55.5" customHeight="1">
      <c r="A13" s="46">
        <v>2001</v>
      </c>
      <c r="B13" s="44">
        <v>231</v>
      </c>
      <c r="C13" s="44" t="s">
        <v>54</v>
      </c>
      <c r="D13" s="44" t="s">
        <v>54</v>
      </c>
      <c r="E13" s="44">
        <v>305</v>
      </c>
      <c r="F13" s="44" t="s">
        <v>54</v>
      </c>
      <c r="G13" s="44" t="s">
        <v>54</v>
      </c>
      <c r="H13" s="44">
        <v>119</v>
      </c>
      <c r="I13" s="44">
        <v>31</v>
      </c>
    </row>
    <row r="14" spans="1:9" s="44" customFormat="1" ht="55.5" customHeight="1">
      <c r="A14" s="90">
        <v>2002</v>
      </c>
      <c r="B14" s="44">
        <f>SUM(C14:D14)</f>
        <v>170</v>
      </c>
      <c r="C14" s="44">
        <v>92</v>
      </c>
      <c r="D14" s="44">
        <v>78</v>
      </c>
      <c r="E14" s="44">
        <f>SUM(F14:G14)</f>
        <v>328</v>
      </c>
      <c r="F14" s="44">
        <v>179</v>
      </c>
      <c r="G14" s="44">
        <v>149</v>
      </c>
      <c r="H14" s="44">
        <v>97</v>
      </c>
      <c r="I14" s="44">
        <v>37</v>
      </c>
    </row>
    <row r="15" spans="1:9" s="94" customFormat="1" ht="55.5" customHeight="1" thickBot="1">
      <c r="A15" s="117">
        <v>2003</v>
      </c>
      <c r="B15" s="94">
        <f>SUM(C15:D15)</f>
        <v>178</v>
      </c>
      <c r="C15" s="94">
        <v>90</v>
      </c>
      <c r="D15" s="94">
        <v>88</v>
      </c>
      <c r="E15" s="94">
        <f>SUM(F15:G15)</f>
        <v>312</v>
      </c>
      <c r="F15" s="94">
        <v>174</v>
      </c>
      <c r="G15" s="94">
        <v>138</v>
      </c>
      <c r="H15" s="94">
        <v>103</v>
      </c>
      <c r="I15" s="94">
        <v>41</v>
      </c>
    </row>
    <row r="16" spans="1:9" ht="21" customHeight="1">
      <c r="A16" s="114"/>
      <c r="B16" s="114"/>
      <c r="C16" s="114"/>
      <c r="D16" s="114"/>
      <c r="E16" s="114"/>
      <c r="F16" s="114"/>
      <c r="G16" s="114"/>
      <c r="H16" s="186" t="s">
        <v>56</v>
      </c>
      <c r="I16" s="186"/>
    </row>
    <row r="27" ht="21" customHeight="1"/>
  </sheetData>
  <mergeCells count="8">
    <mergeCell ref="H16:I16"/>
    <mergeCell ref="H3:I3"/>
    <mergeCell ref="A2:I2"/>
    <mergeCell ref="I4:I5"/>
    <mergeCell ref="A4:A5"/>
    <mergeCell ref="E4:G4"/>
    <mergeCell ref="B4:D4"/>
    <mergeCell ref="H4:H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2004-12-08T07:57:36Z</cp:lastPrinted>
  <dcterms:created xsi:type="dcterms:W3CDTF">2002-02-28T02:04:06Z</dcterms:created>
  <dcterms:modified xsi:type="dcterms:W3CDTF">2005-01-17T07:21:21Z</dcterms:modified>
  <cp:category/>
  <cp:version/>
  <cp:contentType/>
  <cp:contentStatus/>
</cp:coreProperties>
</file>