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60" windowHeight="6750" firstSheet="1" activeTab="1"/>
  </bookViews>
  <sheets>
    <sheet name="1.산업별,읍면별사업체수및종사자수" sheetId="1" r:id="rId1"/>
    <sheet name="2.조직형태별 읍.면별사업체수,종사자수" sheetId="2" r:id="rId2"/>
    <sheet name="Sheet1" sheetId="3" r:id="rId3"/>
    <sheet name="3.종사자규모별사업체수및종사자수" sheetId="4" r:id="rId4"/>
  </sheets>
  <definedNames/>
  <calcPr fullCalcOnLoad="1"/>
</workbook>
</file>

<file path=xl/sharedStrings.xml><?xml version="1.0" encoding="utf-8"?>
<sst xmlns="http://schemas.openxmlformats.org/spreadsheetml/2006/main" count="403" uniqueCount="90">
  <si>
    <t>-</t>
  </si>
  <si>
    <t>1   ~   4명</t>
  </si>
  <si>
    <t>5   ~   9명</t>
  </si>
  <si>
    <t>20   ~   49명</t>
  </si>
  <si>
    <t>50   ~   99명</t>
  </si>
  <si>
    <t>100   ~   299명</t>
  </si>
  <si>
    <t>300   ~   499명</t>
  </si>
  <si>
    <t>500   ~   999명</t>
  </si>
  <si>
    <t>1000명 이상</t>
  </si>
  <si>
    <t>읍면별</t>
  </si>
  <si>
    <t>자료: 자치행정과</t>
  </si>
  <si>
    <t>자료 : 자치행정과</t>
  </si>
  <si>
    <t>-</t>
  </si>
  <si>
    <t>-</t>
  </si>
  <si>
    <t>장수읍</t>
  </si>
  <si>
    <t>산서면</t>
  </si>
  <si>
    <t>번암면</t>
  </si>
  <si>
    <t>장계면</t>
  </si>
  <si>
    <t>천천면</t>
  </si>
  <si>
    <t>계남면</t>
  </si>
  <si>
    <t>계북면</t>
  </si>
  <si>
    <t>읍면별</t>
  </si>
  <si>
    <t>장수읍</t>
  </si>
  <si>
    <t>산서면</t>
  </si>
  <si>
    <t>번암면</t>
  </si>
  <si>
    <t>장계면</t>
  </si>
  <si>
    <t>천천면</t>
  </si>
  <si>
    <t>계남면</t>
  </si>
  <si>
    <t>계북면</t>
  </si>
  <si>
    <t>(단위 : 명, 개)</t>
  </si>
  <si>
    <t>(단위 : 명, 개)</t>
  </si>
  <si>
    <t>합     계</t>
  </si>
  <si>
    <t>사     업     체     구     분     별</t>
  </si>
  <si>
    <t>개     인</t>
  </si>
  <si>
    <t>회  사  법  인</t>
  </si>
  <si>
    <t>회사이외법인</t>
  </si>
  <si>
    <t xml:space="preserve">비   법   인 </t>
  </si>
  <si>
    <t>단     독</t>
  </si>
  <si>
    <t>공  장,  지  사</t>
  </si>
  <si>
    <t>본  사,  본  점</t>
  </si>
  <si>
    <t>사업체수</t>
  </si>
  <si>
    <t>종사자수</t>
  </si>
  <si>
    <t>자료 : 자치행정과</t>
  </si>
  <si>
    <t>연도및</t>
  </si>
  <si>
    <t>산서면</t>
  </si>
  <si>
    <t>2. 조직형태별 사업체수 및 종사자수</t>
  </si>
  <si>
    <t>조직형태별</t>
  </si>
  <si>
    <t>조 직 형 태 별</t>
  </si>
  <si>
    <t>3. 종사자 규모별 사업체수 및 종사자수</t>
  </si>
  <si>
    <t>(단위 : 명, 개소)</t>
  </si>
  <si>
    <t>합     계</t>
  </si>
  <si>
    <t xml:space="preserve">사업체 </t>
  </si>
  <si>
    <t>종사자</t>
  </si>
  <si>
    <t>10   ~   19명</t>
  </si>
  <si>
    <t>-</t>
  </si>
  <si>
    <t>통신업</t>
  </si>
  <si>
    <t>서비스업</t>
  </si>
  <si>
    <t>소매업</t>
  </si>
  <si>
    <t>농업 및</t>
  </si>
  <si>
    <t>건설업</t>
  </si>
  <si>
    <t>음식점업</t>
  </si>
  <si>
    <t>임업</t>
  </si>
  <si>
    <t>보험업</t>
  </si>
  <si>
    <t>사회보장행정</t>
  </si>
  <si>
    <t>개인서비스업</t>
  </si>
  <si>
    <t>복지사업</t>
  </si>
  <si>
    <t>부동산 및</t>
  </si>
  <si>
    <t>임대업</t>
  </si>
  <si>
    <t>사    업
서비스업</t>
  </si>
  <si>
    <t>공공행정,국방및</t>
  </si>
  <si>
    <t>오락문화및</t>
  </si>
  <si>
    <t>운동관련서비스업</t>
  </si>
  <si>
    <t>기타공공.수리및</t>
  </si>
  <si>
    <t>-</t>
  </si>
  <si>
    <t xml:space="preserve"> 1. 산업별 사업체수 및 종사자수</t>
  </si>
  <si>
    <t>총     계</t>
  </si>
  <si>
    <t>광     업</t>
  </si>
  <si>
    <t>제 조 업</t>
  </si>
  <si>
    <t>전기.가스 및</t>
  </si>
  <si>
    <t>도매및</t>
  </si>
  <si>
    <t>숙박 및</t>
  </si>
  <si>
    <t>운수업</t>
  </si>
  <si>
    <t>금융 및</t>
  </si>
  <si>
    <t>교     육</t>
  </si>
  <si>
    <t>보건및사회</t>
  </si>
  <si>
    <t>수도사업(E)</t>
  </si>
  <si>
    <t>사업</t>
  </si>
  <si>
    <t>종사</t>
  </si>
  <si>
    <t>체수</t>
  </si>
  <si>
    <t>자사</t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</si>
</sst>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\-"/>
  </numFmts>
  <fonts count="9">
    <font>
      <sz val="11"/>
      <name val="돋움"/>
      <family val="3"/>
    </font>
    <font>
      <sz val="8"/>
      <name val="돋움"/>
      <family val="3"/>
    </font>
    <font>
      <sz val="11"/>
      <name val="새굴림"/>
      <family val="1"/>
    </font>
    <font>
      <sz val="12"/>
      <name val="새굴림"/>
      <family val="1"/>
    </font>
    <font>
      <b/>
      <sz val="12"/>
      <name val="새굴림"/>
      <family val="1"/>
    </font>
    <font>
      <b/>
      <sz val="20"/>
      <name val="새굴림"/>
      <family val="1"/>
    </font>
    <font>
      <b/>
      <sz val="22"/>
      <name val="새굴림"/>
      <family val="1"/>
    </font>
    <font>
      <sz val="14"/>
      <name val="새굴림"/>
      <family val="1"/>
    </font>
    <font>
      <b/>
      <sz val="14"/>
      <name val="새굴림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/>
    </xf>
    <xf numFmtId="176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shrinkToFit="1"/>
    </xf>
    <xf numFmtId="0" fontId="3" fillId="0" borderId="0" xfId="0" applyFont="1" applyAlignment="1">
      <alignment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shrinkToFit="1"/>
    </xf>
    <xf numFmtId="176" fontId="3" fillId="0" borderId="0" xfId="0" applyNumberFormat="1" applyFont="1" applyAlignment="1">
      <alignment shrinkToFit="1"/>
    </xf>
    <xf numFmtId="0" fontId="3" fillId="0" borderId="2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 shrinkToFit="1"/>
    </xf>
    <xf numFmtId="176" fontId="7" fillId="0" borderId="12" xfId="0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176" fontId="7" fillId="0" borderId="0" xfId="0" applyNumberFormat="1" applyFont="1" applyAlignment="1">
      <alignment horizontal="center" vertical="center" shrinkToFit="1"/>
    </xf>
    <xf numFmtId="0" fontId="3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176" fontId="7" fillId="0" borderId="0" xfId="0" applyNumberFormat="1" applyFont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 shrinkToFit="1"/>
    </xf>
    <xf numFmtId="176" fontId="8" fillId="0" borderId="0" xfId="0" applyNumberFormat="1" applyFont="1" applyAlignment="1">
      <alignment horizontal="center" vertical="center" shrinkToFit="1"/>
    </xf>
    <xf numFmtId="176" fontId="7" fillId="0" borderId="0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shrinkToFit="1"/>
    </xf>
    <xf numFmtId="176" fontId="7" fillId="0" borderId="9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3" fontId="3" fillId="0" borderId="1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shrinkToFit="1"/>
    </xf>
    <xf numFmtId="0" fontId="6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right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 shrinkToFit="1"/>
    </xf>
    <xf numFmtId="176" fontId="7" fillId="0" borderId="2" xfId="0" applyNumberFormat="1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9"/>
  <sheetViews>
    <sheetView view="pageBreakPreview" zoomScale="85" zoomScaleNormal="70" zoomScaleSheetLayoutView="85" workbookViewId="0" topLeftCell="A13">
      <selection activeCell="L15" sqref="L15"/>
    </sheetView>
  </sheetViews>
  <sheetFormatPr defaultColWidth="8.88671875" defaultRowHeight="48" customHeight="1"/>
  <cols>
    <col min="1" max="1" width="6.3359375" style="43" customWidth="1"/>
    <col min="2" max="3" width="7.10546875" style="40" customWidth="1"/>
    <col min="4" max="17" width="6.3359375" style="2" customWidth="1"/>
    <col min="18" max="18" width="5.77734375" style="35" customWidth="1"/>
    <col min="19" max="23" width="5.77734375" style="36" customWidth="1"/>
    <col min="24" max="24" width="5.77734375" style="35" customWidth="1"/>
    <col min="25" max="35" width="5.77734375" style="36" customWidth="1"/>
    <col min="36" max="36" width="5.77734375" style="35" customWidth="1"/>
    <col min="37" max="37" width="5.77734375" style="36" customWidth="1"/>
    <col min="38" max="16384" width="6.3359375" style="2" customWidth="1"/>
  </cols>
  <sheetData>
    <row r="2" spans="1:15" ht="48" customHeight="1">
      <c r="A2" s="87" t="s">
        <v>74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37" ht="48" customHeight="1" thickBot="1">
      <c r="A3" s="83"/>
      <c r="B3" s="83"/>
      <c r="C3" s="8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7"/>
      <c r="S3" s="38"/>
      <c r="T3" s="38"/>
      <c r="U3" s="38"/>
      <c r="V3" s="38"/>
      <c r="W3" s="38"/>
      <c r="X3" s="37"/>
      <c r="Y3" s="38"/>
      <c r="Z3" s="38"/>
      <c r="AA3" s="38"/>
      <c r="AB3" s="38"/>
      <c r="AC3" s="39"/>
      <c r="AD3" s="39"/>
      <c r="AE3" s="39"/>
      <c r="AF3" s="39"/>
      <c r="AG3" s="86" t="s">
        <v>29</v>
      </c>
      <c r="AH3" s="86"/>
      <c r="AI3" s="86"/>
      <c r="AJ3" s="86"/>
      <c r="AK3" s="86"/>
    </row>
    <row r="4" spans="1:37" s="1" customFormat="1" ht="48" customHeight="1">
      <c r="A4" s="92" t="s">
        <v>43</v>
      </c>
      <c r="B4" s="105" t="s">
        <v>75</v>
      </c>
      <c r="C4" s="106"/>
      <c r="D4" s="102" t="s">
        <v>58</v>
      </c>
      <c r="E4" s="96"/>
      <c r="F4" s="93" t="s">
        <v>76</v>
      </c>
      <c r="G4" s="94"/>
      <c r="H4" s="93" t="s">
        <v>77</v>
      </c>
      <c r="I4" s="94"/>
      <c r="J4" s="102" t="s">
        <v>78</v>
      </c>
      <c r="K4" s="96"/>
      <c r="L4" s="93" t="s">
        <v>59</v>
      </c>
      <c r="M4" s="103"/>
      <c r="N4" s="102" t="s">
        <v>79</v>
      </c>
      <c r="O4" s="96"/>
      <c r="P4" s="108" t="s">
        <v>80</v>
      </c>
      <c r="Q4" s="108"/>
      <c r="R4" s="95" t="s">
        <v>81</v>
      </c>
      <c r="S4" s="96"/>
      <c r="T4" s="102" t="s">
        <v>55</v>
      </c>
      <c r="U4" s="96"/>
      <c r="V4" s="99" t="s">
        <v>82</v>
      </c>
      <c r="W4" s="100"/>
      <c r="X4" s="102" t="s">
        <v>66</v>
      </c>
      <c r="Y4" s="96"/>
      <c r="Z4" s="82" t="s">
        <v>68</v>
      </c>
      <c r="AA4" s="96"/>
      <c r="AB4" s="99" t="s">
        <v>69</v>
      </c>
      <c r="AC4" s="100"/>
      <c r="AD4" s="99" t="s">
        <v>83</v>
      </c>
      <c r="AE4" s="100"/>
      <c r="AF4" s="99" t="s">
        <v>84</v>
      </c>
      <c r="AG4" s="100"/>
      <c r="AH4" s="102" t="s">
        <v>70</v>
      </c>
      <c r="AI4" s="96"/>
      <c r="AJ4" s="99" t="s">
        <v>72</v>
      </c>
      <c r="AK4" s="101"/>
    </row>
    <row r="5" spans="1:37" s="1" customFormat="1" ht="48" customHeight="1">
      <c r="A5" s="92"/>
      <c r="B5" s="80"/>
      <c r="C5" s="81"/>
      <c r="D5" s="90" t="s">
        <v>61</v>
      </c>
      <c r="E5" s="91"/>
      <c r="F5" s="90"/>
      <c r="G5" s="91"/>
      <c r="H5" s="90"/>
      <c r="I5" s="91"/>
      <c r="J5" s="88" t="s">
        <v>85</v>
      </c>
      <c r="K5" s="89"/>
      <c r="L5" s="90"/>
      <c r="M5" s="104"/>
      <c r="N5" s="88" t="s">
        <v>57</v>
      </c>
      <c r="O5" s="89"/>
      <c r="P5" s="107" t="s">
        <v>60</v>
      </c>
      <c r="Q5" s="107"/>
      <c r="R5" s="97"/>
      <c r="S5" s="89"/>
      <c r="T5" s="88"/>
      <c r="U5" s="89"/>
      <c r="V5" s="88" t="s">
        <v>62</v>
      </c>
      <c r="W5" s="89"/>
      <c r="X5" s="88" t="s">
        <v>67</v>
      </c>
      <c r="Y5" s="89"/>
      <c r="Z5" s="88"/>
      <c r="AA5" s="89"/>
      <c r="AB5" s="88" t="s">
        <v>63</v>
      </c>
      <c r="AC5" s="89"/>
      <c r="AD5" s="88" t="s">
        <v>56</v>
      </c>
      <c r="AE5" s="89"/>
      <c r="AF5" s="88" t="s">
        <v>65</v>
      </c>
      <c r="AG5" s="89"/>
      <c r="AH5" s="88" t="s">
        <v>71</v>
      </c>
      <c r="AI5" s="89"/>
      <c r="AJ5" s="88" t="s">
        <v>64</v>
      </c>
      <c r="AK5" s="97"/>
    </row>
    <row r="6" spans="1:37" s="1" customFormat="1" ht="48" customHeight="1">
      <c r="A6" s="92" t="s">
        <v>21</v>
      </c>
      <c r="B6" s="50" t="s">
        <v>86</v>
      </c>
      <c r="C6" s="51" t="s">
        <v>87</v>
      </c>
      <c r="D6" s="52" t="s">
        <v>86</v>
      </c>
      <c r="E6" s="52" t="s">
        <v>87</v>
      </c>
      <c r="F6" s="52" t="s">
        <v>86</v>
      </c>
      <c r="G6" s="52" t="s">
        <v>87</v>
      </c>
      <c r="H6" s="52" t="s">
        <v>86</v>
      </c>
      <c r="I6" s="52" t="s">
        <v>87</v>
      </c>
      <c r="J6" s="52" t="s">
        <v>86</v>
      </c>
      <c r="K6" s="53" t="s">
        <v>87</v>
      </c>
      <c r="L6" s="54" t="s">
        <v>86</v>
      </c>
      <c r="M6" s="52" t="s">
        <v>87</v>
      </c>
      <c r="N6" s="55" t="s">
        <v>86</v>
      </c>
      <c r="O6" s="52" t="s">
        <v>87</v>
      </c>
      <c r="P6" s="56" t="s">
        <v>86</v>
      </c>
      <c r="Q6" s="44" t="s">
        <v>87</v>
      </c>
      <c r="R6" s="57" t="s">
        <v>86</v>
      </c>
      <c r="S6" s="58" t="s">
        <v>87</v>
      </c>
      <c r="T6" s="59" t="s">
        <v>86</v>
      </c>
      <c r="U6" s="58" t="s">
        <v>87</v>
      </c>
      <c r="V6" s="58" t="s">
        <v>86</v>
      </c>
      <c r="W6" s="58" t="s">
        <v>87</v>
      </c>
      <c r="X6" s="59" t="s">
        <v>86</v>
      </c>
      <c r="Y6" s="58" t="s">
        <v>87</v>
      </c>
      <c r="Z6" s="59" t="s">
        <v>86</v>
      </c>
      <c r="AA6" s="58" t="s">
        <v>87</v>
      </c>
      <c r="AB6" s="58" t="s">
        <v>86</v>
      </c>
      <c r="AC6" s="58" t="s">
        <v>87</v>
      </c>
      <c r="AD6" s="58" t="s">
        <v>86</v>
      </c>
      <c r="AE6" s="58" t="s">
        <v>87</v>
      </c>
      <c r="AF6" s="58" t="s">
        <v>86</v>
      </c>
      <c r="AG6" s="58" t="s">
        <v>87</v>
      </c>
      <c r="AH6" s="58" t="s">
        <v>86</v>
      </c>
      <c r="AI6" s="58" t="s">
        <v>87</v>
      </c>
      <c r="AJ6" s="59" t="s">
        <v>86</v>
      </c>
      <c r="AK6" s="60" t="s">
        <v>87</v>
      </c>
    </row>
    <row r="7" spans="1:37" s="1" customFormat="1" ht="48" customHeight="1">
      <c r="A7" s="68"/>
      <c r="B7" s="46" t="s">
        <v>88</v>
      </c>
      <c r="C7" s="61" t="s">
        <v>89</v>
      </c>
      <c r="D7" s="62" t="s">
        <v>88</v>
      </c>
      <c r="E7" s="62" t="s">
        <v>89</v>
      </c>
      <c r="F7" s="62" t="s">
        <v>88</v>
      </c>
      <c r="G7" s="62" t="s">
        <v>89</v>
      </c>
      <c r="H7" s="62" t="s">
        <v>88</v>
      </c>
      <c r="I7" s="62" t="s">
        <v>89</v>
      </c>
      <c r="J7" s="62" t="s">
        <v>88</v>
      </c>
      <c r="K7" s="47" t="s">
        <v>89</v>
      </c>
      <c r="L7" s="47" t="s">
        <v>88</v>
      </c>
      <c r="M7" s="62" t="s">
        <v>89</v>
      </c>
      <c r="N7" s="45" t="s">
        <v>88</v>
      </c>
      <c r="O7" s="62" t="s">
        <v>89</v>
      </c>
      <c r="P7" s="63" t="s">
        <v>88</v>
      </c>
      <c r="Q7" s="49" t="s">
        <v>89</v>
      </c>
      <c r="R7" s="64" t="s">
        <v>88</v>
      </c>
      <c r="S7" s="65" t="s">
        <v>89</v>
      </c>
      <c r="T7" s="66" t="s">
        <v>88</v>
      </c>
      <c r="U7" s="65" t="s">
        <v>89</v>
      </c>
      <c r="V7" s="65" t="s">
        <v>88</v>
      </c>
      <c r="W7" s="65" t="s">
        <v>89</v>
      </c>
      <c r="X7" s="66" t="s">
        <v>88</v>
      </c>
      <c r="Y7" s="65" t="s">
        <v>89</v>
      </c>
      <c r="Z7" s="66" t="s">
        <v>88</v>
      </c>
      <c r="AA7" s="65" t="s">
        <v>89</v>
      </c>
      <c r="AB7" s="65" t="s">
        <v>88</v>
      </c>
      <c r="AC7" s="65" t="s">
        <v>89</v>
      </c>
      <c r="AD7" s="65" t="s">
        <v>88</v>
      </c>
      <c r="AE7" s="65" t="s">
        <v>89</v>
      </c>
      <c r="AF7" s="65" t="s">
        <v>88</v>
      </c>
      <c r="AG7" s="65" t="s">
        <v>89</v>
      </c>
      <c r="AH7" s="65" t="s">
        <v>88</v>
      </c>
      <c r="AI7" s="65" t="s">
        <v>89</v>
      </c>
      <c r="AJ7" s="66" t="s">
        <v>88</v>
      </c>
      <c r="AK7" s="48" t="s">
        <v>89</v>
      </c>
    </row>
    <row r="8" spans="1:37" ht="48" customHeight="1">
      <c r="A8" s="41">
        <v>2000</v>
      </c>
      <c r="B8" s="67">
        <v>1744</v>
      </c>
      <c r="C8" s="67">
        <v>5636</v>
      </c>
      <c r="D8" s="69">
        <v>11</v>
      </c>
      <c r="E8" s="69">
        <v>82</v>
      </c>
      <c r="F8" s="69">
        <v>3</v>
      </c>
      <c r="G8" s="69">
        <v>29</v>
      </c>
      <c r="H8" s="69">
        <v>190</v>
      </c>
      <c r="I8" s="69">
        <v>813</v>
      </c>
      <c r="J8" s="69">
        <v>1</v>
      </c>
      <c r="K8" s="69">
        <v>3</v>
      </c>
      <c r="L8" s="69">
        <v>70</v>
      </c>
      <c r="M8" s="69">
        <v>414</v>
      </c>
      <c r="N8" s="70">
        <v>517</v>
      </c>
      <c r="O8" s="70">
        <v>932</v>
      </c>
      <c r="P8" s="70">
        <v>345</v>
      </c>
      <c r="Q8" s="70">
        <v>704</v>
      </c>
      <c r="R8" s="71">
        <v>109</v>
      </c>
      <c r="S8" s="72">
        <v>221</v>
      </c>
      <c r="T8" s="72" t="s">
        <v>0</v>
      </c>
      <c r="U8" s="72" t="s">
        <v>0</v>
      </c>
      <c r="V8" s="72">
        <v>33</v>
      </c>
      <c r="W8" s="72">
        <v>284</v>
      </c>
      <c r="X8" s="71">
        <v>42</v>
      </c>
      <c r="Y8" s="72">
        <v>82</v>
      </c>
      <c r="Z8" s="72" t="s">
        <v>0</v>
      </c>
      <c r="AA8" s="72" t="s">
        <v>0</v>
      </c>
      <c r="AB8" s="72">
        <v>33</v>
      </c>
      <c r="AC8" s="72">
        <v>872</v>
      </c>
      <c r="AD8" s="72">
        <v>62</v>
      </c>
      <c r="AE8" s="72">
        <v>537</v>
      </c>
      <c r="AF8" s="72">
        <v>30</v>
      </c>
      <c r="AG8" s="72">
        <v>153</v>
      </c>
      <c r="AH8" s="72" t="s">
        <v>0</v>
      </c>
      <c r="AI8" s="72" t="s">
        <v>0</v>
      </c>
      <c r="AJ8" s="71">
        <v>298</v>
      </c>
      <c r="AK8" s="72">
        <v>510</v>
      </c>
    </row>
    <row r="9" spans="1:37" ht="48" customHeight="1">
      <c r="A9" s="41">
        <v>2001</v>
      </c>
      <c r="B9" s="67">
        <v>1650</v>
      </c>
      <c r="C9" s="67">
        <v>5225</v>
      </c>
      <c r="D9" s="69">
        <v>9</v>
      </c>
      <c r="E9" s="69">
        <v>126</v>
      </c>
      <c r="F9" s="69">
        <v>3</v>
      </c>
      <c r="G9" s="69">
        <v>30</v>
      </c>
      <c r="H9" s="69">
        <v>178</v>
      </c>
      <c r="I9" s="69">
        <v>777</v>
      </c>
      <c r="J9" s="69">
        <v>5</v>
      </c>
      <c r="K9" s="69">
        <v>74</v>
      </c>
      <c r="L9" s="69">
        <v>84</v>
      </c>
      <c r="M9" s="69">
        <v>348</v>
      </c>
      <c r="N9" s="70">
        <v>469</v>
      </c>
      <c r="O9" s="70">
        <v>756</v>
      </c>
      <c r="P9" s="70">
        <v>335</v>
      </c>
      <c r="Q9" s="70">
        <v>629</v>
      </c>
      <c r="R9" s="71">
        <v>104</v>
      </c>
      <c r="S9" s="72">
        <v>234</v>
      </c>
      <c r="T9" s="72" t="s">
        <v>0</v>
      </c>
      <c r="U9" s="72" t="s">
        <v>0</v>
      </c>
      <c r="V9" s="72">
        <v>25</v>
      </c>
      <c r="W9" s="72">
        <v>306</v>
      </c>
      <c r="X9" s="71">
        <v>20</v>
      </c>
      <c r="Y9" s="72">
        <v>23</v>
      </c>
      <c r="Z9" s="72" t="s">
        <v>0</v>
      </c>
      <c r="AA9" s="72" t="s">
        <v>0</v>
      </c>
      <c r="AB9" s="72">
        <v>27</v>
      </c>
      <c r="AC9" s="72">
        <v>669</v>
      </c>
      <c r="AD9" s="72">
        <v>58</v>
      </c>
      <c r="AE9" s="72">
        <v>536</v>
      </c>
      <c r="AF9" s="72">
        <v>33</v>
      </c>
      <c r="AG9" s="72">
        <v>190</v>
      </c>
      <c r="AH9" s="72" t="s">
        <v>0</v>
      </c>
      <c r="AI9" s="72" t="s">
        <v>0</v>
      </c>
      <c r="AJ9" s="71">
        <v>300</v>
      </c>
      <c r="AK9" s="72">
        <v>527</v>
      </c>
    </row>
    <row r="10" spans="1:37" s="32" customFormat="1" ht="48" customHeight="1">
      <c r="A10" s="41">
        <v>2002</v>
      </c>
      <c r="B10" s="67">
        <v>1566</v>
      </c>
      <c r="C10" s="67">
        <v>5225</v>
      </c>
      <c r="D10" s="73">
        <v>9</v>
      </c>
      <c r="E10" s="73">
        <v>243</v>
      </c>
      <c r="F10" s="73">
        <v>3</v>
      </c>
      <c r="G10" s="73">
        <v>27</v>
      </c>
      <c r="H10" s="73">
        <v>163</v>
      </c>
      <c r="I10" s="73">
        <v>760</v>
      </c>
      <c r="J10" s="73">
        <v>3</v>
      </c>
      <c r="K10" s="73">
        <v>50</v>
      </c>
      <c r="L10" s="73">
        <v>72</v>
      </c>
      <c r="M10" s="73">
        <v>307</v>
      </c>
      <c r="N10" s="73">
        <v>444</v>
      </c>
      <c r="O10" s="73">
        <v>820</v>
      </c>
      <c r="P10" s="73">
        <v>332</v>
      </c>
      <c r="Q10" s="73">
        <v>669</v>
      </c>
      <c r="R10" s="74">
        <v>86</v>
      </c>
      <c r="S10" s="67">
        <v>141</v>
      </c>
      <c r="T10" s="67">
        <v>12</v>
      </c>
      <c r="U10" s="67">
        <v>86</v>
      </c>
      <c r="V10" s="67">
        <v>26</v>
      </c>
      <c r="W10" s="67">
        <v>205</v>
      </c>
      <c r="X10" s="74">
        <v>18</v>
      </c>
      <c r="Y10" s="67">
        <v>20</v>
      </c>
      <c r="Z10" s="67">
        <v>14</v>
      </c>
      <c r="AA10" s="67">
        <v>39</v>
      </c>
      <c r="AB10" s="67">
        <v>28</v>
      </c>
      <c r="AC10" s="67">
        <v>709</v>
      </c>
      <c r="AD10" s="67">
        <v>56</v>
      </c>
      <c r="AE10" s="67">
        <v>507</v>
      </c>
      <c r="AF10" s="67">
        <v>34</v>
      </c>
      <c r="AG10" s="67">
        <v>204</v>
      </c>
      <c r="AH10" s="67">
        <v>39</v>
      </c>
      <c r="AI10" s="67">
        <v>66</v>
      </c>
      <c r="AJ10" s="74">
        <v>227</v>
      </c>
      <c r="AK10" s="67">
        <v>372</v>
      </c>
    </row>
    <row r="11" spans="1:37" s="9" customFormat="1" ht="48" customHeight="1">
      <c r="A11" s="41">
        <v>2003</v>
      </c>
      <c r="B11" s="75">
        <f aca="true" t="shared" si="0" ref="B11:AK11">SUM(B12:B18)</f>
        <v>1519</v>
      </c>
      <c r="C11" s="75">
        <f t="shared" si="0"/>
        <v>5288</v>
      </c>
      <c r="D11" s="75">
        <f t="shared" si="0"/>
        <v>9</v>
      </c>
      <c r="E11" s="75">
        <f t="shared" si="0"/>
        <v>199</v>
      </c>
      <c r="F11" s="75">
        <f t="shared" si="0"/>
        <v>2</v>
      </c>
      <c r="G11" s="75">
        <f t="shared" si="0"/>
        <v>33</v>
      </c>
      <c r="H11" s="75">
        <f t="shared" si="0"/>
        <v>158</v>
      </c>
      <c r="I11" s="75">
        <f t="shared" si="0"/>
        <v>707</v>
      </c>
      <c r="J11" s="75">
        <f t="shared" si="0"/>
        <v>3</v>
      </c>
      <c r="K11" s="75">
        <f t="shared" si="0"/>
        <v>60</v>
      </c>
      <c r="L11" s="75">
        <f t="shared" si="0"/>
        <v>73</v>
      </c>
      <c r="M11" s="75">
        <f t="shared" si="0"/>
        <v>444</v>
      </c>
      <c r="N11" s="75">
        <f t="shared" si="0"/>
        <v>429</v>
      </c>
      <c r="O11" s="75">
        <f t="shared" si="0"/>
        <v>791</v>
      </c>
      <c r="P11" s="75">
        <f t="shared" si="0"/>
        <v>311</v>
      </c>
      <c r="Q11" s="75">
        <f t="shared" si="0"/>
        <v>663</v>
      </c>
      <c r="R11" s="75">
        <f t="shared" si="0"/>
        <v>88</v>
      </c>
      <c r="S11" s="75">
        <f t="shared" si="0"/>
        <v>142</v>
      </c>
      <c r="T11" s="75">
        <f t="shared" si="0"/>
        <v>15</v>
      </c>
      <c r="U11" s="75">
        <f t="shared" si="0"/>
        <v>108</v>
      </c>
      <c r="V11" s="75">
        <f t="shared" si="0"/>
        <v>25</v>
      </c>
      <c r="W11" s="75">
        <f t="shared" si="0"/>
        <v>189</v>
      </c>
      <c r="X11" s="75">
        <f t="shared" si="0"/>
        <v>13</v>
      </c>
      <c r="Y11" s="75">
        <f t="shared" si="0"/>
        <v>13</v>
      </c>
      <c r="Z11" s="75">
        <f t="shared" si="0"/>
        <v>13</v>
      </c>
      <c r="AA11" s="75">
        <f t="shared" si="0"/>
        <v>39</v>
      </c>
      <c r="AB11" s="75">
        <f t="shared" si="0"/>
        <v>30</v>
      </c>
      <c r="AC11" s="75">
        <f t="shared" si="0"/>
        <v>674</v>
      </c>
      <c r="AD11" s="75">
        <f t="shared" si="0"/>
        <v>59</v>
      </c>
      <c r="AE11" s="75">
        <f t="shared" si="0"/>
        <v>554</v>
      </c>
      <c r="AF11" s="75">
        <f t="shared" si="0"/>
        <v>34</v>
      </c>
      <c r="AG11" s="75">
        <f t="shared" si="0"/>
        <v>196</v>
      </c>
      <c r="AH11" s="75">
        <f t="shared" si="0"/>
        <v>38</v>
      </c>
      <c r="AI11" s="75">
        <f t="shared" si="0"/>
        <v>60</v>
      </c>
      <c r="AJ11" s="75">
        <f t="shared" si="0"/>
        <v>219</v>
      </c>
      <c r="AK11" s="75">
        <f t="shared" si="0"/>
        <v>416</v>
      </c>
    </row>
    <row r="12" spans="1:37" s="13" customFormat="1" ht="48" customHeight="1">
      <c r="A12" s="41" t="s">
        <v>22</v>
      </c>
      <c r="B12" s="67">
        <f>SUM(D12,F12,H12,J12,L12,N12,P12,R12,T12,V12,X12,Z12,AB12,AD12,AF12,AH12,AJ12,)</f>
        <v>476</v>
      </c>
      <c r="C12" s="67">
        <f>SUM(E12,G12,I12,K12,M12,O12,Q12,S12,U12,W12,Y12,AA12,AC12,AE12,AG12,AI12,AK12,)</f>
        <v>2019</v>
      </c>
      <c r="D12" s="73">
        <v>8</v>
      </c>
      <c r="E12" s="73">
        <v>198</v>
      </c>
      <c r="F12" s="73" t="s">
        <v>0</v>
      </c>
      <c r="G12" s="73" t="s">
        <v>0</v>
      </c>
      <c r="H12" s="73">
        <v>43</v>
      </c>
      <c r="I12" s="73">
        <v>97</v>
      </c>
      <c r="J12" s="73">
        <v>1</v>
      </c>
      <c r="K12" s="73">
        <v>25</v>
      </c>
      <c r="L12" s="73">
        <v>20</v>
      </c>
      <c r="M12" s="73">
        <v>108</v>
      </c>
      <c r="N12" s="73">
        <v>126</v>
      </c>
      <c r="O12" s="73">
        <v>244</v>
      </c>
      <c r="P12" s="73">
        <v>100</v>
      </c>
      <c r="Q12" s="73">
        <v>185</v>
      </c>
      <c r="R12" s="74">
        <v>22</v>
      </c>
      <c r="S12" s="67">
        <v>22</v>
      </c>
      <c r="T12" s="67">
        <v>2</v>
      </c>
      <c r="U12" s="67">
        <v>38</v>
      </c>
      <c r="V12" s="67">
        <v>10</v>
      </c>
      <c r="W12" s="67">
        <v>77</v>
      </c>
      <c r="X12" s="74">
        <v>5</v>
      </c>
      <c r="Y12" s="67">
        <v>5</v>
      </c>
      <c r="Z12" s="67">
        <v>8</v>
      </c>
      <c r="AA12" s="67">
        <v>28</v>
      </c>
      <c r="AB12" s="67">
        <v>12</v>
      </c>
      <c r="AC12" s="67">
        <v>527</v>
      </c>
      <c r="AD12" s="67">
        <v>14</v>
      </c>
      <c r="AE12" s="67">
        <v>144</v>
      </c>
      <c r="AF12" s="67">
        <v>10</v>
      </c>
      <c r="AG12" s="67">
        <v>111</v>
      </c>
      <c r="AH12" s="67">
        <v>16</v>
      </c>
      <c r="AI12" s="67">
        <v>24</v>
      </c>
      <c r="AJ12" s="74">
        <v>79</v>
      </c>
      <c r="AK12" s="67">
        <v>186</v>
      </c>
    </row>
    <row r="13" spans="1:37" s="13" customFormat="1" ht="48" customHeight="1">
      <c r="A13" s="41" t="s">
        <v>23</v>
      </c>
      <c r="B13" s="67">
        <f aca="true" t="shared" si="1" ref="B13:B18">SUM(D13,F13,H13,J13,L13,N13,P13,R13,T13,V13,X13,Z13,AB13,AD13,AF13,AH13,AJ13,)</f>
        <v>156</v>
      </c>
      <c r="C13" s="67">
        <f aca="true" t="shared" si="2" ref="C13:C18">SUM(E13,G13,I13,K13,M13,O13,Q13,S13,U13,W13,Y13,AA13,AC13,AE13,AG13,AI13,AK13,)</f>
        <v>411</v>
      </c>
      <c r="D13" s="73" t="s">
        <v>0</v>
      </c>
      <c r="E13" s="73" t="s">
        <v>0</v>
      </c>
      <c r="F13" s="73" t="s">
        <v>0</v>
      </c>
      <c r="G13" s="73" t="s">
        <v>0</v>
      </c>
      <c r="H13" s="73">
        <v>19</v>
      </c>
      <c r="I13" s="73">
        <v>51</v>
      </c>
      <c r="J13" s="76" t="s">
        <v>0</v>
      </c>
      <c r="K13" s="76" t="s">
        <v>0</v>
      </c>
      <c r="L13" s="73">
        <v>11</v>
      </c>
      <c r="M13" s="73">
        <v>59</v>
      </c>
      <c r="N13" s="73">
        <v>42</v>
      </c>
      <c r="O13" s="73">
        <v>74</v>
      </c>
      <c r="P13" s="73">
        <v>21</v>
      </c>
      <c r="Q13" s="73">
        <v>36</v>
      </c>
      <c r="R13" s="74">
        <v>10</v>
      </c>
      <c r="S13" s="67">
        <v>12</v>
      </c>
      <c r="T13" s="67">
        <v>1</v>
      </c>
      <c r="U13" s="67">
        <v>7</v>
      </c>
      <c r="V13" s="67">
        <v>2</v>
      </c>
      <c r="W13" s="67">
        <v>14</v>
      </c>
      <c r="X13" s="74">
        <v>1</v>
      </c>
      <c r="Y13" s="67">
        <v>1</v>
      </c>
      <c r="Z13" s="67" t="s">
        <v>0</v>
      </c>
      <c r="AA13" s="67" t="s">
        <v>0</v>
      </c>
      <c r="AB13" s="67">
        <v>3</v>
      </c>
      <c r="AC13" s="67">
        <v>20</v>
      </c>
      <c r="AD13" s="67">
        <v>6</v>
      </c>
      <c r="AE13" s="67">
        <v>70</v>
      </c>
      <c r="AF13" s="67">
        <v>3</v>
      </c>
      <c r="AG13" s="67">
        <v>12</v>
      </c>
      <c r="AH13" s="67">
        <v>5</v>
      </c>
      <c r="AI13" s="67">
        <v>9</v>
      </c>
      <c r="AJ13" s="74">
        <v>32</v>
      </c>
      <c r="AK13" s="67">
        <v>46</v>
      </c>
    </row>
    <row r="14" spans="1:37" s="13" customFormat="1" ht="48" customHeight="1">
      <c r="A14" s="41" t="s">
        <v>24</v>
      </c>
      <c r="B14" s="67">
        <f t="shared" si="1"/>
        <v>162</v>
      </c>
      <c r="C14" s="67">
        <f t="shared" si="2"/>
        <v>438</v>
      </c>
      <c r="D14" s="73">
        <v>1</v>
      </c>
      <c r="E14" s="73">
        <v>1</v>
      </c>
      <c r="F14" s="73">
        <v>1</v>
      </c>
      <c r="G14" s="73">
        <v>22</v>
      </c>
      <c r="H14" s="73">
        <v>17</v>
      </c>
      <c r="I14" s="73">
        <v>75</v>
      </c>
      <c r="J14" s="73">
        <v>1</v>
      </c>
      <c r="K14" s="73">
        <v>32</v>
      </c>
      <c r="L14" s="73">
        <v>5</v>
      </c>
      <c r="M14" s="73">
        <v>19</v>
      </c>
      <c r="N14" s="73">
        <v>38</v>
      </c>
      <c r="O14" s="73">
        <v>63</v>
      </c>
      <c r="P14" s="73">
        <v>42</v>
      </c>
      <c r="Q14" s="73">
        <v>76</v>
      </c>
      <c r="R14" s="74">
        <v>12</v>
      </c>
      <c r="S14" s="67">
        <v>26</v>
      </c>
      <c r="T14" s="67">
        <v>1</v>
      </c>
      <c r="U14" s="67">
        <v>5</v>
      </c>
      <c r="V14" s="67">
        <v>2</v>
      </c>
      <c r="W14" s="67">
        <v>9</v>
      </c>
      <c r="X14" s="74">
        <v>3</v>
      </c>
      <c r="Y14" s="67">
        <v>3</v>
      </c>
      <c r="Z14" s="67">
        <v>1</v>
      </c>
      <c r="AA14" s="67">
        <v>1</v>
      </c>
      <c r="AB14" s="67">
        <v>4</v>
      </c>
      <c r="AC14" s="67">
        <v>16</v>
      </c>
      <c r="AD14" s="67">
        <v>9</v>
      </c>
      <c r="AE14" s="67">
        <v>52</v>
      </c>
      <c r="AF14" s="67">
        <v>3</v>
      </c>
      <c r="AG14" s="67">
        <v>7</v>
      </c>
      <c r="AH14" s="67">
        <v>2</v>
      </c>
      <c r="AI14" s="67">
        <v>2</v>
      </c>
      <c r="AJ14" s="74">
        <v>20</v>
      </c>
      <c r="AK14" s="67">
        <v>29</v>
      </c>
    </row>
    <row r="15" spans="1:37" s="13" customFormat="1" ht="48" customHeight="1">
      <c r="A15" s="41" t="s">
        <v>25</v>
      </c>
      <c r="B15" s="67">
        <f t="shared" si="1"/>
        <v>465</v>
      </c>
      <c r="C15" s="67">
        <f t="shared" si="2"/>
        <v>1245</v>
      </c>
      <c r="D15" s="76" t="s">
        <v>0</v>
      </c>
      <c r="E15" s="76" t="s">
        <v>0</v>
      </c>
      <c r="F15" s="76" t="s">
        <v>0</v>
      </c>
      <c r="G15" s="76" t="s">
        <v>0</v>
      </c>
      <c r="H15" s="73">
        <v>46</v>
      </c>
      <c r="I15" s="73">
        <v>129</v>
      </c>
      <c r="J15" s="73">
        <v>1</v>
      </c>
      <c r="K15" s="73">
        <v>3</v>
      </c>
      <c r="L15" s="73">
        <v>22</v>
      </c>
      <c r="M15" s="73">
        <v>54</v>
      </c>
      <c r="N15" s="73">
        <v>154</v>
      </c>
      <c r="O15" s="73">
        <v>297</v>
      </c>
      <c r="P15" s="73">
        <v>99</v>
      </c>
      <c r="Q15" s="73">
        <v>195</v>
      </c>
      <c r="R15" s="74">
        <v>25</v>
      </c>
      <c r="S15" s="67">
        <v>52</v>
      </c>
      <c r="T15" s="67">
        <v>7</v>
      </c>
      <c r="U15" s="67">
        <v>44</v>
      </c>
      <c r="V15" s="67">
        <v>8</v>
      </c>
      <c r="W15" s="67">
        <v>59</v>
      </c>
      <c r="X15" s="74">
        <v>4</v>
      </c>
      <c r="Y15" s="67">
        <v>4</v>
      </c>
      <c r="Z15" s="67">
        <v>4</v>
      </c>
      <c r="AA15" s="67">
        <v>10</v>
      </c>
      <c r="AB15" s="67">
        <v>4</v>
      </c>
      <c r="AC15" s="67">
        <v>57</v>
      </c>
      <c r="AD15" s="67">
        <v>18</v>
      </c>
      <c r="AE15" s="67">
        <v>162</v>
      </c>
      <c r="AF15" s="67">
        <v>12</v>
      </c>
      <c r="AG15" s="67">
        <v>51</v>
      </c>
      <c r="AH15" s="67">
        <v>12</v>
      </c>
      <c r="AI15" s="67">
        <v>20</v>
      </c>
      <c r="AJ15" s="74">
        <v>49</v>
      </c>
      <c r="AK15" s="67">
        <v>108</v>
      </c>
    </row>
    <row r="16" spans="1:37" s="13" customFormat="1" ht="48" customHeight="1">
      <c r="A16" s="41" t="s">
        <v>26</v>
      </c>
      <c r="B16" s="67">
        <f t="shared" si="1"/>
        <v>102</v>
      </c>
      <c r="C16" s="67">
        <f t="shared" si="2"/>
        <v>568</v>
      </c>
      <c r="D16" s="76" t="s">
        <v>0</v>
      </c>
      <c r="E16" s="76" t="s">
        <v>0</v>
      </c>
      <c r="F16" s="76" t="s">
        <v>0</v>
      </c>
      <c r="G16" s="76" t="s">
        <v>0</v>
      </c>
      <c r="H16" s="73">
        <v>12</v>
      </c>
      <c r="I16" s="73">
        <v>244</v>
      </c>
      <c r="J16" s="73" t="s">
        <v>0</v>
      </c>
      <c r="K16" s="73" t="s">
        <v>0</v>
      </c>
      <c r="L16" s="73">
        <v>6</v>
      </c>
      <c r="M16" s="73">
        <v>151</v>
      </c>
      <c r="N16" s="73">
        <v>24</v>
      </c>
      <c r="O16" s="73">
        <v>37</v>
      </c>
      <c r="P16" s="73">
        <v>23</v>
      </c>
      <c r="Q16" s="73">
        <v>37</v>
      </c>
      <c r="R16" s="74">
        <v>6</v>
      </c>
      <c r="S16" s="67">
        <v>6</v>
      </c>
      <c r="T16" s="67">
        <v>1</v>
      </c>
      <c r="U16" s="67">
        <v>4</v>
      </c>
      <c r="V16" s="67">
        <v>1</v>
      </c>
      <c r="W16" s="67">
        <v>3</v>
      </c>
      <c r="X16" s="74" t="s">
        <v>0</v>
      </c>
      <c r="Y16" s="74" t="s">
        <v>0</v>
      </c>
      <c r="Z16" s="74" t="s">
        <v>0</v>
      </c>
      <c r="AA16" s="74" t="s">
        <v>0</v>
      </c>
      <c r="AB16" s="67">
        <v>2</v>
      </c>
      <c r="AC16" s="67">
        <v>17</v>
      </c>
      <c r="AD16" s="67">
        <v>3</v>
      </c>
      <c r="AE16" s="67">
        <v>37</v>
      </c>
      <c r="AF16" s="67">
        <v>3</v>
      </c>
      <c r="AG16" s="67">
        <v>7</v>
      </c>
      <c r="AH16" s="67">
        <v>3</v>
      </c>
      <c r="AI16" s="67">
        <v>5</v>
      </c>
      <c r="AJ16" s="74">
        <v>18</v>
      </c>
      <c r="AK16" s="67">
        <v>20</v>
      </c>
    </row>
    <row r="17" spans="1:37" s="13" customFormat="1" ht="48" customHeight="1">
      <c r="A17" s="41" t="s">
        <v>27</v>
      </c>
      <c r="B17" s="67">
        <f t="shared" si="1"/>
        <v>89</v>
      </c>
      <c r="C17" s="67">
        <f t="shared" si="2"/>
        <v>312</v>
      </c>
      <c r="D17" s="76" t="s">
        <v>0</v>
      </c>
      <c r="E17" s="76" t="s">
        <v>0</v>
      </c>
      <c r="F17" s="76" t="s">
        <v>0</v>
      </c>
      <c r="G17" s="76" t="s">
        <v>0</v>
      </c>
      <c r="H17" s="73">
        <v>9</v>
      </c>
      <c r="I17" s="73">
        <v>85</v>
      </c>
      <c r="J17" s="73" t="s">
        <v>0</v>
      </c>
      <c r="K17" s="73" t="s">
        <v>0</v>
      </c>
      <c r="L17" s="73">
        <v>6</v>
      </c>
      <c r="M17" s="73">
        <v>37</v>
      </c>
      <c r="N17" s="73">
        <v>28</v>
      </c>
      <c r="O17" s="73">
        <v>47</v>
      </c>
      <c r="P17" s="73">
        <v>14</v>
      </c>
      <c r="Q17" s="73">
        <v>23</v>
      </c>
      <c r="R17" s="74">
        <v>9</v>
      </c>
      <c r="S17" s="67">
        <v>20</v>
      </c>
      <c r="T17" s="67">
        <v>2</v>
      </c>
      <c r="U17" s="67">
        <v>5</v>
      </c>
      <c r="V17" s="67">
        <v>1</v>
      </c>
      <c r="W17" s="67">
        <v>11</v>
      </c>
      <c r="X17" s="74" t="s">
        <v>0</v>
      </c>
      <c r="Y17" s="74" t="s">
        <v>0</v>
      </c>
      <c r="Z17" s="74" t="s">
        <v>0</v>
      </c>
      <c r="AA17" s="74" t="s">
        <v>0</v>
      </c>
      <c r="AB17" s="67">
        <v>3</v>
      </c>
      <c r="AC17" s="67">
        <v>20</v>
      </c>
      <c r="AD17" s="67">
        <v>4</v>
      </c>
      <c r="AE17" s="67">
        <v>44</v>
      </c>
      <c r="AF17" s="67">
        <v>2</v>
      </c>
      <c r="AG17" s="67">
        <v>4</v>
      </c>
      <c r="AH17" s="67" t="s">
        <v>0</v>
      </c>
      <c r="AI17" s="67" t="s">
        <v>0</v>
      </c>
      <c r="AJ17" s="74">
        <v>11</v>
      </c>
      <c r="AK17" s="67">
        <v>16</v>
      </c>
    </row>
    <row r="18" spans="1:37" s="13" customFormat="1" ht="48" customHeight="1" thickBot="1">
      <c r="A18" s="42" t="s">
        <v>28</v>
      </c>
      <c r="B18" s="67">
        <f t="shared" si="1"/>
        <v>69</v>
      </c>
      <c r="C18" s="67">
        <f t="shared" si="2"/>
        <v>295</v>
      </c>
      <c r="D18" s="77" t="s">
        <v>0</v>
      </c>
      <c r="E18" s="77" t="s">
        <v>0</v>
      </c>
      <c r="F18" s="77">
        <v>1</v>
      </c>
      <c r="G18" s="77">
        <v>11</v>
      </c>
      <c r="H18" s="77">
        <v>12</v>
      </c>
      <c r="I18" s="77">
        <v>26</v>
      </c>
      <c r="J18" s="77" t="s">
        <v>0</v>
      </c>
      <c r="K18" s="77" t="s">
        <v>0</v>
      </c>
      <c r="L18" s="77">
        <v>3</v>
      </c>
      <c r="M18" s="77">
        <v>16</v>
      </c>
      <c r="N18" s="77">
        <v>17</v>
      </c>
      <c r="O18" s="77">
        <v>29</v>
      </c>
      <c r="P18" s="77">
        <v>12</v>
      </c>
      <c r="Q18" s="77">
        <v>111</v>
      </c>
      <c r="R18" s="78">
        <v>4</v>
      </c>
      <c r="S18" s="79">
        <v>4</v>
      </c>
      <c r="T18" s="79">
        <v>1</v>
      </c>
      <c r="U18" s="79">
        <v>5</v>
      </c>
      <c r="V18" s="79">
        <v>1</v>
      </c>
      <c r="W18" s="79">
        <v>16</v>
      </c>
      <c r="X18" s="78" t="s">
        <v>0</v>
      </c>
      <c r="Y18" s="78" t="s">
        <v>0</v>
      </c>
      <c r="Z18" s="78" t="s">
        <v>0</v>
      </c>
      <c r="AA18" s="78" t="s">
        <v>0</v>
      </c>
      <c r="AB18" s="79">
        <v>2</v>
      </c>
      <c r="AC18" s="79">
        <v>17</v>
      </c>
      <c r="AD18" s="79">
        <v>5</v>
      </c>
      <c r="AE18" s="79">
        <v>45</v>
      </c>
      <c r="AF18" s="79">
        <v>1</v>
      </c>
      <c r="AG18" s="79">
        <v>4</v>
      </c>
      <c r="AH18" s="79" t="s">
        <v>0</v>
      </c>
      <c r="AI18" s="79" t="s">
        <v>0</v>
      </c>
      <c r="AJ18" s="78">
        <v>10</v>
      </c>
      <c r="AK18" s="79">
        <v>11</v>
      </c>
    </row>
    <row r="19" spans="1:37" ht="48" customHeight="1">
      <c r="A19" s="84"/>
      <c r="B19" s="84"/>
      <c r="C19" s="84"/>
      <c r="D19" s="84"/>
      <c r="AG19" s="98" t="s">
        <v>10</v>
      </c>
      <c r="AH19" s="98"/>
      <c r="AI19" s="98"/>
      <c r="AJ19" s="98"/>
      <c r="AK19" s="98"/>
    </row>
  </sheetData>
  <mergeCells count="36">
    <mergeCell ref="AB5:AC5"/>
    <mergeCell ref="AD5:AE5"/>
    <mergeCell ref="AD4:AE4"/>
    <mergeCell ref="AB4:AC4"/>
    <mergeCell ref="Z4:AA5"/>
    <mergeCell ref="A3:C3"/>
    <mergeCell ref="A19:D19"/>
    <mergeCell ref="X4:Y4"/>
    <mergeCell ref="J5:K5"/>
    <mergeCell ref="A6:A7"/>
    <mergeCell ref="N4:O4"/>
    <mergeCell ref="P5:Q5"/>
    <mergeCell ref="T4:U5"/>
    <mergeCell ref="P4:Q4"/>
    <mergeCell ref="L4:M5"/>
    <mergeCell ref="V4:W4"/>
    <mergeCell ref="B4:C5"/>
    <mergeCell ref="D4:E4"/>
    <mergeCell ref="J4:K4"/>
    <mergeCell ref="AG19:AK19"/>
    <mergeCell ref="AF4:AG4"/>
    <mergeCell ref="AJ4:AK4"/>
    <mergeCell ref="AJ5:AK5"/>
    <mergeCell ref="AF5:AG5"/>
    <mergeCell ref="AH4:AI4"/>
    <mergeCell ref="AH5:AI5"/>
    <mergeCell ref="AG3:AK3"/>
    <mergeCell ref="A2:O2"/>
    <mergeCell ref="V5:W5"/>
    <mergeCell ref="N5:O5"/>
    <mergeCell ref="D5:E5"/>
    <mergeCell ref="X5:Y5"/>
    <mergeCell ref="A4:A5"/>
    <mergeCell ref="F4:G5"/>
    <mergeCell ref="H4:I5"/>
    <mergeCell ref="R4:S5"/>
  </mergeCells>
  <printOptions horizontalCentered="1"/>
  <pageMargins left="0.2755905511811024" right="0.2755905511811024" top="0.5905511811023623" bottom="0.5905511811023623" header="0" footer="0"/>
  <pageSetup horizontalDpi="600" verticalDpi="600" orientation="portrait" paperSize="9" scale="70" r:id="rId1"/>
  <colBreaks count="1" manualBreakCount="1">
    <brk id="17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18"/>
  <sheetViews>
    <sheetView tabSelected="1" zoomScale="70" zoomScaleNormal="70" workbookViewId="0" topLeftCell="A4">
      <selection activeCell="S13" sqref="S13"/>
    </sheetView>
  </sheetViews>
  <sheetFormatPr defaultColWidth="8.88671875" defaultRowHeight="39.75" customHeight="1"/>
  <cols>
    <col min="1" max="1" width="9.4453125" style="2" customWidth="1"/>
    <col min="2" max="40" width="7.77734375" style="2" customWidth="1"/>
    <col min="41" max="16384" width="8.88671875" style="2" customWidth="1"/>
  </cols>
  <sheetData>
    <row r="2" spans="1:9" ht="39.75" customHeight="1">
      <c r="A2" s="117" t="s">
        <v>45</v>
      </c>
      <c r="B2" s="117"/>
      <c r="C2" s="117"/>
      <c r="D2" s="117"/>
      <c r="E2" s="117"/>
      <c r="F2" s="117"/>
      <c r="G2" s="117"/>
      <c r="H2" s="117"/>
      <c r="I2" s="117"/>
    </row>
    <row r="3" spans="1:17" ht="39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12" t="s">
        <v>30</v>
      </c>
      <c r="Q3" s="112"/>
    </row>
    <row r="4" spans="1:17" s="8" customFormat="1" ht="39.75" customHeight="1">
      <c r="A4" s="8" t="s">
        <v>43</v>
      </c>
      <c r="B4" s="121" t="s">
        <v>31</v>
      </c>
      <c r="C4" s="122"/>
      <c r="D4" s="118" t="s">
        <v>47</v>
      </c>
      <c r="E4" s="119"/>
      <c r="F4" s="119"/>
      <c r="G4" s="119"/>
      <c r="H4" s="119"/>
      <c r="I4" s="119"/>
      <c r="J4" s="119" t="s">
        <v>46</v>
      </c>
      <c r="K4" s="120"/>
      <c r="L4" s="114" t="s">
        <v>32</v>
      </c>
      <c r="M4" s="115"/>
      <c r="N4" s="115"/>
      <c r="O4" s="115"/>
      <c r="P4" s="115"/>
      <c r="Q4" s="115"/>
    </row>
    <row r="5" spans="2:17" s="8" customFormat="1" ht="39.75" customHeight="1">
      <c r="B5" s="114"/>
      <c r="C5" s="116"/>
      <c r="D5" s="114" t="s">
        <v>33</v>
      </c>
      <c r="E5" s="115"/>
      <c r="F5" s="114" t="s">
        <v>34</v>
      </c>
      <c r="G5" s="116"/>
      <c r="H5" s="109" t="s">
        <v>35</v>
      </c>
      <c r="I5" s="111"/>
      <c r="J5" s="115" t="s">
        <v>36</v>
      </c>
      <c r="K5" s="116"/>
      <c r="L5" s="109" t="s">
        <v>37</v>
      </c>
      <c r="M5" s="111"/>
      <c r="N5" s="109" t="s">
        <v>38</v>
      </c>
      <c r="O5" s="110"/>
      <c r="P5" s="109" t="s">
        <v>39</v>
      </c>
      <c r="Q5" s="111"/>
    </row>
    <row r="6" spans="1:17" s="8" customFormat="1" ht="39.75" customHeight="1">
      <c r="A6" s="6" t="s">
        <v>9</v>
      </c>
      <c r="B6" s="18" t="s">
        <v>40</v>
      </c>
      <c r="C6" s="18" t="s">
        <v>41</v>
      </c>
      <c r="D6" s="18" t="s">
        <v>40</v>
      </c>
      <c r="E6" s="18" t="s">
        <v>41</v>
      </c>
      <c r="F6" s="18" t="s">
        <v>40</v>
      </c>
      <c r="G6" s="18" t="s">
        <v>41</v>
      </c>
      <c r="H6" s="18" t="s">
        <v>40</v>
      </c>
      <c r="I6" s="16" t="s">
        <v>41</v>
      </c>
      <c r="J6" s="17" t="s">
        <v>40</v>
      </c>
      <c r="K6" s="18" t="s">
        <v>41</v>
      </c>
      <c r="L6" s="18" t="s">
        <v>40</v>
      </c>
      <c r="M6" s="18" t="s">
        <v>41</v>
      </c>
      <c r="N6" s="18" t="s">
        <v>40</v>
      </c>
      <c r="O6" s="18" t="s">
        <v>41</v>
      </c>
      <c r="P6" s="18" t="s">
        <v>40</v>
      </c>
      <c r="Q6" s="16" t="s">
        <v>41</v>
      </c>
    </row>
    <row r="7" spans="1:17" s="20" customFormat="1" ht="39.75" customHeight="1">
      <c r="A7" s="5">
        <v>2000</v>
      </c>
      <c r="B7" s="19">
        <v>1744</v>
      </c>
      <c r="C7" s="19">
        <v>5636</v>
      </c>
      <c r="D7" s="19">
        <v>1438</v>
      </c>
      <c r="E7" s="19">
        <v>2852</v>
      </c>
      <c r="F7" s="19">
        <v>26</v>
      </c>
      <c r="G7" s="19">
        <v>552</v>
      </c>
      <c r="H7" s="19">
        <v>238</v>
      </c>
      <c r="I7" s="19">
        <v>2101</v>
      </c>
      <c r="J7" s="19">
        <v>42</v>
      </c>
      <c r="K7" s="19">
        <v>131</v>
      </c>
      <c r="L7" s="19">
        <v>1689</v>
      </c>
      <c r="M7" s="19">
        <v>5114</v>
      </c>
      <c r="N7" s="19">
        <v>55</v>
      </c>
      <c r="O7" s="19">
        <v>522</v>
      </c>
      <c r="P7" s="19" t="s">
        <v>13</v>
      </c>
      <c r="Q7" s="19" t="s">
        <v>13</v>
      </c>
    </row>
    <row r="8" spans="1:17" s="20" customFormat="1" ht="39.75" customHeight="1">
      <c r="A8" s="5">
        <v>2001</v>
      </c>
      <c r="B8" s="19">
        <v>1650</v>
      </c>
      <c r="C8" s="19">
        <v>5225</v>
      </c>
      <c r="D8" s="19">
        <v>1353</v>
      </c>
      <c r="E8" s="19">
        <v>2456</v>
      </c>
      <c r="F8" s="19">
        <v>33</v>
      </c>
      <c r="G8" s="19">
        <v>602</v>
      </c>
      <c r="H8" s="19">
        <v>235</v>
      </c>
      <c r="I8" s="19">
        <v>2094</v>
      </c>
      <c r="J8" s="19">
        <v>29</v>
      </c>
      <c r="K8" s="19">
        <v>73</v>
      </c>
      <c r="L8" s="19">
        <v>1588</v>
      </c>
      <c r="M8" s="19">
        <v>4709</v>
      </c>
      <c r="N8" s="19">
        <v>62</v>
      </c>
      <c r="O8" s="19">
        <v>516</v>
      </c>
      <c r="P8" s="19" t="s">
        <v>13</v>
      </c>
      <c r="Q8" s="19" t="s">
        <v>13</v>
      </c>
    </row>
    <row r="9" spans="1:17" s="20" customFormat="1" ht="39.75" customHeight="1">
      <c r="A9" s="5">
        <v>2002</v>
      </c>
      <c r="B9" s="19">
        <v>1566</v>
      </c>
      <c r="C9" s="19">
        <v>5225</v>
      </c>
      <c r="D9" s="19">
        <v>1269</v>
      </c>
      <c r="E9" s="19">
        <v>2461</v>
      </c>
      <c r="F9" s="19">
        <v>30</v>
      </c>
      <c r="G9" s="19">
        <v>516</v>
      </c>
      <c r="H9" s="19">
        <v>218</v>
      </c>
      <c r="I9" s="19">
        <v>2128</v>
      </c>
      <c r="J9" s="19">
        <v>49</v>
      </c>
      <c r="K9" s="19">
        <v>120</v>
      </c>
      <c r="L9" s="19">
        <v>17</v>
      </c>
      <c r="M9" s="19">
        <v>348</v>
      </c>
      <c r="N9" s="19">
        <v>13</v>
      </c>
      <c r="O9" s="19">
        <v>168</v>
      </c>
      <c r="P9" s="11">
        <f>SUM(P11:P17)</f>
        <v>1</v>
      </c>
      <c r="Q9" s="11">
        <f>SUM(Q11:Q17)</f>
        <v>8</v>
      </c>
    </row>
    <row r="10" spans="1:17" s="23" customFormat="1" ht="39.75" customHeight="1">
      <c r="A10" s="21">
        <v>2003</v>
      </c>
      <c r="B10" s="22">
        <f>SUM(B11:B17)</f>
        <v>1519</v>
      </c>
      <c r="C10" s="22">
        <f aca="true" t="shared" si="0" ref="C10:Q10">SUM(C11:C17)</f>
        <v>5288</v>
      </c>
      <c r="D10" s="22">
        <f t="shared" si="0"/>
        <v>1199</v>
      </c>
      <c r="E10" s="22">
        <f t="shared" si="0"/>
        <v>2187</v>
      </c>
      <c r="F10" s="22">
        <f t="shared" si="0"/>
        <v>66</v>
      </c>
      <c r="G10" s="22">
        <f t="shared" si="0"/>
        <v>926</v>
      </c>
      <c r="H10" s="22">
        <f t="shared" si="0"/>
        <v>179</v>
      </c>
      <c r="I10" s="22">
        <f t="shared" si="0"/>
        <v>1988</v>
      </c>
      <c r="J10" s="22">
        <f t="shared" si="0"/>
        <v>75</v>
      </c>
      <c r="K10" s="22">
        <f t="shared" si="0"/>
        <v>187</v>
      </c>
      <c r="L10" s="22">
        <f t="shared" si="0"/>
        <v>49</v>
      </c>
      <c r="M10" s="22">
        <f t="shared" si="0"/>
        <v>578</v>
      </c>
      <c r="N10" s="22">
        <f t="shared" si="0"/>
        <v>16</v>
      </c>
      <c r="O10" s="22">
        <f t="shared" si="0"/>
        <v>340</v>
      </c>
      <c r="P10" s="22">
        <f t="shared" si="0"/>
        <v>1</v>
      </c>
      <c r="Q10" s="22">
        <f t="shared" si="0"/>
        <v>8</v>
      </c>
    </row>
    <row r="11" spans="1:17" s="20" customFormat="1" ht="39.75" customHeight="1">
      <c r="A11" s="5" t="s">
        <v>14</v>
      </c>
      <c r="B11" s="85">
        <f>SUM(D11,F11,H11,J11,L1)</f>
        <v>476</v>
      </c>
      <c r="C11" s="19">
        <f>SUM(E11,G11,I11,K11)</f>
        <v>2019</v>
      </c>
      <c r="D11" s="19">
        <v>365</v>
      </c>
      <c r="E11" s="19">
        <v>659</v>
      </c>
      <c r="F11" s="19">
        <v>18</v>
      </c>
      <c r="G11" s="19">
        <v>140</v>
      </c>
      <c r="H11" s="19">
        <v>66</v>
      </c>
      <c r="I11" s="19">
        <v>1131</v>
      </c>
      <c r="J11" s="19">
        <v>27</v>
      </c>
      <c r="K11" s="19">
        <v>89</v>
      </c>
      <c r="L11" s="19">
        <v>15</v>
      </c>
      <c r="M11" s="19">
        <v>106</v>
      </c>
      <c r="N11" s="19">
        <v>3</v>
      </c>
      <c r="O11" s="19">
        <v>34</v>
      </c>
      <c r="P11" s="24" t="s">
        <v>0</v>
      </c>
      <c r="Q11" s="24" t="s">
        <v>54</v>
      </c>
    </row>
    <row r="12" spans="1:17" s="20" customFormat="1" ht="39.75" customHeight="1">
      <c r="A12" s="5" t="s">
        <v>44</v>
      </c>
      <c r="B12" s="85">
        <f aca="true" t="shared" si="1" ref="B12:B17">SUM(D12,F12,H12,J12,L2)</f>
        <v>156</v>
      </c>
      <c r="C12" s="19">
        <f aca="true" t="shared" si="2" ref="C12:C17">SUM(E12,G12,I12,K12)</f>
        <v>411</v>
      </c>
      <c r="D12" s="19">
        <v>116</v>
      </c>
      <c r="E12" s="19">
        <v>212</v>
      </c>
      <c r="F12" s="19">
        <v>9</v>
      </c>
      <c r="G12" s="19">
        <v>57</v>
      </c>
      <c r="H12" s="19">
        <v>20</v>
      </c>
      <c r="I12" s="24">
        <v>123</v>
      </c>
      <c r="J12" s="24">
        <v>11</v>
      </c>
      <c r="K12" s="24">
        <v>19</v>
      </c>
      <c r="L12" s="19">
        <v>7</v>
      </c>
      <c r="M12" s="19">
        <v>53</v>
      </c>
      <c r="N12" s="19">
        <v>2</v>
      </c>
      <c r="O12" s="19">
        <v>4</v>
      </c>
      <c r="P12" s="24" t="s">
        <v>0</v>
      </c>
      <c r="Q12" s="24" t="s">
        <v>54</v>
      </c>
    </row>
    <row r="13" spans="1:17" s="20" customFormat="1" ht="39.75" customHeight="1">
      <c r="A13" s="5" t="s">
        <v>16</v>
      </c>
      <c r="B13" s="85">
        <f t="shared" si="1"/>
        <v>162</v>
      </c>
      <c r="C13" s="19">
        <f t="shared" si="2"/>
        <v>438</v>
      </c>
      <c r="D13" s="19">
        <v>125</v>
      </c>
      <c r="E13" s="19">
        <v>213</v>
      </c>
      <c r="F13" s="19">
        <v>6</v>
      </c>
      <c r="G13" s="19">
        <v>79</v>
      </c>
      <c r="H13" s="19">
        <v>22</v>
      </c>
      <c r="I13" s="24">
        <v>135</v>
      </c>
      <c r="J13" s="24">
        <v>9</v>
      </c>
      <c r="K13" s="24">
        <v>11</v>
      </c>
      <c r="L13" s="24">
        <v>6</v>
      </c>
      <c r="M13" s="24">
        <v>79</v>
      </c>
      <c r="N13" s="24" t="s">
        <v>73</v>
      </c>
      <c r="O13" s="24" t="s">
        <v>73</v>
      </c>
      <c r="P13" s="24" t="s">
        <v>0</v>
      </c>
      <c r="Q13" s="24" t="s">
        <v>54</v>
      </c>
    </row>
    <row r="14" spans="1:17" s="20" customFormat="1" ht="39.75" customHeight="1">
      <c r="A14" s="5" t="s">
        <v>17</v>
      </c>
      <c r="B14" s="85">
        <f t="shared" si="1"/>
        <v>465</v>
      </c>
      <c r="C14" s="19">
        <f t="shared" si="2"/>
        <v>1245</v>
      </c>
      <c r="D14" s="20">
        <v>410</v>
      </c>
      <c r="E14" s="20">
        <v>763</v>
      </c>
      <c r="F14" s="20">
        <v>13</v>
      </c>
      <c r="G14" s="20">
        <v>107</v>
      </c>
      <c r="H14" s="20">
        <v>32</v>
      </c>
      <c r="I14" s="20">
        <v>328</v>
      </c>
      <c r="J14" s="20">
        <v>10</v>
      </c>
      <c r="K14" s="24">
        <v>47</v>
      </c>
      <c r="L14" s="24">
        <v>8</v>
      </c>
      <c r="M14" s="24">
        <v>48</v>
      </c>
      <c r="N14" s="24">
        <v>5</v>
      </c>
      <c r="O14" s="24">
        <v>59</v>
      </c>
      <c r="P14" s="24" t="s">
        <v>0</v>
      </c>
      <c r="Q14" s="24" t="s">
        <v>54</v>
      </c>
    </row>
    <row r="15" spans="1:17" s="20" customFormat="1" ht="39.75" customHeight="1">
      <c r="A15" s="5" t="s">
        <v>18</v>
      </c>
      <c r="B15" s="85">
        <f t="shared" si="1"/>
        <v>102</v>
      </c>
      <c r="C15" s="19">
        <f t="shared" si="2"/>
        <v>568</v>
      </c>
      <c r="D15" s="19">
        <v>67</v>
      </c>
      <c r="E15" s="19">
        <v>100</v>
      </c>
      <c r="F15" s="19">
        <v>11</v>
      </c>
      <c r="G15" s="19">
        <v>351</v>
      </c>
      <c r="H15" s="19">
        <v>17</v>
      </c>
      <c r="I15" s="24">
        <v>110</v>
      </c>
      <c r="J15" s="24">
        <v>7</v>
      </c>
      <c r="K15" s="24">
        <v>7</v>
      </c>
      <c r="L15" s="24">
        <v>7</v>
      </c>
      <c r="M15" s="24">
        <v>213</v>
      </c>
      <c r="N15" s="24">
        <v>4</v>
      </c>
      <c r="O15" s="24">
        <v>138</v>
      </c>
      <c r="P15" s="24" t="s">
        <v>0</v>
      </c>
      <c r="Q15" s="24" t="s">
        <v>54</v>
      </c>
    </row>
    <row r="16" spans="1:17" s="20" customFormat="1" ht="39.75" customHeight="1">
      <c r="A16" s="5" t="s">
        <v>19</v>
      </c>
      <c r="B16" s="85">
        <f t="shared" si="1"/>
        <v>89</v>
      </c>
      <c r="C16" s="19">
        <f t="shared" si="2"/>
        <v>312</v>
      </c>
      <c r="D16" s="19">
        <v>70</v>
      </c>
      <c r="E16" s="19">
        <v>145</v>
      </c>
      <c r="F16" s="19">
        <v>5</v>
      </c>
      <c r="G16" s="19">
        <v>91</v>
      </c>
      <c r="H16" s="19">
        <v>10</v>
      </c>
      <c r="I16" s="24">
        <v>70</v>
      </c>
      <c r="J16" s="24">
        <v>4</v>
      </c>
      <c r="K16" s="24">
        <v>6</v>
      </c>
      <c r="L16" s="24">
        <v>3</v>
      </c>
      <c r="M16" s="24">
        <v>63</v>
      </c>
      <c r="N16" s="24">
        <v>1</v>
      </c>
      <c r="O16" s="24">
        <v>20</v>
      </c>
      <c r="P16" s="24">
        <v>1</v>
      </c>
      <c r="Q16" s="24">
        <v>8</v>
      </c>
    </row>
    <row r="17" spans="1:17" s="20" customFormat="1" ht="39.75" customHeight="1" thickBot="1">
      <c r="A17" s="25" t="s">
        <v>20</v>
      </c>
      <c r="B17" s="26">
        <v>69</v>
      </c>
      <c r="C17" s="27">
        <f t="shared" si="2"/>
        <v>295</v>
      </c>
      <c r="D17" s="27">
        <v>46</v>
      </c>
      <c r="E17" s="27">
        <v>95</v>
      </c>
      <c r="F17" s="27">
        <v>4</v>
      </c>
      <c r="G17" s="27">
        <v>101</v>
      </c>
      <c r="H17" s="27">
        <v>12</v>
      </c>
      <c r="I17" s="14">
        <v>91</v>
      </c>
      <c r="J17" s="14">
        <v>7</v>
      </c>
      <c r="K17" s="14">
        <v>8</v>
      </c>
      <c r="L17" s="14">
        <v>3</v>
      </c>
      <c r="M17" s="14">
        <v>16</v>
      </c>
      <c r="N17" s="14">
        <v>1</v>
      </c>
      <c r="O17" s="14">
        <v>85</v>
      </c>
      <c r="P17" s="14" t="s">
        <v>54</v>
      </c>
      <c r="Q17" s="14" t="s">
        <v>54</v>
      </c>
    </row>
    <row r="18" spans="16:17" ht="39.75" customHeight="1">
      <c r="P18" s="113" t="s">
        <v>42</v>
      </c>
      <c r="Q18" s="113"/>
    </row>
  </sheetData>
  <mergeCells count="14">
    <mergeCell ref="J5:K5"/>
    <mergeCell ref="A2:I2"/>
    <mergeCell ref="D4:I4"/>
    <mergeCell ref="J4:K4"/>
    <mergeCell ref="B4:C5"/>
    <mergeCell ref="D5:E5"/>
    <mergeCell ref="F5:G5"/>
    <mergeCell ref="H5:I5"/>
    <mergeCell ref="N5:O5"/>
    <mergeCell ref="P5:Q5"/>
    <mergeCell ref="P3:Q3"/>
    <mergeCell ref="P18:Q18"/>
    <mergeCell ref="L4:Q4"/>
    <mergeCell ref="L5:M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8"/>
  <sheetViews>
    <sheetView zoomScale="70" zoomScaleNormal="70" workbookViewId="0" topLeftCell="A3">
      <selection activeCell="E19" sqref="E19"/>
    </sheetView>
  </sheetViews>
  <sheetFormatPr defaultColWidth="8.88671875" defaultRowHeight="39.75" customHeight="1"/>
  <cols>
    <col min="1" max="1" width="9.4453125" style="2" customWidth="1"/>
    <col min="2" max="40" width="7.77734375" style="2" customWidth="1"/>
    <col min="41" max="16384" width="8.88671875" style="2" customWidth="1"/>
  </cols>
  <sheetData>
    <row r="2" spans="1:9" ht="39.75" customHeight="1">
      <c r="A2" s="117" t="s">
        <v>45</v>
      </c>
      <c r="B2" s="117"/>
      <c r="C2" s="117"/>
      <c r="D2" s="117"/>
      <c r="E2" s="117"/>
      <c r="F2" s="117"/>
      <c r="G2" s="117"/>
      <c r="H2" s="117"/>
      <c r="I2" s="117"/>
    </row>
    <row r="3" spans="1:17" ht="39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12" t="s">
        <v>30</v>
      </c>
      <c r="Q3" s="112"/>
    </row>
    <row r="4" spans="1:17" s="8" customFormat="1" ht="39.75" customHeight="1">
      <c r="A4" s="8" t="s">
        <v>43</v>
      </c>
      <c r="B4" s="121" t="s">
        <v>31</v>
      </c>
      <c r="C4" s="122"/>
      <c r="D4" s="118" t="s">
        <v>47</v>
      </c>
      <c r="E4" s="119"/>
      <c r="F4" s="119"/>
      <c r="G4" s="119"/>
      <c r="H4" s="119"/>
      <c r="I4" s="119"/>
      <c r="J4" s="119" t="s">
        <v>46</v>
      </c>
      <c r="K4" s="120"/>
      <c r="L4" s="114" t="s">
        <v>32</v>
      </c>
      <c r="M4" s="115"/>
      <c r="N4" s="115"/>
      <c r="O4" s="115"/>
      <c r="P4" s="115"/>
      <c r="Q4" s="115"/>
    </row>
    <row r="5" spans="2:17" s="8" customFormat="1" ht="39.75" customHeight="1">
      <c r="B5" s="114"/>
      <c r="C5" s="116"/>
      <c r="D5" s="114" t="s">
        <v>33</v>
      </c>
      <c r="E5" s="115"/>
      <c r="F5" s="114" t="s">
        <v>34</v>
      </c>
      <c r="G5" s="116"/>
      <c r="H5" s="109" t="s">
        <v>35</v>
      </c>
      <c r="I5" s="111"/>
      <c r="J5" s="115" t="s">
        <v>36</v>
      </c>
      <c r="K5" s="116"/>
      <c r="L5" s="109" t="s">
        <v>37</v>
      </c>
      <c r="M5" s="111"/>
      <c r="N5" s="109" t="s">
        <v>38</v>
      </c>
      <c r="O5" s="110"/>
      <c r="P5" s="109" t="s">
        <v>39</v>
      </c>
      <c r="Q5" s="111"/>
    </row>
    <row r="6" spans="1:17" s="8" customFormat="1" ht="39.75" customHeight="1">
      <c r="A6" s="6" t="s">
        <v>9</v>
      </c>
      <c r="B6" s="18" t="s">
        <v>40</v>
      </c>
      <c r="C6" s="18" t="s">
        <v>41</v>
      </c>
      <c r="D6" s="18" t="s">
        <v>40</v>
      </c>
      <c r="E6" s="18" t="s">
        <v>41</v>
      </c>
      <c r="F6" s="18" t="s">
        <v>40</v>
      </c>
      <c r="G6" s="18" t="s">
        <v>41</v>
      </c>
      <c r="H6" s="18" t="s">
        <v>40</v>
      </c>
      <c r="I6" s="16" t="s">
        <v>41</v>
      </c>
      <c r="J6" s="17" t="s">
        <v>40</v>
      </c>
      <c r="K6" s="18" t="s">
        <v>41</v>
      </c>
      <c r="L6" s="18" t="s">
        <v>40</v>
      </c>
      <c r="M6" s="18" t="s">
        <v>41</v>
      </c>
      <c r="N6" s="18" t="s">
        <v>40</v>
      </c>
      <c r="O6" s="18" t="s">
        <v>41</v>
      </c>
      <c r="P6" s="18" t="s">
        <v>40</v>
      </c>
      <c r="Q6" s="16" t="s">
        <v>41</v>
      </c>
    </row>
    <row r="7" spans="1:17" s="20" customFormat="1" ht="39.75" customHeight="1">
      <c r="A7" s="5">
        <v>2000</v>
      </c>
      <c r="B7" s="19">
        <v>1744</v>
      </c>
      <c r="C7" s="19">
        <v>5636</v>
      </c>
      <c r="D7" s="19">
        <v>1438</v>
      </c>
      <c r="E7" s="19">
        <v>2852</v>
      </c>
      <c r="F7" s="19">
        <v>26</v>
      </c>
      <c r="G7" s="19">
        <v>552</v>
      </c>
      <c r="H7" s="19">
        <v>238</v>
      </c>
      <c r="I7" s="19">
        <v>2101</v>
      </c>
      <c r="J7" s="19">
        <v>42</v>
      </c>
      <c r="K7" s="19">
        <v>131</v>
      </c>
      <c r="L7" s="19">
        <v>1689</v>
      </c>
      <c r="M7" s="19">
        <v>5114</v>
      </c>
      <c r="N7" s="19">
        <v>55</v>
      </c>
      <c r="O7" s="19">
        <v>522</v>
      </c>
      <c r="P7" s="19" t="s">
        <v>13</v>
      </c>
      <c r="Q7" s="19" t="s">
        <v>13</v>
      </c>
    </row>
    <row r="8" spans="1:17" s="20" customFormat="1" ht="39.75" customHeight="1">
      <c r="A8" s="5">
        <v>2001</v>
      </c>
      <c r="B8" s="19">
        <v>1650</v>
      </c>
      <c r="C8" s="19">
        <v>5225</v>
      </c>
      <c r="D8" s="19">
        <v>1353</v>
      </c>
      <c r="E8" s="19">
        <v>2456</v>
      </c>
      <c r="F8" s="19">
        <v>33</v>
      </c>
      <c r="G8" s="19">
        <v>602</v>
      </c>
      <c r="H8" s="19">
        <v>235</v>
      </c>
      <c r="I8" s="19">
        <v>2094</v>
      </c>
      <c r="J8" s="19">
        <v>29</v>
      </c>
      <c r="K8" s="19">
        <v>73</v>
      </c>
      <c r="L8" s="19">
        <v>1588</v>
      </c>
      <c r="M8" s="19">
        <v>4709</v>
      </c>
      <c r="N8" s="19">
        <v>62</v>
      </c>
      <c r="O8" s="19">
        <v>516</v>
      </c>
      <c r="P8" s="19" t="s">
        <v>13</v>
      </c>
      <c r="Q8" s="19" t="s">
        <v>13</v>
      </c>
    </row>
    <row r="9" spans="1:17" s="20" customFormat="1" ht="39.75" customHeight="1">
      <c r="A9" s="5">
        <v>2002</v>
      </c>
      <c r="B9" s="19">
        <v>1566</v>
      </c>
      <c r="C9" s="19">
        <v>5225</v>
      </c>
      <c r="D9" s="19">
        <v>1269</v>
      </c>
      <c r="E9" s="19">
        <v>2461</v>
      </c>
      <c r="F9" s="19">
        <v>30</v>
      </c>
      <c r="G9" s="19">
        <v>516</v>
      </c>
      <c r="H9" s="19">
        <v>218</v>
      </c>
      <c r="I9" s="19">
        <v>2128</v>
      </c>
      <c r="J9" s="19">
        <v>49</v>
      </c>
      <c r="K9" s="19">
        <v>120</v>
      </c>
      <c r="L9" s="19">
        <v>17</v>
      </c>
      <c r="M9" s="19">
        <v>348</v>
      </c>
      <c r="N9" s="19">
        <v>13</v>
      </c>
      <c r="O9" s="19">
        <v>168</v>
      </c>
      <c r="P9" s="11">
        <f>SUM(P11:P17)</f>
        <v>1</v>
      </c>
      <c r="Q9" s="11">
        <f>SUM(Q11:Q17)</f>
        <v>8</v>
      </c>
    </row>
    <row r="10" spans="1:17" s="23" customFormat="1" ht="39.75" customHeight="1">
      <c r="A10" s="21">
        <v>2003</v>
      </c>
      <c r="B10" s="22">
        <f>SUM(B11:B17)</f>
        <v>1585</v>
      </c>
      <c r="C10" s="22">
        <f aca="true" t="shared" si="0" ref="C10:Q10">SUM(C11:C17)</f>
        <v>6250</v>
      </c>
      <c r="D10" s="22">
        <f t="shared" si="0"/>
        <v>1199</v>
      </c>
      <c r="E10" s="22">
        <f t="shared" si="0"/>
        <v>2223</v>
      </c>
      <c r="F10" s="22">
        <f t="shared" si="0"/>
        <v>66</v>
      </c>
      <c r="G10" s="22">
        <f t="shared" si="0"/>
        <v>926</v>
      </c>
      <c r="H10" s="22">
        <f t="shared" si="0"/>
        <v>179</v>
      </c>
      <c r="I10" s="22">
        <f t="shared" si="0"/>
        <v>1988</v>
      </c>
      <c r="J10" s="22">
        <f t="shared" si="0"/>
        <v>75</v>
      </c>
      <c r="K10" s="22">
        <f t="shared" si="0"/>
        <v>187</v>
      </c>
      <c r="L10" s="22">
        <f t="shared" si="0"/>
        <v>49</v>
      </c>
      <c r="M10" s="22">
        <f t="shared" si="0"/>
        <v>578</v>
      </c>
      <c r="N10" s="22">
        <f t="shared" si="0"/>
        <v>16</v>
      </c>
      <c r="O10" s="22">
        <f t="shared" si="0"/>
        <v>340</v>
      </c>
      <c r="P10" s="22">
        <f t="shared" si="0"/>
        <v>1</v>
      </c>
      <c r="Q10" s="22">
        <f t="shared" si="0"/>
        <v>8</v>
      </c>
    </row>
    <row r="11" spans="1:17" s="20" customFormat="1" ht="39.75" customHeight="1">
      <c r="A11" s="5" t="s">
        <v>14</v>
      </c>
      <c r="B11" s="85">
        <f>SUM(D11,F11,H11,J11,L11,N11,P11)</f>
        <v>494</v>
      </c>
      <c r="C11" s="19">
        <f>SUM(E11,G11,I11,K11,M11,O11,Q11)</f>
        <v>2195</v>
      </c>
      <c r="D11" s="19">
        <v>365</v>
      </c>
      <c r="E11" s="19">
        <v>695</v>
      </c>
      <c r="F11" s="19">
        <v>18</v>
      </c>
      <c r="G11" s="19">
        <v>140</v>
      </c>
      <c r="H11" s="19">
        <v>66</v>
      </c>
      <c r="I11" s="19">
        <v>1131</v>
      </c>
      <c r="J11" s="19">
        <v>27</v>
      </c>
      <c r="K11" s="19">
        <v>89</v>
      </c>
      <c r="L11" s="19">
        <v>15</v>
      </c>
      <c r="M11" s="19">
        <v>106</v>
      </c>
      <c r="N11" s="19">
        <v>3</v>
      </c>
      <c r="O11" s="19">
        <v>34</v>
      </c>
      <c r="P11" s="24" t="s">
        <v>0</v>
      </c>
      <c r="Q11" s="24" t="s">
        <v>54</v>
      </c>
    </row>
    <row r="12" spans="1:17" s="20" customFormat="1" ht="39.75" customHeight="1">
      <c r="A12" s="5" t="s">
        <v>44</v>
      </c>
      <c r="B12" s="85">
        <f aca="true" t="shared" si="1" ref="B12:C17">SUM(D12,F12,H12,J12,L12,N12,P12)</f>
        <v>165</v>
      </c>
      <c r="C12" s="19">
        <f t="shared" si="1"/>
        <v>468</v>
      </c>
      <c r="D12" s="19">
        <v>116</v>
      </c>
      <c r="E12" s="19">
        <v>212</v>
      </c>
      <c r="F12" s="19">
        <v>9</v>
      </c>
      <c r="G12" s="19">
        <v>57</v>
      </c>
      <c r="H12" s="19">
        <v>20</v>
      </c>
      <c r="I12" s="24">
        <v>123</v>
      </c>
      <c r="J12" s="24">
        <v>11</v>
      </c>
      <c r="K12" s="24">
        <v>19</v>
      </c>
      <c r="L12" s="19">
        <v>7</v>
      </c>
      <c r="M12" s="19">
        <v>53</v>
      </c>
      <c r="N12" s="19">
        <v>2</v>
      </c>
      <c r="O12" s="19">
        <v>4</v>
      </c>
      <c r="P12" s="24" t="s">
        <v>0</v>
      </c>
      <c r="Q12" s="24" t="s">
        <v>54</v>
      </c>
    </row>
    <row r="13" spans="1:17" s="20" customFormat="1" ht="39.75" customHeight="1">
      <c r="A13" s="5" t="s">
        <v>16</v>
      </c>
      <c r="B13" s="85">
        <f t="shared" si="1"/>
        <v>168</v>
      </c>
      <c r="C13" s="19">
        <f t="shared" si="1"/>
        <v>517</v>
      </c>
      <c r="D13" s="19">
        <v>125</v>
      </c>
      <c r="E13" s="19">
        <v>213</v>
      </c>
      <c r="F13" s="19">
        <v>6</v>
      </c>
      <c r="G13" s="19">
        <v>79</v>
      </c>
      <c r="H13" s="19">
        <v>22</v>
      </c>
      <c r="I13" s="24">
        <v>135</v>
      </c>
      <c r="J13" s="24">
        <v>9</v>
      </c>
      <c r="K13" s="24">
        <v>11</v>
      </c>
      <c r="L13" s="24">
        <v>6</v>
      </c>
      <c r="M13" s="24">
        <v>79</v>
      </c>
      <c r="N13" s="24" t="s">
        <v>73</v>
      </c>
      <c r="O13" s="24" t="s">
        <v>73</v>
      </c>
      <c r="P13" s="24" t="s">
        <v>0</v>
      </c>
      <c r="Q13" s="24" t="s">
        <v>54</v>
      </c>
    </row>
    <row r="14" spans="1:17" s="20" customFormat="1" ht="39.75" customHeight="1">
      <c r="A14" s="5" t="s">
        <v>17</v>
      </c>
      <c r="B14" s="85">
        <f t="shared" si="1"/>
        <v>478</v>
      </c>
      <c r="C14" s="19">
        <f t="shared" si="1"/>
        <v>1352</v>
      </c>
      <c r="D14" s="20">
        <v>410</v>
      </c>
      <c r="E14" s="20">
        <v>763</v>
      </c>
      <c r="F14" s="20">
        <v>13</v>
      </c>
      <c r="G14" s="20">
        <v>107</v>
      </c>
      <c r="H14" s="20">
        <v>32</v>
      </c>
      <c r="I14" s="20">
        <v>328</v>
      </c>
      <c r="J14" s="20">
        <v>10</v>
      </c>
      <c r="K14" s="24">
        <v>47</v>
      </c>
      <c r="L14" s="24">
        <v>8</v>
      </c>
      <c r="M14" s="24">
        <v>48</v>
      </c>
      <c r="N14" s="24">
        <v>5</v>
      </c>
      <c r="O14" s="24">
        <v>59</v>
      </c>
      <c r="P14" s="24" t="s">
        <v>0</v>
      </c>
      <c r="Q14" s="24" t="s">
        <v>54</v>
      </c>
    </row>
    <row r="15" spans="1:17" s="20" customFormat="1" ht="39.75" customHeight="1">
      <c r="A15" s="5" t="s">
        <v>18</v>
      </c>
      <c r="B15" s="85">
        <f t="shared" si="1"/>
        <v>113</v>
      </c>
      <c r="C15" s="19">
        <f t="shared" si="1"/>
        <v>919</v>
      </c>
      <c r="D15" s="19">
        <v>67</v>
      </c>
      <c r="E15" s="19">
        <v>100</v>
      </c>
      <c r="F15" s="19">
        <v>11</v>
      </c>
      <c r="G15" s="19">
        <v>351</v>
      </c>
      <c r="H15" s="19">
        <v>17</v>
      </c>
      <c r="I15" s="24">
        <v>110</v>
      </c>
      <c r="J15" s="24">
        <v>7</v>
      </c>
      <c r="K15" s="24">
        <v>7</v>
      </c>
      <c r="L15" s="24">
        <v>7</v>
      </c>
      <c r="M15" s="24">
        <v>213</v>
      </c>
      <c r="N15" s="24">
        <v>4</v>
      </c>
      <c r="O15" s="24">
        <v>138</v>
      </c>
      <c r="P15" s="24" t="s">
        <v>0</v>
      </c>
      <c r="Q15" s="24" t="s">
        <v>54</v>
      </c>
    </row>
    <row r="16" spans="1:17" s="20" customFormat="1" ht="39.75" customHeight="1">
      <c r="A16" s="5" t="s">
        <v>19</v>
      </c>
      <c r="B16" s="85">
        <f t="shared" si="1"/>
        <v>94</v>
      </c>
      <c r="C16" s="19">
        <f t="shared" si="1"/>
        <v>403</v>
      </c>
      <c r="D16" s="19">
        <v>70</v>
      </c>
      <c r="E16" s="19">
        <v>145</v>
      </c>
      <c r="F16" s="19">
        <v>5</v>
      </c>
      <c r="G16" s="19">
        <v>91</v>
      </c>
      <c r="H16" s="19">
        <v>10</v>
      </c>
      <c r="I16" s="24">
        <v>70</v>
      </c>
      <c r="J16" s="24">
        <v>4</v>
      </c>
      <c r="K16" s="24">
        <v>6</v>
      </c>
      <c r="L16" s="24">
        <v>3</v>
      </c>
      <c r="M16" s="24">
        <v>63</v>
      </c>
      <c r="N16" s="24">
        <v>1</v>
      </c>
      <c r="O16" s="24">
        <v>20</v>
      </c>
      <c r="P16" s="24">
        <v>1</v>
      </c>
      <c r="Q16" s="24">
        <v>8</v>
      </c>
    </row>
    <row r="17" spans="1:17" s="20" customFormat="1" ht="39.75" customHeight="1" thickBot="1">
      <c r="A17" s="25" t="s">
        <v>20</v>
      </c>
      <c r="B17" s="26">
        <f t="shared" si="1"/>
        <v>73</v>
      </c>
      <c r="C17" s="27">
        <f t="shared" si="1"/>
        <v>396</v>
      </c>
      <c r="D17" s="27">
        <v>46</v>
      </c>
      <c r="E17" s="27">
        <v>95</v>
      </c>
      <c r="F17" s="27">
        <v>4</v>
      </c>
      <c r="G17" s="27">
        <v>101</v>
      </c>
      <c r="H17" s="27">
        <v>12</v>
      </c>
      <c r="I17" s="14">
        <v>91</v>
      </c>
      <c r="J17" s="14">
        <v>7</v>
      </c>
      <c r="K17" s="14">
        <v>8</v>
      </c>
      <c r="L17" s="14">
        <v>3</v>
      </c>
      <c r="M17" s="14">
        <v>16</v>
      </c>
      <c r="N17" s="14">
        <v>1</v>
      </c>
      <c r="O17" s="14">
        <v>85</v>
      </c>
      <c r="P17" s="14" t="s">
        <v>54</v>
      </c>
      <c r="Q17" s="14" t="s">
        <v>54</v>
      </c>
    </row>
    <row r="18" spans="16:17" ht="39.75" customHeight="1">
      <c r="P18" s="113" t="s">
        <v>42</v>
      </c>
      <c r="Q18" s="113"/>
    </row>
  </sheetData>
  <mergeCells count="14">
    <mergeCell ref="A2:I2"/>
    <mergeCell ref="P3:Q3"/>
    <mergeCell ref="B4:C5"/>
    <mergeCell ref="D4:I4"/>
    <mergeCell ref="J4:K4"/>
    <mergeCell ref="L4:Q4"/>
    <mergeCell ref="D5:E5"/>
    <mergeCell ref="F5:G5"/>
    <mergeCell ref="H5:I5"/>
    <mergeCell ref="J5:K5"/>
    <mergeCell ref="L5:M5"/>
    <mergeCell ref="N5:O5"/>
    <mergeCell ref="P5:Q5"/>
    <mergeCell ref="P18:Q1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7"/>
  <sheetViews>
    <sheetView zoomScale="70" zoomScaleNormal="70" workbookViewId="0" topLeftCell="A4">
      <selection activeCell="D10" sqref="D10"/>
    </sheetView>
  </sheetViews>
  <sheetFormatPr defaultColWidth="8.88671875" defaultRowHeight="43.5" customHeight="1"/>
  <cols>
    <col min="1" max="1" width="8.3359375" style="2" customWidth="1"/>
    <col min="2" max="21" width="6.77734375" style="2" customWidth="1"/>
    <col min="22" max="46" width="7.77734375" style="2" customWidth="1"/>
    <col min="47" max="16384" width="8.88671875" style="2" customWidth="1"/>
  </cols>
  <sheetData>
    <row r="2" spans="1:11" ht="43.5" customHeight="1">
      <c r="A2" s="117" t="s">
        <v>48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21" ht="43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2" t="s">
        <v>49</v>
      </c>
      <c r="U3" s="112"/>
    </row>
    <row r="4" spans="1:21" s="8" customFormat="1" ht="43.5" customHeight="1">
      <c r="A4" s="5" t="s">
        <v>43</v>
      </c>
      <c r="B4" s="114" t="s">
        <v>50</v>
      </c>
      <c r="C4" s="116"/>
      <c r="D4" s="114" t="s">
        <v>1</v>
      </c>
      <c r="E4" s="116"/>
      <c r="F4" s="114" t="s">
        <v>2</v>
      </c>
      <c r="G4" s="116"/>
      <c r="H4" s="114" t="s">
        <v>53</v>
      </c>
      <c r="I4" s="115"/>
      <c r="J4" s="114" t="s">
        <v>3</v>
      </c>
      <c r="K4" s="115"/>
      <c r="L4" s="118" t="s">
        <v>4</v>
      </c>
      <c r="M4" s="120"/>
      <c r="N4" s="114" t="s">
        <v>5</v>
      </c>
      <c r="O4" s="116"/>
      <c r="P4" s="114" t="s">
        <v>6</v>
      </c>
      <c r="Q4" s="116"/>
      <c r="R4" s="114" t="s">
        <v>7</v>
      </c>
      <c r="S4" s="116"/>
      <c r="T4" s="123" t="s">
        <v>8</v>
      </c>
      <c r="U4" s="115"/>
    </row>
    <row r="5" spans="1:21" s="8" customFormat="1" ht="43.5" customHeight="1">
      <c r="A5" s="6" t="s">
        <v>9</v>
      </c>
      <c r="B5" s="18" t="s">
        <v>51</v>
      </c>
      <c r="C5" s="18" t="s">
        <v>52</v>
      </c>
      <c r="D5" s="18" t="s">
        <v>51</v>
      </c>
      <c r="E5" s="18" t="s">
        <v>52</v>
      </c>
      <c r="F5" s="18" t="s">
        <v>51</v>
      </c>
      <c r="G5" s="18" t="s">
        <v>52</v>
      </c>
      <c r="H5" s="18" t="s">
        <v>51</v>
      </c>
      <c r="I5" s="18" t="s">
        <v>52</v>
      </c>
      <c r="J5" s="18" t="s">
        <v>51</v>
      </c>
      <c r="K5" s="16" t="s">
        <v>52</v>
      </c>
      <c r="L5" s="18" t="s">
        <v>51</v>
      </c>
      <c r="M5" s="18" t="s">
        <v>52</v>
      </c>
      <c r="N5" s="18" t="s">
        <v>51</v>
      </c>
      <c r="O5" s="18" t="s">
        <v>52</v>
      </c>
      <c r="P5" s="18" t="s">
        <v>51</v>
      </c>
      <c r="Q5" s="18" t="s">
        <v>52</v>
      </c>
      <c r="R5" s="18" t="s">
        <v>51</v>
      </c>
      <c r="S5" s="18" t="s">
        <v>52</v>
      </c>
      <c r="T5" s="18" t="s">
        <v>51</v>
      </c>
      <c r="U5" s="16" t="s">
        <v>52</v>
      </c>
    </row>
    <row r="6" spans="1:21" ht="43.5" customHeight="1">
      <c r="A6" s="5">
        <v>2000</v>
      </c>
      <c r="B6" s="7">
        <v>1744</v>
      </c>
      <c r="C6" s="7">
        <v>5636</v>
      </c>
      <c r="D6" s="7">
        <v>1576</v>
      </c>
      <c r="E6" s="7">
        <v>2823</v>
      </c>
      <c r="F6" s="7">
        <v>79</v>
      </c>
      <c r="G6" s="7">
        <v>509</v>
      </c>
      <c r="H6" s="7">
        <v>47</v>
      </c>
      <c r="I6" s="7">
        <v>619</v>
      </c>
      <c r="J6" s="7">
        <v>37</v>
      </c>
      <c r="K6" s="7">
        <v>1057</v>
      </c>
      <c r="L6" s="7">
        <v>3</v>
      </c>
      <c r="M6" s="7">
        <v>190</v>
      </c>
      <c r="N6" s="7">
        <v>1</v>
      </c>
      <c r="O6" s="7">
        <v>110</v>
      </c>
      <c r="P6" s="7">
        <v>1</v>
      </c>
      <c r="Q6" s="7">
        <v>428</v>
      </c>
      <c r="R6" s="7" t="s">
        <v>0</v>
      </c>
      <c r="S6" s="7" t="s">
        <v>0</v>
      </c>
      <c r="T6" s="7" t="s">
        <v>0</v>
      </c>
      <c r="U6" s="7" t="s">
        <v>0</v>
      </c>
    </row>
    <row r="7" spans="1:21" ht="43.5" customHeight="1">
      <c r="A7" s="5">
        <v>2001</v>
      </c>
      <c r="B7" s="7">
        <v>1650</v>
      </c>
      <c r="C7" s="7">
        <v>5225</v>
      </c>
      <c r="D7" s="7">
        <v>1470</v>
      </c>
      <c r="E7" s="7">
        <v>2262</v>
      </c>
      <c r="F7" s="7">
        <v>87</v>
      </c>
      <c r="G7" s="7">
        <v>543</v>
      </c>
      <c r="H7" s="7">
        <v>52</v>
      </c>
      <c r="I7" s="7">
        <v>714</v>
      </c>
      <c r="J7" s="7">
        <v>34</v>
      </c>
      <c r="K7" s="7">
        <v>982</v>
      </c>
      <c r="L7" s="7">
        <v>6</v>
      </c>
      <c r="M7" s="7">
        <v>397</v>
      </c>
      <c r="N7" s="12">
        <v>0</v>
      </c>
      <c r="O7" s="12">
        <v>0</v>
      </c>
      <c r="P7" s="7">
        <v>1</v>
      </c>
      <c r="Q7" s="7">
        <v>327</v>
      </c>
      <c r="R7" s="7" t="s">
        <v>12</v>
      </c>
      <c r="S7" s="7" t="s">
        <v>12</v>
      </c>
      <c r="T7" s="7" t="s">
        <v>12</v>
      </c>
      <c r="U7" s="7" t="s">
        <v>12</v>
      </c>
    </row>
    <row r="8" spans="1:21" s="33" customFormat="1" ht="43.5" customHeight="1">
      <c r="A8" s="5">
        <v>2002</v>
      </c>
      <c r="B8" s="7">
        <v>1566</v>
      </c>
      <c r="C8" s="7">
        <v>5225</v>
      </c>
      <c r="D8" s="7">
        <v>1399</v>
      </c>
      <c r="E8" s="7">
        <v>2336</v>
      </c>
      <c r="F8" s="7">
        <v>86</v>
      </c>
      <c r="G8" s="7">
        <v>588</v>
      </c>
      <c r="H8" s="7">
        <v>43</v>
      </c>
      <c r="I8" s="7">
        <v>635</v>
      </c>
      <c r="J8" s="7">
        <v>33</v>
      </c>
      <c r="K8" s="7">
        <v>945</v>
      </c>
      <c r="L8" s="7">
        <v>2</v>
      </c>
      <c r="M8" s="7">
        <v>124</v>
      </c>
      <c r="N8" s="7">
        <v>2</v>
      </c>
      <c r="O8" s="7">
        <v>270</v>
      </c>
      <c r="P8" s="7">
        <v>1</v>
      </c>
      <c r="Q8" s="7">
        <v>327</v>
      </c>
      <c r="R8" s="7" t="s">
        <v>54</v>
      </c>
      <c r="S8" s="7" t="s">
        <v>54</v>
      </c>
      <c r="T8" s="7" t="s">
        <v>54</v>
      </c>
      <c r="U8" s="7" t="s">
        <v>54</v>
      </c>
    </row>
    <row r="9" spans="1:21" s="30" customFormat="1" ht="43.5" customHeight="1">
      <c r="A9" s="21">
        <v>2003</v>
      </c>
      <c r="B9" s="29">
        <f>SUM(B10:B16)</f>
        <v>1519</v>
      </c>
      <c r="C9" s="29">
        <f aca="true" t="shared" si="0" ref="C9:O9">SUM(C10:C16)</f>
        <v>5288</v>
      </c>
      <c r="D9" s="29">
        <f t="shared" si="0"/>
        <v>1337</v>
      </c>
      <c r="E9" s="29">
        <f t="shared" si="0"/>
        <v>2226</v>
      </c>
      <c r="F9" s="29">
        <f t="shared" si="0"/>
        <v>86</v>
      </c>
      <c r="G9" s="29">
        <f t="shared" si="0"/>
        <v>550</v>
      </c>
      <c r="H9" s="29">
        <f t="shared" si="0"/>
        <v>55</v>
      </c>
      <c r="I9" s="29">
        <f t="shared" si="0"/>
        <v>758</v>
      </c>
      <c r="J9" s="29">
        <f t="shared" si="0"/>
        <v>32</v>
      </c>
      <c r="K9" s="29">
        <f t="shared" si="0"/>
        <v>878</v>
      </c>
      <c r="L9" s="29">
        <f t="shared" si="0"/>
        <v>6</v>
      </c>
      <c r="M9" s="29">
        <f t="shared" si="0"/>
        <v>371</v>
      </c>
      <c r="N9" s="29">
        <f t="shared" si="0"/>
        <v>3</v>
      </c>
      <c r="O9" s="29">
        <f t="shared" si="0"/>
        <v>505</v>
      </c>
      <c r="P9" s="29" t="s">
        <v>0</v>
      </c>
      <c r="Q9" s="29" t="s">
        <v>0</v>
      </c>
      <c r="R9" s="29" t="s">
        <v>0</v>
      </c>
      <c r="S9" s="29" t="s">
        <v>0</v>
      </c>
      <c r="T9" s="29" t="s">
        <v>0</v>
      </c>
      <c r="U9" s="29" t="s">
        <v>0</v>
      </c>
    </row>
    <row r="10" spans="1:21" ht="43.5" customHeight="1">
      <c r="A10" s="5" t="s">
        <v>14</v>
      </c>
      <c r="B10" s="7">
        <f>SUM(D10,F10,H10,J10,L10,N10,P10,R10,T10)</f>
        <v>476</v>
      </c>
      <c r="C10" s="7">
        <f>SUM(E10,G10,I10,K10,M10,O10,Q10,S10,U10)</f>
        <v>2019</v>
      </c>
      <c r="D10" s="10">
        <v>414</v>
      </c>
      <c r="E10" s="10">
        <v>712</v>
      </c>
      <c r="F10" s="10">
        <v>24</v>
      </c>
      <c r="G10" s="10">
        <v>154</v>
      </c>
      <c r="H10" s="10">
        <v>18</v>
      </c>
      <c r="I10" s="10">
        <v>245</v>
      </c>
      <c r="J10" s="10">
        <v>16</v>
      </c>
      <c r="K10" s="10">
        <v>446</v>
      </c>
      <c r="L10" s="7">
        <v>3</v>
      </c>
      <c r="M10" s="7">
        <v>176</v>
      </c>
      <c r="N10" s="10">
        <v>1</v>
      </c>
      <c r="O10" s="10">
        <v>286</v>
      </c>
      <c r="P10" s="10" t="s">
        <v>54</v>
      </c>
      <c r="Q10" s="10" t="s">
        <v>54</v>
      </c>
      <c r="R10" s="10" t="s">
        <v>54</v>
      </c>
      <c r="S10" s="10" t="s">
        <v>54</v>
      </c>
      <c r="T10" s="10" t="s">
        <v>54</v>
      </c>
      <c r="U10" s="10" t="s">
        <v>54</v>
      </c>
    </row>
    <row r="11" spans="1:21" ht="43.5" customHeight="1">
      <c r="A11" s="5" t="s">
        <v>15</v>
      </c>
      <c r="B11" s="7">
        <f aca="true" t="shared" si="1" ref="B11:B16">SUM(D11,F11,H11,J11,L11,N11,P11,R11,T11)</f>
        <v>156</v>
      </c>
      <c r="C11" s="7">
        <f aca="true" t="shared" si="2" ref="C11:C16">SUM(E11,G11,I11,K11,M11,O11,Q11,S11,U11)</f>
        <v>411</v>
      </c>
      <c r="D11" s="10">
        <v>138</v>
      </c>
      <c r="E11" s="10">
        <v>222</v>
      </c>
      <c r="F11" s="10">
        <v>11</v>
      </c>
      <c r="G11" s="10">
        <v>79</v>
      </c>
      <c r="H11" s="10">
        <v>6</v>
      </c>
      <c r="I11" s="10">
        <v>86</v>
      </c>
      <c r="J11" s="10">
        <v>1</v>
      </c>
      <c r="K11" s="10">
        <v>24</v>
      </c>
      <c r="L11" s="12" t="s">
        <v>54</v>
      </c>
      <c r="M11" s="12" t="s">
        <v>54</v>
      </c>
      <c r="N11" s="12" t="s">
        <v>54</v>
      </c>
      <c r="O11" s="12" t="s">
        <v>54</v>
      </c>
      <c r="P11" s="12" t="s">
        <v>54</v>
      </c>
      <c r="Q11" s="12" t="s">
        <v>54</v>
      </c>
      <c r="R11" s="12" t="s">
        <v>54</v>
      </c>
      <c r="S11" s="12" t="s">
        <v>54</v>
      </c>
      <c r="T11" s="12" t="s">
        <v>54</v>
      </c>
      <c r="U11" s="12" t="s">
        <v>54</v>
      </c>
    </row>
    <row r="12" spans="1:21" ht="43.5" customHeight="1">
      <c r="A12" s="5" t="s">
        <v>16</v>
      </c>
      <c r="B12" s="7">
        <f t="shared" si="1"/>
        <v>162</v>
      </c>
      <c r="C12" s="7">
        <f t="shared" si="2"/>
        <v>438</v>
      </c>
      <c r="D12" s="10">
        <v>144</v>
      </c>
      <c r="E12" s="10">
        <v>215</v>
      </c>
      <c r="F12" s="10">
        <v>11</v>
      </c>
      <c r="G12" s="10">
        <v>67</v>
      </c>
      <c r="H12" s="10">
        <v>3</v>
      </c>
      <c r="I12" s="10">
        <v>41</v>
      </c>
      <c r="J12" s="10">
        <v>4</v>
      </c>
      <c r="K12" s="10">
        <v>115</v>
      </c>
      <c r="L12" s="12" t="s">
        <v>54</v>
      </c>
      <c r="M12" s="12" t="s">
        <v>54</v>
      </c>
      <c r="N12" s="12" t="s">
        <v>54</v>
      </c>
      <c r="O12" s="12" t="s">
        <v>54</v>
      </c>
      <c r="P12" s="12" t="s">
        <v>54</v>
      </c>
      <c r="Q12" s="12" t="s">
        <v>54</v>
      </c>
      <c r="R12" s="12" t="s">
        <v>54</v>
      </c>
      <c r="S12" s="12" t="s">
        <v>54</v>
      </c>
      <c r="T12" s="12" t="s">
        <v>54</v>
      </c>
      <c r="U12" s="12" t="s">
        <v>54</v>
      </c>
    </row>
    <row r="13" spans="1:21" ht="43.5" customHeight="1">
      <c r="A13" s="5" t="s">
        <v>17</v>
      </c>
      <c r="B13" s="7">
        <f t="shared" si="1"/>
        <v>465</v>
      </c>
      <c r="C13" s="7">
        <f t="shared" si="2"/>
        <v>1245</v>
      </c>
      <c r="D13" s="10">
        <v>423</v>
      </c>
      <c r="E13" s="10">
        <v>738</v>
      </c>
      <c r="F13" s="10">
        <v>24</v>
      </c>
      <c r="G13" s="10">
        <v>150</v>
      </c>
      <c r="H13" s="10">
        <v>9</v>
      </c>
      <c r="I13" s="10">
        <v>116</v>
      </c>
      <c r="J13" s="10">
        <v>9</v>
      </c>
      <c r="K13" s="10">
        <v>241</v>
      </c>
      <c r="L13" s="12" t="s">
        <v>54</v>
      </c>
      <c r="M13" s="12" t="s">
        <v>54</v>
      </c>
      <c r="N13" s="12" t="s">
        <v>54</v>
      </c>
      <c r="O13" s="12" t="s">
        <v>54</v>
      </c>
      <c r="P13" s="12" t="s">
        <v>54</v>
      </c>
      <c r="Q13" s="12" t="s">
        <v>54</v>
      </c>
      <c r="R13" s="12" t="s">
        <v>54</v>
      </c>
      <c r="S13" s="12" t="s">
        <v>54</v>
      </c>
      <c r="T13" s="12" t="s">
        <v>54</v>
      </c>
      <c r="U13" s="12" t="s">
        <v>54</v>
      </c>
    </row>
    <row r="14" spans="1:21" ht="43.5" customHeight="1">
      <c r="A14" s="5" t="s">
        <v>18</v>
      </c>
      <c r="B14" s="7">
        <f t="shared" si="1"/>
        <v>102</v>
      </c>
      <c r="C14" s="7">
        <f t="shared" si="2"/>
        <v>568</v>
      </c>
      <c r="D14" s="10">
        <v>85</v>
      </c>
      <c r="E14" s="10">
        <v>123</v>
      </c>
      <c r="F14" s="10">
        <v>7</v>
      </c>
      <c r="G14" s="10">
        <v>44</v>
      </c>
      <c r="H14" s="10">
        <v>6</v>
      </c>
      <c r="I14" s="10">
        <v>96</v>
      </c>
      <c r="J14" s="10">
        <v>1</v>
      </c>
      <c r="K14" s="10">
        <v>32</v>
      </c>
      <c r="L14" s="31">
        <v>1</v>
      </c>
      <c r="M14" s="31">
        <v>54</v>
      </c>
      <c r="N14" s="10">
        <v>2</v>
      </c>
      <c r="O14" s="10">
        <v>219</v>
      </c>
      <c r="P14" s="10" t="s">
        <v>54</v>
      </c>
      <c r="Q14" s="10" t="s">
        <v>54</v>
      </c>
      <c r="R14" s="10" t="s">
        <v>54</v>
      </c>
      <c r="S14" s="10" t="s">
        <v>54</v>
      </c>
      <c r="T14" s="10" t="s">
        <v>54</v>
      </c>
      <c r="U14" s="10" t="s">
        <v>54</v>
      </c>
    </row>
    <row r="15" spans="1:21" ht="43.5" customHeight="1">
      <c r="A15" s="5" t="s">
        <v>19</v>
      </c>
      <c r="B15" s="7">
        <f t="shared" si="1"/>
        <v>89</v>
      </c>
      <c r="C15" s="7">
        <f t="shared" si="2"/>
        <v>312</v>
      </c>
      <c r="D15" s="10">
        <v>77</v>
      </c>
      <c r="E15" s="10">
        <v>123</v>
      </c>
      <c r="F15" s="10">
        <v>3</v>
      </c>
      <c r="G15" s="10">
        <v>23</v>
      </c>
      <c r="H15" s="10">
        <v>7</v>
      </c>
      <c r="I15" s="10">
        <v>90</v>
      </c>
      <c r="J15" s="10">
        <v>1</v>
      </c>
      <c r="K15" s="10">
        <v>20</v>
      </c>
      <c r="L15" s="34">
        <v>1</v>
      </c>
      <c r="M15" s="34">
        <v>56</v>
      </c>
      <c r="N15" s="10" t="s">
        <v>54</v>
      </c>
      <c r="O15" s="10" t="s">
        <v>54</v>
      </c>
      <c r="P15" s="10" t="s">
        <v>54</v>
      </c>
      <c r="Q15" s="10" t="s">
        <v>54</v>
      </c>
      <c r="R15" s="10" t="s">
        <v>54</v>
      </c>
      <c r="S15" s="10" t="s">
        <v>54</v>
      </c>
      <c r="T15" s="10" t="s">
        <v>54</v>
      </c>
      <c r="U15" s="10" t="s">
        <v>54</v>
      </c>
    </row>
    <row r="16" spans="1:21" ht="43.5" customHeight="1" thickBot="1">
      <c r="A16" s="25" t="s">
        <v>20</v>
      </c>
      <c r="B16" s="26">
        <f t="shared" si="1"/>
        <v>69</v>
      </c>
      <c r="C16" s="27">
        <f t="shared" si="2"/>
        <v>295</v>
      </c>
      <c r="D16" s="14">
        <v>56</v>
      </c>
      <c r="E16" s="14">
        <v>93</v>
      </c>
      <c r="F16" s="14">
        <v>6</v>
      </c>
      <c r="G16" s="14">
        <v>33</v>
      </c>
      <c r="H16" s="14">
        <v>6</v>
      </c>
      <c r="I16" s="14">
        <v>84</v>
      </c>
      <c r="J16" s="15">
        <v>0</v>
      </c>
      <c r="K16" s="15">
        <v>0</v>
      </c>
      <c r="L16" s="28">
        <v>1</v>
      </c>
      <c r="M16" s="28">
        <v>85</v>
      </c>
      <c r="N16" s="14" t="s">
        <v>54</v>
      </c>
      <c r="O16" s="14" t="s">
        <v>54</v>
      </c>
      <c r="P16" s="14" t="s">
        <v>54</v>
      </c>
      <c r="Q16" s="14" t="s">
        <v>54</v>
      </c>
      <c r="R16" s="14" t="s">
        <v>54</v>
      </c>
      <c r="S16" s="14" t="s">
        <v>54</v>
      </c>
      <c r="T16" s="14" t="s">
        <v>54</v>
      </c>
      <c r="U16" s="14" t="s">
        <v>54</v>
      </c>
    </row>
    <row r="17" spans="19:21" ht="43.5" customHeight="1">
      <c r="S17" s="113" t="s">
        <v>11</v>
      </c>
      <c r="T17" s="113"/>
      <c r="U17" s="113"/>
    </row>
  </sheetData>
  <mergeCells count="13">
    <mergeCell ref="S17:U17"/>
    <mergeCell ref="L4:M4"/>
    <mergeCell ref="N4:O4"/>
    <mergeCell ref="P4:Q4"/>
    <mergeCell ref="A2:K2"/>
    <mergeCell ref="R4:S4"/>
    <mergeCell ref="T4:U4"/>
    <mergeCell ref="T3:U3"/>
    <mergeCell ref="B4:C4"/>
    <mergeCell ref="D4:E4"/>
    <mergeCell ref="F4:G4"/>
    <mergeCell ref="H4:I4"/>
    <mergeCell ref="J4:K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이진화</cp:lastModifiedBy>
  <cp:lastPrinted>2004-12-09T06:49:32Z</cp:lastPrinted>
  <dcterms:created xsi:type="dcterms:W3CDTF">2002-02-28T01:34:01Z</dcterms:created>
  <dcterms:modified xsi:type="dcterms:W3CDTF">2004-12-10T00:24:02Z</dcterms:modified>
  <cp:category/>
  <cp:version/>
  <cp:contentType/>
  <cp:contentStatus/>
</cp:coreProperties>
</file>