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activeTab="0"/>
  </bookViews>
  <sheets>
    <sheet name="17.농업협동조합현황" sheetId="1" r:id="rId1"/>
    <sheet name="18.수리시설현황" sheetId="2" r:id="rId2"/>
    <sheet name="19.수리상태별답면적" sheetId="3" r:id="rId3"/>
    <sheet name="20.행정관서양수기보유현황" sheetId="4" r:id="rId4"/>
    <sheet name="21.인삼재배현황" sheetId="5" r:id="rId5"/>
    <sheet name="22.상전면적및잠견생산현황" sheetId="6" r:id="rId6"/>
    <sheet name="23.엽연초경작현황" sheetId="7" r:id="rId7"/>
    <sheet name="24.가축전염발생현황" sheetId="8" r:id="rId8"/>
  </sheets>
  <definedNames>
    <definedName name="_xlnm.Print_Area" localSheetId="6">'23.엽연초경작현황'!$A$1:$F$22</definedName>
  </definedNames>
  <calcPr fullCalcOnLoad="1"/>
</workbook>
</file>

<file path=xl/sharedStrings.xml><?xml version="1.0" encoding="utf-8"?>
<sst xmlns="http://schemas.openxmlformats.org/spreadsheetml/2006/main" count="567" uniqueCount="162">
  <si>
    <t>연별및</t>
  </si>
  <si>
    <t>읍면별</t>
  </si>
  <si>
    <t xml:space="preserve">계 </t>
  </si>
  <si>
    <t>남</t>
  </si>
  <si>
    <t>여</t>
  </si>
  <si>
    <t>계</t>
  </si>
  <si>
    <t>금융자금</t>
  </si>
  <si>
    <t>저축성예금</t>
  </si>
  <si>
    <t>요구불예금</t>
  </si>
  <si>
    <t>자료 : 농협중앙회, 농협(장수, 장계)</t>
  </si>
  <si>
    <t>20. 행정관서 양수기 보유 현황</t>
  </si>
  <si>
    <t>(단위 : 명, a, kg)</t>
  </si>
  <si>
    <t>수확면적</t>
  </si>
  <si>
    <t>수확량</t>
  </si>
  <si>
    <t>총     수</t>
  </si>
  <si>
    <t>묘     삼</t>
  </si>
  <si>
    <t>2  년  근</t>
  </si>
  <si>
    <t>3  년  근</t>
  </si>
  <si>
    <t>4  년  근</t>
  </si>
  <si>
    <t>5  년  근</t>
  </si>
  <si>
    <t>6  년  근</t>
  </si>
  <si>
    <t>경작인원</t>
  </si>
  <si>
    <t>면   적</t>
  </si>
  <si>
    <t>( )홍삼포</t>
  </si>
  <si>
    <t>(단위 : ha, 호, kg)</t>
  </si>
  <si>
    <t>상전면적</t>
  </si>
  <si>
    <t>양 잠 농 가 수</t>
  </si>
  <si>
    <t>소     잠</t>
  </si>
  <si>
    <t>건 조 누 에</t>
  </si>
  <si>
    <t>동 충 하 초</t>
  </si>
  <si>
    <t>공  판  장</t>
  </si>
  <si>
    <t>춘</t>
  </si>
  <si>
    <t>추</t>
  </si>
  <si>
    <t>(단위 : ha, kg, 천원)</t>
  </si>
  <si>
    <t>버  어  리  종 (음  건)</t>
  </si>
  <si>
    <t>경 작 가 구</t>
  </si>
  <si>
    <t>경 작 면 적</t>
  </si>
  <si>
    <t>10a당 수량</t>
  </si>
  <si>
    <t>생 산 량</t>
  </si>
  <si>
    <t>수 납 대 금</t>
  </si>
  <si>
    <t>(단위 : 마리)</t>
  </si>
  <si>
    <t>기 종 저</t>
  </si>
  <si>
    <t>돈콜레라</t>
  </si>
  <si>
    <t>탄  저</t>
  </si>
  <si>
    <t>독 단 독</t>
  </si>
  <si>
    <t>광 견 병</t>
  </si>
  <si>
    <t>뉴캐슬병</t>
  </si>
  <si>
    <t>추 백 리</t>
  </si>
  <si>
    <t>기  타</t>
  </si>
  <si>
    <t xml:space="preserve"> </t>
  </si>
  <si>
    <t>연 중 여 신 실 적</t>
  </si>
  <si>
    <t>연 말 현 재 수 신 잔 고</t>
  </si>
  <si>
    <t>자료 : 산림축산과</t>
  </si>
  <si>
    <t>-</t>
  </si>
  <si>
    <t>자료 : 농업소득과</t>
  </si>
  <si>
    <t>(단위 : 개소, 명, 백만원)</t>
  </si>
  <si>
    <t>직  원  수</t>
  </si>
  <si>
    <t>구  매</t>
  </si>
  <si>
    <t>판  매</t>
  </si>
  <si>
    <t>이용기타</t>
  </si>
  <si>
    <t>가  공</t>
  </si>
  <si>
    <t>공  제</t>
  </si>
  <si>
    <t>정책자금</t>
  </si>
  <si>
    <t>연도및</t>
  </si>
  <si>
    <t>장수읍</t>
  </si>
  <si>
    <t>장계면</t>
  </si>
  <si>
    <t>조합수</t>
  </si>
  <si>
    <t>(개소)</t>
  </si>
  <si>
    <t>조합</t>
  </si>
  <si>
    <t>원수</t>
  </si>
  <si>
    <t>주요경제 사업실적</t>
  </si>
  <si>
    <t>17. 농업협동조합 현황</t>
  </si>
  <si>
    <t>(단위 : 개소, ha)</t>
  </si>
  <si>
    <t>합     계</t>
  </si>
  <si>
    <t>저 수 지</t>
  </si>
  <si>
    <t>보</t>
  </si>
  <si>
    <t>관     정</t>
  </si>
  <si>
    <t>암     거</t>
  </si>
  <si>
    <t>양 수 장</t>
  </si>
  <si>
    <t>이동식 양수시설</t>
  </si>
  <si>
    <t>기     타</t>
  </si>
  <si>
    <t>읍면별</t>
  </si>
  <si>
    <t>개  소</t>
  </si>
  <si>
    <t>몽리면적</t>
  </si>
  <si>
    <t>-</t>
  </si>
  <si>
    <t>자료 : 농업소득과</t>
  </si>
  <si>
    <t>18. 수리시설 현황</t>
  </si>
  <si>
    <t>산서면</t>
  </si>
  <si>
    <t>번암면</t>
  </si>
  <si>
    <t>장계면</t>
  </si>
  <si>
    <t>천천면</t>
  </si>
  <si>
    <t>계남면</t>
  </si>
  <si>
    <t>계북면</t>
  </si>
  <si>
    <t>(단위 : ha)</t>
  </si>
  <si>
    <t>총답면적</t>
  </si>
  <si>
    <t>수 리 안 전 답</t>
  </si>
  <si>
    <t>읍면별</t>
  </si>
  <si>
    <t>계</t>
  </si>
  <si>
    <t>농 조 답</t>
  </si>
  <si>
    <t>일 반 답</t>
  </si>
  <si>
    <t>19. 수리상태별 답면적</t>
  </si>
  <si>
    <t>펌  프</t>
  </si>
  <si>
    <t>엔  진</t>
  </si>
  <si>
    <t>부   대   품</t>
  </si>
  <si>
    <t>(대)</t>
  </si>
  <si>
    <t>(개)</t>
  </si>
  <si>
    <t>송수호스</t>
  </si>
  <si>
    <t>후드발브</t>
  </si>
  <si>
    <t>벨  트</t>
  </si>
  <si>
    <t>밴  드</t>
  </si>
  <si>
    <t>공  구</t>
  </si>
  <si>
    <t>본  청</t>
  </si>
  <si>
    <t>자료 : 농업소득과</t>
  </si>
  <si>
    <t>(단위 : 조, m)</t>
  </si>
  <si>
    <t>(17)</t>
  </si>
  <si>
    <t>(601.7)</t>
  </si>
  <si>
    <t>(15)</t>
  </si>
  <si>
    <t>(502.5)</t>
  </si>
  <si>
    <t>(2)</t>
  </si>
  <si>
    <t>(99.2)</t>
  </si>
  <si>
    <t>(4,464))</t>
  </si>
  <si>
    <t>(6)</t>
  </si>
  <si>
    <t>(325.3)</t>
  </si>
  <si>
    <t>(5)</t>
  </si>
  <si>
    <t>(261.3)</t>
  </si>
  <si>
    <t>(1)</t>
  </si>
  <si>
    <t>(64.0)</t>
  </si>
  <si>
    <t>(11)</t>
  </si>
  <si>
    <t>(747.8)</t>
  </si>
  <si>
    <t>(3)</t>
  </si>
  <si>
    <t>(151.5)</t>
  </si>
  <si>
    <t>(271.0)</t>
  </si>
  <si>
    <t>(636.3)</t>
  </si>
  <si>
    <t>(219.1)</t>
  </si>
  <si>
    <t>(113)</t>
  </si>
  <si>
    <t>(91.9)</t>
  </si>
  <si>
    <t>21. 인삼재배 현황</t>
  </si>
  <si>
    <t>장수읍</t>
  </si>
  <si>
    <t>산서면</t>
  </si>
  <si>
    <t>번암면</t>
  </si>
  <si>
    <t>천천면</t>
  </si>
  <si>
    <t>계남면</t>
  </si>
  <si>
    <t>계북면</t>
  </si>
  <si>
    <t>연도및</t>
  </si>
  <si>
    <t>경   작   별</t>
  </si>
  <si>
    <t>경   작   별</t>
  </si>
  <si>
    <t>자료 : 농업기술센터</t>
  </si>
  <si>
    <t>22. 상전면적 및 잠견생산 현황</t>
  </si>
  <si>
    <t>연도및</t>
  </si>
  <si>
    <t>산서면</t>
  </si>
  <si>
    <t>번암면</t>
  </si>
  <si>
    <t>장계면</t>
  </si>
  <si>
    <t>천천면</t>
  </si>
  <si>
    <t>계남면</t>
  </si>
  <si>
    <t>계북면</t>
  </si>
  <si>
    <t>자료 :장수엽연초생산협동조합</t>
  </si>
  <si>
    <t>23. 엽연초 경작현황</t>
  </si>
  <si>
    <t>장수읍</t>
  </si>
  <si>
    <t>24. 가축전염병 발생현황</t>
  </si>
  <si>
    <t>자료 : 전북 인삼협동조합(03.12 .31)</t>
  </si>
  <si>
    <t>조합별</t>
  </si>
  <si>
    <t>-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</si>
</sst>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"/>
    <numFmt numFmtId="179" formatCode="0.0_ "/>
    <numFmt numFmtId="180" formatCode="0.00_ "/>
    <numFmt numFmtId="181" formatCode="\-"/>
    <numFmt numFmtId="182" formatCode="0_ "/>
    <numFmt numFmtId="183" formatCode="#,##0_);[Red]\(#,##0\)"/>
    <numFmt numFmtId="184" formatCode="#,##0_);\(#,##0\)"/>
    <numFmt numFmtId="185" formatCode="0_);[Red]\(0\)"/>
    <numFmt numFmtId="186" formatCode="#,##0,"/>
    <numFmt numFmtId="187" formatCode="0.0_);[Red]\(0.0\)"/>
    <numFmt numFmtId="188" formatCode="#,##0.00_);[Red]\(#,##0.00\)"/>
    <numFmt numFmtId="189" formatCode="#,##0.0,"/>
    <numFmt numFmtId="190" formatCode="#,##0.00,"/>
    <numFmt numFmtId="191" formatCode="#,##0.000,"/>
  </numFmts>
  <fonts count="1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20"/>
      <name val="굴림체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3" fontId="7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 shrinkToFit="1"/>
    </xf>
    <xf numFmtId="183" fontId="8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horizontal="center" vertical="top"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4" fillId="0" borderId="4" xfId="0" applyFont="1" applyBorder="1" applyAlignment="1" applyProtection="1">
      <alignment horizontal="center" vertical="center" shrinkToFit="1"/>
      <protection/>
    </xf>
    <xf numFmtId="176" fontId="4" fillId="0" borderId="0" xfId="0" applyNumberFormat="1" applyFont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183" fontId="8" fillId="0" borderId="0" xfId="0" applyNumberFormat="1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79" fontId="7" fillId="0" borderId="0" xfId="0" applyNumberFormat="1" applyFont="1" applyAlignment="1" applyProtection="1">
      <alignment horizontal="center" vertical="center"/>
      <protection/>
    </xf>
    <xf numFmtId="18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185" fontId="8" fillId="0" borderId="0" xfId="0" applyNumberFormat="1" applyFont="1" applyAlignment="1" applyProtection="1">
      <alignment horizontal="center" vertical="center"/>
      <protection/>
    </xf>
    <xf numFmtId="41" fontId="7" fillId="0" borderId="0" xfId="17" applyFont="1" applyAlignment="1" applyProtection="1">
      <alignment horizontal="center" vertical="center"/>
      <protection/>
    </xf>
    <xf numFmtId="176" fontId="8" fillId="0" borderId="0" xfId="17" applyNumberFormat="1" applyFont="1" applyAlignment="1" applyProtection="1">
      <alignment horizontal="center" vertical="center"/>
      <protection/>
    </xf>
    <xf numFmtId="187" fontId="8" fillId="0" borderId="0" xfId="0" applyNumberFormat="1" applyFont="1" applyAlignment="1" applyProtection="1">
      <alignment horizontal="center" vertical="center"/>
      <protection/>
    </xf>
    <xf numFmtId="177" fontId="7" fillId="0" borderId="0" xfId="0" applyNumberFormat="1" applyFont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 shrinkToFit="1"/>
    </xf>
    <xf numFmtId="0" fontId="4" fillId="0" borderId="0" xfId="0" applyFont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8" xfId="0" applyFont="1" applyBorder="1" applyAlignment="1" applyProtection="1">
      <alignment horizontal="center" vertical="center" shrinkToFit="1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horizontal="center" vertical="center" shrinkToFit="1"/>
      <protection/>
    </xf>
    <xf numFmtId="0" fontId="4" fillId="0" borderId="7" xfId="0" applyFont="1" applyBorder="1" applyAlignment="1" applyProtection="1">
      <alignment horizontal="center" vertical="center" shrinkToFit="1"/>
      <protection/>
    </xf>
    <xf numFmtId="176" fontId="4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7" xfId="0" applyFont="1" applyBorder="1" applyAlignment="1" applyProtection="1">
      <alignment horizontal="center" vertical="center" shrinkToFit="1"/>
      <protection/>
    </xf>
    <xf numFmtId="176" fontId="5" fillId="0" borderId="0" xfId="0" applyNumberFormat="1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4" fillId="0" borderId="7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176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/>
    </xf>
    <xf numFmtId="176" fontId="4" fillId="0" borderId="1" xfId="0" applyNumberFormat="1" applyFont="1" applyFill="1" applyBorder="1" applyAlignment="1" applyProtection="1">
      <alignment horizontal="center" vertical="center" shrinkToFit="1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/>
    </xf>
    <xf numFmtId="183" fontId="7" fillId="0" borderId="1" xfId="0" applyNumberFormat="1" applyFont="1" applyFill="1" applyBorder="1" applyAlignment="1" applyProtection="1">
      <alignment horizontal="center" vertical="center"/>
      <protection locked="0"/>
    </xf>
    <xf numFmtId="178" fontId="7" fillId="0" borderId="1" xfId="0" applyNumberFormat="1" applyFont="1" applyFill="1" applyBorder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 applyProtection="1">
      <alignment horizontal="center" vertical="center"/>
      <protection locked="0"/>
    </xf>
    <xf numFmtId="18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 locked="0"/>
    </xf>
    <xf numFmtId="185" fontId="7" fillId="0" borderId="0" xfId="0" applyNumberFormat="1" applyFont="1" applyFill="1" applyBorder="1" applyAlignment="1" applyProtection="1">
      <alignment horizontal="center" vertical="center"/>
      <protection locked="0"/>
    </xf>
    <xf numFmtId="185" fontId="7" fillId="0" borderId="0" xfId="0" applyNumberFormat="1" applyFont="1" applyFill="1" applyBorder="1" applyAlignment="1" applyProtection="1">
      <alignment horizontal="center" vertical="center"/>
      <protection/>
    </xf>
    <xf numFmtId="187" fontId="7" fillId="0" borderId="0" xfId="0" applyNumberFormat="1" applyFont="1" applyFill="1" applyBorder="1" applyAlignment="1" applyProtection="1">
      <alignment horizontal="center" vertical="center"/>
      <protection locked="0"/>
    </xf>
    <xf numFmtId="187" fontId="7" fillId="0" borderId="1" xfId="0" applyNumberFormat="1" applyFont="1" applyFill="1" applyBorder="1" applyAlignment="1" applyProtection="1">
      <alignment horizontal="center" vertical="center"/>
      <protection locked="0"/>
    </xf>
    <xf numFmtId="185" fontId="7" fillId="0" borderId="1" xfId="0" applyNumberFormat="1" applyFont="1" applyFill="1" applyBorder="1" applyAlignment="1" applyProtection="1">
      <alignment horizontal="center" vertical="center"/>
      <protection/>
    </xf>
    <xf numFmtId="185" fontId="7" fillId="0" borderId="1" xfId="0" applyNumberFormat="1" applyFont="1" applyFill="1" applyBorder="1" applyAlignment="1" applyProtection="1">
      <alignment horizontal="center" vertical="center"/>
      <protection locked="0"/>
    </xf>
    <xf numFmtId="186" fontId="7" fillId="0" borderId="0" xfId="0" applyNumberFormat="1" applyFont="1" applyFill="1" applyBorder="1" applyAlignment="1" applyProtection="1">
      <alignment horizontal="center" vertical="center"/>
      <protection locked="0"/>
    </xf>
    <xf numFmtId="186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 shrinkToFit="1"/>
      <protection/>
    </xf>
    <xf numFmtId="191" fontId="7" fillId="0" borderId="0" xfId="0" applyNumberFormat="1" applyFont="1" applyAlignment="1" applyProtection="1">
      <alignment horizontal="center" vertical="center"/>
      <protection/>
    </xf>
    <xf numFmtId="191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17" applyNumberFormat="1" applyFont="1" applyFill="1" applyBorder="1" applyAlignment="1" applyProtection="1">
      <alignment horizontal="center" vertical="center"/>
      <protection locked="0"/>
    </xf>
    <xf numFmtId="176" fontId="7" fillId="0" borderId="1" xfId="17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14" xfId="0" applyNumberFormat="1" applyFont="1" applyBorder="1" applyAlignment="1" applyProtection="1">
      <alignment horizontal="center" vertical="center"/>
      <protection/>
    </xf>
    <xf numFmtId="176" fontId="8" fillId="0" borderId="1" xfId="0" applyNumberFormat="1" applyFont="1" applyBorder="1" applyAlignment="1" applyProtection="1">
      <alignment horizontal="center" vertical="center"/>
      <protection/>
    </xf>
    <xf numFmtId="41" fontId="7" fillId="0" borderId="13" xfId="17" applyFont="1" applyBorder="1" applyAlignment="1" applyProtection="1">
      <alignment horizontal="center" vertical="center"/>
      <protection/>
    </xf>
    <xf numFmtId="41" fontId="7" fillId="0" borderId="14" xfId="17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right" shrinkToFit="1"/>
      <protection locked="0"/>
    </xf>
    <xf numFmtId="0" fontId="4" fillId="0" borderId="0" xfId="0" applyFont="1" applyBorder="1" applyAlignment="1" applyProtection="1">
      <alignment horizontal="right"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horizontal="left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0" fontId="4" fillId="0" borderId="6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176" fontId="7" fillId="0" borderId="0" xfId="0" applyNumberFormat="1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shrinkToFit="1"/>
      <protection locked="0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="70" zoomScaleNormal="7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K4" sqref="K4:L4"/>
    </sheetView>
  </sheetViews>
  <sheetFormatPr defaultColWidth="8.88671875" defaultRowHeight="13.5"/>
  <cols>
    <col min="1" max="16384" width="7.77734375" style="62" customWidth="1"/>
  </cols>
  <sheetData>
    <row r="1" ht="30" customHeight="1"/>
    <row r="2" spans="1:9" ht="30" customHeight="1">
      <c r="A2" s="123" t="s">
        <v>71</v>
      </c>
      <c r="B2" s="123"/>
      <c r="C2" s="123"/>
      <c r="D2" s="123"/>
      <c r="E2" s="123"/>
      <c r="F2" s="123"/>
      <c r="G2" s="123"/>
      <c r="H2" s="123"/>
      <c r="I2" s="123"/>
    </row>
    <row r="3" spans="1:18" ht="30" customHeight="1" thickBot="1">
      <c r="A3" s="127"/>
      <c r="B3" s="127"/>
      <c r="C3" s="127"/>
      <c r="D3" s="63"/>
      <c r="E3" s="63"/>
      <c r="F3" s="63"/>
      <c r="G3" s="63"/>
      <c r="H3" s="63"/>
      <c r="I3" s="63"/>
      <c r="J3" s="63"/>
      <c r="K3" s="165"/>
      <c r="L3" s="165"/>
      <c r="M3" s="63"/>
      <c r="N3" s="63"/>
      <c r="O3" s="63"/>
      <c r="P3" s="124" t="s">
        <v>55</v>
      </c>
      <c r="Q3" s="124"/>
      <c r="R3" s="124"/>
    </row>
    <row r="4" spans="1:18" s="67" customFormat="1" ht="39.75" customHeight="1">
      <c r="A4" s="64" t="s">
        <v>0</v>
      </c>
      <c r="B4" s="65" t="s">
        <v>66</v>
      </c>
      <c r="C4" s="65" t="s">
        <v>68</v>
      </c>
      <c r="D4" s="128" t="s">
        <v>56</v>
      </c>
      <c r="E4" s="129"/>
      <c r="F4" s="130"/>
      <c r="G4" s="131" t="s">
        <v>70</v>
      </c>
      <c r="H4" s="133"/>
      <c r="I4" s="133"/>
      <c r="J4" s="133"/>
      <c r="K4" s="133" t="s">
        <v>70</v>
      </c>
      <c r="L4" s="132"/>
      <c r="M4" s="129" t="s">
        <v>50</v>
      </c>
      <c r="N4" s="129"/>
      <c r="O4" s="130"/>
      <c r="P4" s="128" t="s">
        <v>51</v>
      </c>
      <c r="Q4" s="129"/>
      <c r="R4" s="129"/>
    </row>
    <row r="5" spans="1:18" s="67" customFormat="1" ht="39.75" customHeight="1">
      <c r="A5" s="66" t="s">
        <v>160</v>
      </c>
      <c r="B5" s="68" t="s">
        <v>67</v>
      </c>
      <c r="C5" s="68" t="s">
        <v>69</v>
      </c>
      <c r="D5" s="23" t="s">
        <v>2</v>
      </c>
      <c r="E5" s="23" t="s">
        <v>3</v>
      </c>
      <c r="F5" s="23" t="s">
        <v>4</v>
      </c>
      <c r="G5" s="23" t="s">
        <v>2</v>
      </c>
      <c r="H5" s="23" t="s">
        <v>57</v>
      </c>
      <c r="I5" s="23" t="s">
        <v>58</v>
      </c>
      <c r="J5" s="24" t="s">
        <v>59</v>
      </c>
      <c r="K5" s="117" t="s">
        <v>60</v>
      </c>
      <c r="L5" s="117" t="s">
        <v>61</v>
      </c>
      <c r="M5" s="23" t="s">
        <v>5</v>
      </c>
      <c r="N5" s="23" t="s">
        <v>6</v>
      </c>
      <c r="O5" s="23" t="s">
        <v>62</v>
      </c>
      <c r="P5" s="23" t="s">
        <v>5</v>
      </c>
      <c r="Q5" s="23" t="s">
        <v>7</v>
      </c>
      <c r="R5" s="24" t="s">
        <v>8</v>
      </c>
    </row>
    <row r="6" spans="1:18" s="67" customFormat="1" ht="69.75" customHeight="1">
      <c r="A6" s="69">
        <v>1999</v>
      </c>
      <c r="B6" s="67">
        <v>2</v>
      </c>
      <c r="C6" s="25">
        <v>7300</v>
      </c>
      <c r="D6" s="67">
        <f>SUM(E6:F6)</f>
        <v>145</v>
      </c>
      <c r="E6" s="67">
        <v>87</v>
      </c>
      <c r="F6" s="67">
        <v>58</v>
      </c>
      <c r="G6" s="70">
        <f>SUM(H6:L6)</f>
        <v>49295</v>
      </c>
      <c r="H6" s="25">
        <v>11819</v>
      </c>
      <c r="I6" s="25">
        <v>21048</v>
      </c>
      <c r="J6" s="25">
        <v>35</v>
      </c>
      <c r="K6" s="25">
        <v>10499</v>
      </c>
      <c r="L6" s="25">
        <v>5894</v>
      </c>
      <c r="M6" s="25">
        <f>SUM(N6:O6)</f>
        <v>140940</v>
      </c>
      <c r="N6" s="25">
        <v>76076</v>
      </c>
      <c r="O6" s="25">
        <v>64864</v>
      </c>
      <c r="P6" s="25">
        <f>SUM(Q6:R6)</f>
        <v>119893</v>
      </c>
      <c r="Q6" s="25">
        <v>18790</v>
      </c>
      <c r="R6" s="25">
        <v>101103</v>
      </c>
    </row>
    <row r="7" spans="1:18" s="67" customFormat="1" ht="69.75" customHeight="1">
      <c r="A7" s="69">
        <v>2000</v>
      </c>
      <c r="B7" s="67">
        <v>2</v>
      </c>
      <c r="C7" s="25">
        <v>7512</v>
      </c>
      <c r="D7" s="67">
        <f>SUM(E7:F7)</f>
        <v>126</v>
      </c>
      <c r="E7" s="67">
        <v>84</v>
      </c>
      <c r="F7" s="67">
        <v>42</v>
      </c>
      <c r="G7" s="70">
        <f>SUM(H7:L7)</f>
        <v>58737</v>
      </c>
      <c r="H7" s="25">
        <v>15836</v>
      </c>
      <c r="I7" s="25">
        <v>22394</v>
      </c>
      <c r="J7" s="25">
        <v>34</v>
      </c>
      <c r="K7" s="25">
        <v>9834</v>
      </c>
      <c r="L7" s="25">
        <v>10639</v>
      </c>
      <c r="M7" s="25">
        <f>SUM(N7:O7)</f>
        <v>256501</v>
      </c>
      <c r="N7" s="25">
        <v>140968</v>
      </c>
      <c r="O7" s="25">
        <v>115533</v>
      </c>
      <c r="P7" s="25">
        <f>SUM(Q7:R7)</f>
        <v>129707</v>
      </c>
      <c r="Q7" s="25">
        <v>115896</v>
      </c>
      <c r="R7" s="25">
        <v>13811</v>
      </c>
    </row>
    <row r="8" spans="1:18" s="67" customFormat="1" ht="69.75" customHeight="1">
      <c r="A8" s="69">
        <v>2001</v>
      </c>
      <c r="B8" s="67">
        <v>2</v>
      </c>
      <c r="C8" s="25">
        <v>7573</v>
      </c>
      <c r="D8" s="67">
        <v>159</v>
      </c>
      <c r="E8" s="67">
        <v>104</v>
      </c>
      <c r="F8" s="67">
        <v>55</v>
      </c>
      <c r="G8" s="70">
        <v>60217</v>
      </c>
      <c r="H8" s="25">
        <v>12525</v>
      </c>
      <c r="I8" s="25">
        <v>30522</v>
      </c>
      <c r="J8" s="25">
        <v>29</v>
      </c>
      <c r="K8" s="25">
        <v>7530</v>
      </c>
      <c r="L8" s="25">
        <v>9611</v>
      </c>
      <c r="M8" s="25">
        <v>166559</v>
      </c>
      <c r="N8" s="25">
        <v>102969</v>
      </c>
      <c r="O8" s="25">
        <v>63590</v>
      </c>
      <c r="P8" s="25">
        <v>145186</v>
      </c>
      <c r="Q8" s="25">
        <v>123002</v>
      </c>
      <c r="R8" s="25">
        <v>22184</v>
      </c>
    </row>
    <row r="9" spans="1:18" s="67" customFormat="1" ht="69.75" customHeight="1">
      <c r="A9" s="69">
        <v>2002</v>
      </c>
      <c r="B9" s="25">
        <v>2</v>
      </c>
      <c r="C9" s="25">
        <v>7665</v>
      </c>
      <c r="D9" s="25">
        <v>145</v>
      </c>
      <c r="E9" s="25">
        <v>97</v>
      </c>
      <c r="F9" s="25">
        <v>48</v>
      </c>
      <c r="G9" s="25">
        <f>SUM(H9:L9)</f>
        <v>71896</v>
      </c>
      <c r="H9" s="25">
        <v>12580</v>
      </c>
      <c r="I9" s="25">
        <v>34306</v>
      </c>
      <c r="J9" s="25">
        <v>6529</v>
      </c>
      <c r="K9" s="25">
        <v>6678</v>
      </c>
      <c r="L9" s="25">
        <v>11803</v>
      </c>
      <c r="M9" s="25">
        <f>SUM(N9:O9)</f>
        <v>174488</v>
      </c>
      <c r="N9" s="25">
        <v>113207</v>
      </c>
      <c r="O9" s="25">
        <v>61281</v>
      </c>
      <c r="P9" s="25">
        <f>SUM(Q9:R9)</f>
        <v>152774</v>
      </c>
      <c r="Q9" s="25">
        <v>129138</v>
      </c>
      <c r="R9" s="25">
        <v>23636</v>
      </c>
    </row>
    <row r="10" spans="1:18" s="73" customFormat="1" ht="69.75" customHeight="1">
      <c r="A10" s="71">
        <v>2003</v>
      </c>
      <c r="B10" s="72">
        <f>SUM(B11,B12)</f>
        <v>2</v>
      </c>
      <c r="C10" s="72">
        <f>SUM(C11,C12)</f>
        <v>7633</v>
      </c>
      <c r="D10" s="72">
        <f aca="true" t="shared" si="0" ref="D10:R10">SUM(D11+D12)</f>
        <v>146</v>
      </c>
      <c r="E10" s="72">
        <f t="shared" si="0"/>
        <v>100</v>
      </c>
      <c r="F10" s="72">
        <f t="shared" si="0"/>
        <v>46</v>
      </c>
      <c r="G10" s="72">
        <f t="shared" si="0"/>
        <v>70329</v>
      </c>
      <c r="H10" s="72">
        <f t="shared" si="0"/>
        <v>12321</v>
      </c>
      <c r="I10" s="72">
        <f t="shared" si="0"/>
        <v>33490</v>
      </c>
      <c r="J10" s="72">
        <f t="shared" si="0"/>
        <v>7695</v>
      </c>
      <c r="K10" s="72">
        <f t="shared" si="0"/>
        <v>6163</v>
      </c>
      <c r="L10" s="72">
        <f t="shared" si="0"/>
        <v>10660</v>
      </c>
      <c r="M10" s="72">
        <f t="shared" si="0"/>
        <v>181613</v>
      </c>
      <c r="N10" s="72">
        <f t="shared" si="0"/>
        <v>119795</v>
      </c>
      <c r="O10" s="72">
        <f t="shared" si="0"/>
        <v>61818</v>
      </c>
      <c r="P10" s="72">
        <f t="shared" si="0"/>
        <v>162410</v>
      </c>
      <c r="Q10" s="72">
        <f t="shared" si="0"/>
        <v>153012</v>
      </c>
      <c r="R10" s="72">
        <f t="shared" si="0"/>
        <v>9398</v>
      </c>
    </row>
    <row r="11" spans="1:18" s="75" customFormat="1" ht="69.75" customHeight="1">
      <c r="A11" s="74" t="s">
        <v>64</v>
      </c>
      <c r="B11" s="75">
        <v>1</v>
      </c>
      <c r="C11" s="76">
        <v>3782</v>
      </c>
      <c r="D11" s="77">
        <f>SUM(E11:F11)</f>
        <v>77</v>
      </c>
      <c r="E11" s="75">
        <v>52</v>
      </c>
      <c r="F11" s="75">
        <v>25</v>
      </c>
      <c r="G11" s="78">
        <f>SUM(H11:L11)</f>
        <v>31318</v>
      </c>
      <c r="H11" s="76">
        <v>6430</v>
      </c>
      <c r="I11" s="76">
        <v>13968</v>
      </c>
      <c r="J11" s="76">
        <v>3</v>
      </c>
      <c r="K11" s="76">
        <v>5906</v>
      </c>
      <c r="L11" s="76">
        <v>5011</v>
      </c>
      <c r="M11" s="78">
        <f>SUM(N11:O11)</f>
        <v>86014</v>
      </c>
      <c r="N11" s="76">
        <v>53907</v>
      </c>
      <c r="O11" s="76">
        <v>32107</v>
      </c>
      <c r="P11" s="78">
        <f>SUM(Q11:R11)</f>
        <v>72440</v>
      </c>
      <c r="Q11" s="76">
        <v>68135</v>
      </c>
      <c r="R11" s="76">
        <v>4305</v>
      </c>
    </row>
    <row r="12" spans="1:18" s="75" customFormat="1" ht="69.75" customHeight="1" thickBot="1">
      <c r="A12" s="79" t="s">
        <v>65</v>
      </c>
      <c r="B12" s="80">
        <v>1</v>
      </c>
      <c r="C12" s="81">
        <v>3851</v>
      </c>
      <c r="D12" s="82">
        <f>SUM(E12:F12)</f>
        <v>69</v>
      </c>
      <c r="E12" s="80">
        <v>48</v>
      </c>
      <c r="F12" s="80">
        <v>21</v>
      </c>
      <c r="G12" s="83">
        <f>SUM(H12:L12)</f>
        <v>39011</v>
      </c>
      <c r="H12" s="81">
        <v>5891</v>
      </c>
      <c r="I12" s="81">
        <v>19522</v>
      </c>
      <c r="J12" s="81">
        <v>7692</v>
      </c>
      <c r="K12" s="81">
        <v>257</v>
      </c>
      <c r="L12" s="81">
        <v>5649</v>
      </c>
      <c r="M12" s="83">
        <f>SUM(N12:O12)</f>
        <v>95599</v>
      </c>
      <c r="N12" s="81">
        <v>65888</v>
      </c>
      <c r="O12" s="81">
        <v>29711</v>
      </c>
      <c r="P12" s="83">
        <f>SUM(Q12:R12)</f>
        <v>89970</v>
      </c>
      <c r="Q12" s="81">
        <v>84877</v>
      </c>
      <c r="R12" s="81">
        <v>5093</v>
      </c>
    </row>
    <row r="13" spans="1:18" ht="24.75" customHeight="1">
      <c r="A13" s="126"/>
      <c r="B13" s="126"/>
      <c r="C13" s="126"/>
      <c r="D13" s="126"/>
      <c r="O13" s="125" t="s">
        <v>9</v>
      </c>
      <c r="P13" s="125"/>
      <c r="Q13" s="125"/>
      <c r="R13" s="125"/>
    </row>
  </sheetData>
  <sheetProtection selectLockedCells="1"/>
  <mergeCells count="10">
    <mergeCell ref="A2:I2"/>
    <mergeCell ref="P3:R3"/>
    <mergeCell ref="O13:R13"/>
    <mergeCell ref="A13:D13"/>
    <mergeCell ref="A3:C3"/>
    <mergeCell ref="D4:F4"/>
    <mergeCell ref="M4:O4"/>
    <mergeCell ref="P4:R4"/>
    <mergeCell ref="K4:L4"/>
    <mergeCell ref="G4:J4"/>
  </mergeCells>
  <printOptions horizontalCentered="1"/>
  <pageMargins left="0.47" right="0.45" top="0.42" bottom="0.3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8.88671875" defaultRowHeight="13.5"/>
  <cols>
    <col min="1" max="9" width="8.3359375" style="26" customWidth="1"/>
    <col min="10" max="17" width="9.77734375" style="26" customWidth="1"/>
    <col min="18" max="49" width="8.3359375" style="26" customWidth="1"/>
    <col min="50" max="16384" width="8.88671875" style="26" customWidth="1"/>
  </cols>
  <sheetData>
    <row r="1" spans="1:17" ht="30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30" customHeight="1">
      <c r="A2" s="122" t="s">
        <v>86</v>
      </c>
      <c r="B2" s="122"/>
      <c r="C2" s="122"/>
      <c r="D2" s="122"/>
      <c r="E2" s="122"/>
      <c r="F2" s="122"/>
      <c r="G2" s="122"/>
      <c r="H2" s="122"/>
      <c r="I2" s="122"/>
      <c r="J2" s="28"/>
      <c r="K2" s="28"/>
      <c r="L2" s="28"/>
      <c r="M2" s="28"/>
      <c r="N2" s="28"/>
      <c r="O2" s="28"/>
      <c r="P2" s="28"/>
      <c r="Q2" s="28"/>
    </row>
    <row r="3" spans="1:17" ht="30" customHeight="1" thickBot="1">
      <c r="A3" s="137"/>
      <c r="B3" s="137"/>
      <c r="C3" s="137"/>
      <c r="D3" s="137"/>
      <c r="E3" s="30"/>
      <c r="F3" s="30"/>
      <c r="G3" s="30"/>
      <c r="H3" s="30"/>
      <c r="I3" s="30"/>
      <c r="J3" s="30"/>
      <c r="K3" s="30"/>
      <c r="L3" s="30"/>
      <c r="M3" s="30"/>
      <c r="N3" s="30"/>
      <c r="O3" s="119" t="s">
        <v>72</v>
      </c>
      <c r="P3" s="119"/>
      <c r="Q3" s="119"/>
    </row>
    <row r="4" spans="1:17" s="27" customFormat="1" ht="30" customHeight="1">
      <c r="A4" s="31" t="s">
        <v>63</v>
      </c>
      <c r="B4" s="134" t="s">
        <v>73</v>
      </c>
      <c r="C4" s="121"/>
      <c r="D4" s="134" t="s">
        <v>74</v>
      </c>
      <c r="E4" s="121"/>
      <c r="F4" s="134" t="s">
        <v>75</v>
      </c>
      <c r="G4" s="121"/>
      <c r="H4" s="134" t="s">
        <v>76</v>
      </c>
      <c r="I4" s="135"/>
      <c r="J4" s="120" t="s">
        <v>77</v>
      </c>
      <c r="K4" s="120"/>
      <c r="L4" s="135" t="s">
        <v>78</v>
      </c>
      <c r="M4" s="121"/>
      <c r="N4" s="134" t="s">
        <v>79</v>
      </c>
      <c r="O4" s="121"/>
      <c r="P4" s="134" t="s">
        <v>80</v>
      </c>
      <c r="Q4" s="135"/>
    </row>
    <row r="5" spans="1:17" s="27" customFormat="1" ht="30" customHeight="1">
      <c r="A5" s="33" t="s">
        <v>81</v>
      </c>
      <c r="B5" s="35" t="s">
        <v>82</v>
      </c>
      <c r="C5" s="35" t="s">
        <v>83</v>
      </c>
      <c r="D5" s="35" t="s">
        <v>82</v>
      </c>
      <c r="E5" s="35" t="s">
        <v>83</v>
      </c>
      <c r="F5" s="35" t="s">
        <v>82</v>
      </c>
      <c r="G5" s="35" t="s">
        <v>83</v>
      </c>
      <c r="H5" s="35" t="s">
        <v>82</v>
      </c>
      <c r="I5" s="36" t="s">
        <v>83</v>
      </c>
      <c r="J5" s="37" t="s">
        <v>82</v>
      </c>
      <c r="K5" s="35" t="s">
        <v>83</v>
      </c>
      <c r="L5" s="37" t="s">
        <v>82</v>
      </c>
      <c r="M5" s="35" t="s">
        <v>83</v>
      </c>
      <c r="N5" s="35" t="s">
        <v>82</v>
      </c>
      <c r="O5" s="35" t="s">
        <v>83</v>
      </c>
      <c r="P5" s="35" t="s">
        <v>82</v>
      </c>
      <c r="Q5" s="36" t="s">
        <v>83</v>
      </c>
    </row>
    <row r="6" spans="1:17" s="27" customFormat="1" ht="45" customHeight="1">
      <c r="A6" s="38">
        <v>1998</v>
      </c>
      <c r="B6" s="39">
        <f aca="true" t="shared" si="0" ref="B6:C8">SUM(D6,F6,H6,J6,L6,N6,P6)</f>
        <v>1682</v>
      </c>
      <c r="C6" s="40">
        <f t="shared" si="0"/>
        <v>2174.9</v>
      </c>
      <c r="D6" s="34">
        <v>50</v>
      </c>
      <c r="E6" s="34">
        <v>279</v>
      </c>
      <c r="F6" s="34">
        <v>89</v>
      </c>
      <c r="G6" s="34">
        <v>505.6</v>
      </c>
      <c r="H6" s="39">
        <v>1531</v>
      </c>
      <c r="I6" s="34">
        <v>943.5</v>
      </c>
      <c r="J6" s="34">
        <v>6</v>
      </c>
      <c r="K6" s="34">
        <v>37.3</v>
      </c>
      <c r="L6" s="34">
        <v>6</v>
      </c>
      <c r="M6" s="34">
        <v>64.7</v>
      </c>
      <c r="N6" s="34" t="s">
        <v>84</v>
      </c>
      <c r="O6" s="34" t="s">
        <v>84</v>
      </c>
      <c r="P6" s="34" t="s">
        <v>84</v>
      </c>
      <c r="Q6" s="34">
        <v>344.8</v>
      </c>
    </row>
    <row r="7" spans="1:17" s="27" customFormat="1" ht="45" customHeight="1">
      <c r="A7" s="38">
        <v>1999</v>
      </c>
      <c r="B7" s="39">
        <f t="shared" si="0"/>
        <v>1639</v>
      </c>
      <c r="C7" s="40">
        <f t="shared" si="0"/>
        <v>2193.9</v>
      </c>
      <c r="D7" s="34">
        <v>50</v>
      </c>
      <c r="E7" s="34">
        <v>279</v>
      </c>
      <c r="F7" s="34">
        <v>89</v>
      </c>
      <c r="G7" s="34">
        <v>505.6</v>
      </c>
      <c r="H7" s="39">
        <v>1488</v>
      </c>
      <c r="I7" s="34">
        <v>962.5</v>
      </c>
      <c r="J7" s="34">
        <v>6</v>
      </c>
      <c r="K7" s="34">
        <v>37.3</v>
      </c>
      <c r="L7" s="34">
        <v>6</v>
      </c>
      <c r="M7" s="34">
        <v>64.7</v>
      </c>
      <c r="N7" s="34" t="s">
        <v>84</v>
      </c>
      <c r="O7" s="34" t="s">
        <v>84</v>
      </c>
      <c r="P7" s="34" t="s">
        <v>84</v>
      </c>
      <c r="Q7" s="34">
        <v>344.8</v>
      </c>
    </row>
    <row r="8" spans="1:17" s="27" customFormat="1" ht="45" customHeight="1">
      <c r="A8" s="38">
        <v>2000</v>
      </c>
      <c r="B8" s="39">
        <f t="shared" si="0"/>
        <v>1644</v>
      </c>
      <c r="C8" s="40">
        <f t="shared" si="0"/>
        <v>2230.9</v>
      </c>
      <c r="D8" s="34">
        <v>50</v>
      </c>
      <c r="E8" s="34">
        <v>279</v>
      </c>
      <c r="F8" s="34">
        <v>90</v>
      </c>
      <c r="G8" s="34">
        <v>530.6</v>
      </c>
      <c r="H8" s="39">
        <v>1492</v>
      </c>
      <c r="I8" s="34">
        <v>974.5</v>
      </c>
      <c r="J8" s="34">
        <v>6</v>
      </c>
      <c r="K8" s="34">
        <v>37.3</v>
      </c>
      <c r="L8" s="34">
        <v>6</v>
      </c>
      <c r="M8" s="34">
        <v>64.7</v>
      </c>
      <c r="N8" s="34" t="s">
        <v>84</v>
      </c>
      <c r="O8" s="34" t="s">
        <v>84</v>
      </c>
      <c r="P8" s="34" t="s">
        <v>84</v>
      </c>
      <c r="Q8" s="34">
        <v>344.8</v>
      </c>
    </row>
    <row r="9" spans="1:17" s="27" customFormat="1" ht="45" customHeight="1">
      <c r="A9" s="38">
        <v>2001</v>
      </c>
      <c r="B9" s="39">
        <v>2092</v>
      </c>
      <c r="C9" s="40">
        <v>2486.4</v>
      </c>
      <c r="D9" s="34">
        <v>50</v>
      </c>
      <c r="E9" s="34">
        <v>279</v>
      </c>
      <c r="F9" s="34">
        <v>90</v>
      </c>
      <c r="G9" s="34">
        <v>530.6</v>
      </c>
      <c r="H9" s="39">
        <v>1940</v>
      </c>
      <c r="I9" s="34">
        <v>1230</v>
      </c>
      <c r="J9" s="34">
        <v>6</v>
      </c>
      <c r="K9" s="34">
        <v>37.3</v>
      </c>
      <c r="L9" s="34">
        <v>6</v>
      </c>
      <c r="M9" s="34">
        <v>64.7</v>
      </c>
      <c r="N9" s="34" t="s">
        <v>84</v>
      </c>
      <c r="O9" s="34" t="s">
        <v>84</v>
      </c>
      <c r="P9" s="34" t="s">
        <v>84</v>
      </c>
      <c r="Q9" s="34">
        <v>344.8</v>
      </c>
    </row>
    <row r="10" spans="1:17" s="27" customFormat="1" ht="45" customHeight="1">
      <c r="A10" s="38">
        <v>2002</v>
      </c>
      <c r="B10" s="39">
        <f>SUM(D10,F10,H10,J10,L10,N10,P10)</f>
        <v>2107</v>
      </c>
      <c r="C10" s="41">
        <v>2565.8</v>
      </c>
      <c r="D10" s="39">
        <v>49</v>
      </c>
      <c r="E10" s="41">
        <v>270.9</v>
      </c>
      <c r="F10" s="39">
        <v>102</v>
      </c>
      <c r="G10" s="41">
        <v>605.6</v>
      </c>
      <c r="H10" s="39">
        <v>1945</v>
      </c>
      <c r="I10" s="39">
        <v>1251</v>
      </c>
      <c r="J10" s="39">
        <v>6</v>
      </c>
      <c r="K10" s="41">
        <v>37.3</v>
      </c>
      <c r="L10" s="39">
        <v>5</v>
      </c>
      <c r="M10" s="41">
        <v>56.2</v>
      </c>
      <c r="N10" s="42">
        <f>SUM(N12:N18)</f>
        <v>0</v>
      </c>
      <c r="O10" s="42">
        <f>SUM(O12:O18)</f>
        <v>0</v>
      </c>
      <c r="P10" s="42" t="s">
        <v>53</v>
      </c>
      <c r="Q10" s="41">
        <v>344.8</v>
      </c>
    </row>
    <row r="11" spans="1:17" s="52" customFormat="1" ht="45" customHeight="1">
      <c r="A11" s="43">
        <v>2003</v>
      </c>
      <c r="B11" s="39">
        <v>1955</v>
      </c>
      <c r="C11" s="39">
        <v>2527</v>
      </c>
      <c r="D11" s="44">
        <v>49</v>
      </c>
      <c r="E11" s="44">
        <v>251</v>
      </c>
      <c r="F11" s="44">
        <v>118</v>
      </c>
      <c r="G11" s="44">
        <v>698</v>
      </c>
      <c r="H11" s="44">
        <v>1778</v>
      </c>
      <c r="I11" s="44">
        <v>1151</v>
      </c>
      <c r="J11" s="44">
        <v>6</v>
      </c>
      <c r="K11" s="44">
        <v>37</v>
      </c>
      <c r="L11" s="44">
        <v>4</v>
      </c>
      <c r="M11" s="44">
        <v>45</v>
      </c>
      <c r="N11" s="44" t="s">
        <v>53</v>
      </c>
      <c r="O11" s="44" t="s">
        <v>53</v>
      </c>
      <c r="P11" s="44" t="s">
        <v>53</v>
      </c>
      <c r="Q11" s="44">
        <v>345</v>
      </c>
    </row>
    <row r="12" spans="1:17" s="88" customFormat="1" ht="45" customHeight="1">
      <c r="A12" s="94" t="s">
        <v>64</v>
      </c>
      <c r="B12" s="84">
        <f aca="true" t="shared" si="1" ref="B12:B18">SUM(D12,F12,H12,J12,L12,N12,P12)</f>
        <v>570</v>
      </c>
      <c r="C12" s="84">
        <f aca="true" t="shared" si="2" ref="C12:C18">SUM(E12,G12,I12,K12,M12,O12,Q12)</f>
        <v>649</v>
      </c>
      <c r="D12" s="50">
        <v>8</v>
      </c>
      <c r="E12" s="85">
        <v>67.1</v>
      </c>
      <c r="F12" s="50">
        <v>27</v>
      </c>
      <c r="G12" s="86">
        <v>125.9</v>
      </c>
      <c r="H12" s="50">
        <v>532</v>
      </c>
      <c r="I12" s="50">
        <v>347</v>
      </c>
      <c r="J12" s="50">
        <v>3</v>
      </c>
      <c r="K12" s="86">
        <v>12.8</v>
      </c>
      <c r="L12" s="87" t="s">
        <v>53</v>
      </c>
      <c r="M12" s="87" t="s">
        <v>53</v>
      </c>
      <c r="N12" s="87" t="s">
        <v>53</v>
      </c>
      <c r="O12" s="87" t="s">
        <v>53</v>
      </c>
      <c r="P12" s="87" t="s">
        <v>53</v>
      </c>
      <c r="Q12" s="86">
        <v>96.2</v>
      </c>
    </row>
    <row r="13" spans="1:17" s="88" customFormat="1" ht="45" customHeight="1">
      <c r="A13" s="94" t="s">
        <v>87</v>
      </c>
      <c r="B13" s="84">
        <f t="shared" si="1"/>
        <v>296</v>
      </c>
      <c r="C13" s="84">
        <f t="shared" si="2"/>
        <v>246.29999999999998</v>
      </c>
      <c r="D13" s="50">
        <v>11</v>
      </c>
      <c r="E13" s="85">
        <v>29.7</v>
      </c>
      <c r="F13" s="50">
        <v>4</v>
      </c>
      <c r="G13" s="86">
        <v>14</v>
      </c>
      <c r="H13" s="50">
        <v>280</v>
      </c>
      <c r="I13" s="50">
        <v>177</v>
      </c>
      <c r="J13" s="50">
        <v>1</v>
      </c>
      <c r="K13" s="86">
        <v>9.5</v>
      </c>
      <c r="L13" s="50" t="s">
        <v>53</v>
      </c>
      <c r="M13" s="86" t="s">
        <v>53</v>
      </c>
      <c r="N13" s="87" t="s">
        <v>53</v>
      </c>
      <c r="O13" s="87" t="s">
        <v>53</v>
      </c>
      <c r="P13" s="87" t="s">
        <v>53</v>
      </c>
      <c r="Q13" s="86">
        <v>16.1</v>
      </c>
    </row>
    <row r="14" spans="1:17" s="88" customFormat="1" ht="45" customHeight="1">
      <c r="A14" s="94" t="s">
        <v>88</v>
      </c>
      <c r="B14" s="84">
        <f t="shared" si="1"/>
        <v>144</v>
      </c>
      <c r="C14" s="84">
        <f t="shared" si="2"/>
        <v>412.4</v>
      </c>
      <c r="D14" s="50">
        <v>1</v>
      </c>
      <c r="E14" s="85">
        <v>18</v>
      </c>
      <c r="F14" s="50">
        <v>30</v>
      </c>
      <c r="G14" s="86">
        <v>214.5</v>
      </c>
      <c r="H14" s="50">
        <v>111</v>
      </c>
      <c r="I14" s="50">
        <v>74</v>
      </c>
      <c r="J14" s="50">
        <v>1</v>
      </c>
      <c r="K14" s="50">
        <v>6</v>
      </c>
      <c r="L14" s="50">
        <v>1</v>
      </c>
      <c r="M14" s="86">
        <v>7.3</v>
      </c>
      <c r="N14" s="87" t="s">
        <v>53</v>
      </c>
      <c r="O14" s="87" t="s">
        <v>53</v>
      </c>
      <c r="P14" s="87" t="s">
        <v>53</v>
      </c>
      <c r="Q14" s="86">
        <v>92.6</v>
      </c>
    </row>
    <row r="15" spans="1:17" s="88" customFormat="1" ht="45" customHeight="1">
      <c r="A15" s="94" t="s">
        <v>89</v>
      </c>
      <c r="B15" s="84">
        <f t="shared" si="1"/>
        <v>253</v>
      </c>
      <c r="C15" s="84">
        <f t="shared" si="2"/>
        <v>299.6</v>
      </c>
      <c r="D15" s="50">
        <v>10</v>
      </c>
      <c r="E15" s="85">
        <v>48.5</v>
      </c>
      <c r="F15" s="50">
        <v>10</v>
      </c>
      <c r="G15" s="86">
        <v>78.6</v>
      </c>
      <c r="H15" s="50">
        <v>232</v>
      </c>
      <c r="I15" s="50">
        <v>144</v>
      </c>
      <c r="J15" s="87" t="s">
        <v>53</v>
      </c>
      <c r="K15" s="87" t="s">
        <v>53</v>
      </c>
      <c r="L15" s="50">
        <v>1</v>
      </c>
      <c r="M15" s="50">
        <v>7</v>
      </c>
      <c r="N15" s="87" t="s">
        <v>53</v>
      </c>
      <c r="O15" s="87" t="s">
        <v>53</v>
      </c>
      <c r="P15" s="87" t="s">
        <v>53</v>
      </c>
      <c r="Q15" s="86">
        <v>21.5</v>
      </c>
    </row>
    <row r="16" spans="1:17" s="88" customFormat="1" ht="45" customHeight="1">
      <c r="A16" s="94" t="s">
        <v>90</v>
      </c>
      <c r="B16" s="84">
        <f t="shared" si="1"/>
        <v>179</v>
      </c>
      <c r="C16" s="84">
        <f t="shared" si="2"/>
        <v>304.3</v>
      </c>
      <c r="D16" s="50">
        <v>7</v>
      </c>
      <c r="E16" s="85">
        <v>12.5</v>
      </c>
      <c r="F16" s="50">
        <v>22</v>
      </c>
      <c r="G16" s="86">
        <v>159.9</v>
      </c>
      <c r="H16" s="50">
        <v>149</v>
      </c>
      <c r="I16" s="86">
        <v>98.8</v>
      </c>
      <c r="J16" s="87" t="s">
        <v>53</v>
      </c>
      <c r="K16" s="87" t="s">
        <v>53</v>
      </c>
      <c r="L16" s="50">
        <v>1</v>
      </c>
      <c r="M16" s="50">
        <v>7</v>
      </c>
      <c r="N16" s="87" t="s">
        <v>53</v>
      </c>
      <c r="O16" s="87" t="s">
        <v>53</v>
      </c>
      <c r="P16" s="87" t="s">
        <v>53</v>
      </c>
      <c r="Q16" s="86">
        <v>26.1</v>
      </c>
    </row>
    <row r="17" spans="1:17" s="88" customFormat="1" ht="45" customHeight="1">
      <c r="A17" s="94" t="s">
        <v>91</v>
      </c>
      <c r="B17" s="84">
        <f t="shared" si="1"/>
        <v>352</v>
      </c>
      <c r="C17" s="84">
        <f t="shared" si="2"/>
        <v>362.70000000000005</v>
      </c>
      <c r="D17" s="50">
        <v>4</v>
      </c>
      <c r="E17" s="85">
        <v>26.5</v>
      </c>
      <c r="F17" s="50">
        <v>9</v>
      </c>
      <c r="G17" s="86">
        <v>33.8</v>
      </c>
      <c r="H17" s="50">
        <v>337</v>
      </c>
      <c r="I17" s="86">
        <v>201.8</v>
      </c>
      <c r="J17" s="50">
        <v>1</v>
      </c>
      <c r="K17" s="50">
        <v>9</v>
      </c>
      <c r="L17" s="50">
        <v>1</v>
      </c>
      <c r="M17" s="50">
        <v>24</v>
      </c>
      <c r="N17" s="87" t="s">
        <v>53</v>
      </c>
      <c r="O17" s="87" t="s">
        <v>53</v>
      </c>
      <c r="P17" s="87" t="s">
        <v>53</v>
      </c>
      <c r="Q17" s="86">
        <v>67.6</v>
      </c>
    </row>
    <row r="18" spans="1:17" s="88" customFormat="1" ht="45" customHeight="1" thickBot="1">
      <c r="A18" s="95" t="s">
        <v>92</v>
      </c>
      <c r="B18" s="89">
        <f t="shared" si="1"/>
        <v>161</v>
      </c>
      <c r="C18" s="89">
        <f t="shared" si="2"/>
        <v>252.5</v>
      </c>
      <c r="D18" s="90">
        <v>8</v>
      </c>
      <c r="E18" s="91">
        <v>48.2</v>
      </c>
      <c r="F18" s="90">
        <v>16</v>
      </c>
      <c r="G18" s="92">
        <v>71.6</v>
      </c>
      <c r="H18" s="90">
        <v>137</v>
      </c>
      <c r="I18" s="90">
        <v>108</v>
      </c>
      <c r="J18" s="93" t="s">
        <v>53</v>
      </c>
      <c r="K18" s="93" t="s">
        <v>53</v>
      </c>
      <c r="L18" s="93" t="s">
        <v>53</v>
      </c>
      <c r="M18" s="93" t="s">
        <v>53</v>
      </c>
      <c r="N18" s="93" t="s">
        <v>53</v>
      </c>
      <c r="O18" s="93" t="s">
        <v>53</v>
      </c>
      <c r="P18" s="93" t="s">
        <v>53</v>
      </c>
      <c r="Q18" s="92">
        <v>24.7</v>
      </c>
    </row>
    <row r="19" spans="1:17" ht="14.25">
      <c r="A19" s="136"/>
      <c r="B19" s="136"/>
      <c r="C19" s="136"/>
      <c r="P19" s="118" t="s">
        <v>85</v>
      </c>
      <c r="Q19" s="118"/>
    </row>
  </sheetData>
  <sheetProtection selectLockedCells="1"/>
  <mergeCells count="13">
    <mergeCell ref="F4:G4"/>
    <mergeCell ref="A2:I2"/>
    <mergeCell ref="N4:O4"/>
    <mergeCell ref="A19:C19"/>
    <mergeCell ref="A3:D3"/>
    <mergeCell ref="B4:C4"/>
    <mergeCell ref="D4:E4"/>
    <mergeCell ref="P4:Q4"/>
    <mergeCell ref="P19:Q19"/>
    <mergeCell ref="O3:Q3"/>
    <mergeCell ref="H4:I4"/>
    <mergeCell ref="J4:K4"/>
    <mergeCell ref="L4:M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Normal="7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"/>
    </sheetView>
  </sheetViews>
  <sheetFormatPr defaultColWidth="8.88671875" defaultRowHeight="13.5"/>
  <cols>
    <col min="1" max="5" width="14.77734375" style="26" customWidth="1"/>
    <col min="6" max="16384" width="8.88671875" style="26" customWidth="1"/>
  </cols>
  <sheetData>
    <row r="1" spans="1:5" ht="30" customHeight="1">
      <c r="A1" s="28"/>
      <c r="B1" s="28"/>
      <c r="C1" s="28"/>
      <c r="D1" s="28"/>
      <c r="E1" s="28"/>
    </row>
    <row r="2" spans="1:5" ht="30" customHeight="1">
      <c r="A2" s="122" t="s">
        <v>100</v>
      </c>
      <c r="B2" s="122"/>
      <c r="C2" s="122"/>
      <c r="D2" s="122"/>
      <c r="E2" s="122"/>
    </row>
    <row r="3" spans="1:5" ht="30" customHeight="1" thickBot="1">
      <c r="A3" s="29" t="s">
        <v>93</v>
      </c>
      <c r="B3" s="30"/>
      <c r="C3" s="30"/>
      <c r="D3" s="30"/>
      <c r="E3" s="30"/>
    </row>
    <row r="4" spans="1:5" ht="30" customHeight="1">
      <c r="A4" s="31" t="s">
        <v>63</v>
      </c>
      <c r="B4" s="138" t="s">
        <v>94</v>
      </c>
      <c r="C4" s="134" t="s">
        <v>95</v>
      </c>
      <c r="D4" s="135"/>
      <c r="E4" s="135"/>
    </row>
    <row r="5" spans="1:5" ht="30" customHeight="1">
      <c r="A5" s="33" t="s">
        <v>96</v>
      </c>
      <c r="B5" s="139"/>
      <c r="C5" s="35" t="s">
        <v>97</v>
      </c>
      <c r="D5" s="35" t="s">
        <v>98</v>
      </c>
      <c r="E5" s="36" t="s">
        <v>99</v>
      </c>
    </row>
    <row r="6" spans="1:5" ht="45" customHeight="1">
      <c r="A6" s="38">
        <v>1998</v>
      </c>
      <c r="B6" s="39">
        <v>5058</v>
      </c>
      <c r="C6" s="39">
        <f>SUM(D6:E6)</f>
        <v>4603</v>
      </c>
      <c r="D6" s="39">
        <v>2532</v>
      </c>
      <c r="E6" s="39">
        <v>2071</v>
      </c>
    </row>
    <row r="7" spans="1:5" ht="45" customHeight="1">
      <c r="A7" s="38">
        <v>1999</v>
      </c>
      <c r="B7" s="39">
        <v>5058</v>
      </c>
      <c r="C7" s="39">
        <f>SUM(D7:E7)</f>
        <v>4603</v>
      </c>
      <c r="D7" s="39">
        <v>2532</v>
      </c>
      <c r="E7" s="39">
        <v>2071</v>
      </c>
    </row>
    <row r="8" spans="1:5" ht="45" customHeight="1">
      <c r="A8" s="38">
        <v>2000</v>
      </c>
      <c r="B8" s="39">
        <v>5058</v>
      </c>
      <c r="C8" s="40">
        <f>SUM(D8:E8)</f>
        <v>4524.7</v>
      </c>
      <c r="D8" s="41">
        <v>2453.7</v>
      </c>
      <c r="E8" s="39">
        <v>2071</v>
      </c>
    </row>
    <row r="9" spans="1:5" ht="45" customHeight="1">
      <c r="A9" s="38">
        <v>2001</v>
      </c>
      <c r="B9" s="39">
        <v>5058</v>
      </c>
      <c r="C9" s="40">
        <v>4506.9</v>
      </c>
      <c r="D9" s="41">
        <v>2435.9</v>
      </c>
      <c r="E9" s="39">
        <v>2071</v>
      </c>
    </row>
    <row r="10" spans="1:5" ht="45" customHeight="1">
      <c r="A10" s="38">
        <v>2002</v>
      </c>
      <c r="B10" s="39">
        <v>5058</v>
      </c>
      <c r="C10" s="39">
        <f>SUM(D10:E10)</f>
        <v>4506.9</v>
      </c>
      <c r="D10" s="41">
        <v>2435.9</v>
      </c>
      <c r="E10" s="39">
        <v>2071</v>
      </c>
    </row>
    <row r="11" spans="1:5" s="53" customFormat="1" ht="45" customHeight="1">
      <c r="A11" s="43">
        <v>2003</v>
      </c>
      <c r="B11" s="110" t="s">
        <v>53</v>
      </c>
      <c r="C11" s="111" t="s">
        <v>53</v>
      </c>
      <c r="D11" s="111" t="s">
        <v>53</v>
      </c>
      <c r="E11" s="111" t="s">
        <v>53</v>
      </c>
    </row>
    <row r="12" spans="1:5" s="96" customFormat="1" ht="45" customHeight="1">
      <c r="A12" s="94" t="s">
        <v>64</v>
      </c>
      <c r="B12" s="110" t="s">
        <v>53</v>
      </c>
      <c r="C12" s="111" t="s">
        <v>53</v>
      </c>
      <c r="D12" s="111" t="s">
        <v>53</v>
      </c>
      <c r="E12" s="111" t="s">
        <v>53</v>
      </c>
    </row>
    <row r="13" spans="1:5" s="96" customFormat="1" ht="45" customHeight="1">
      <c r="A13" s="94" t="s">
        <v>87</v>
      </c>
      <c r="B13" s="110" t="s">
        <v>53</v>
      </c>
      <c r="C13" s="111" t="s">
        <v>53</v>
      </c>
      <c r="D13" s="111" t="s">
        <v>53</v>
      </c>
      <c r="E13" s="111" t="s">
        <v>53</v>
      </c>
    </row>
    <row r="14" spans="1:5" s="96" customFormat="1" ht="45" customHeight="1">
      <c r="A14" s="94" t="s">
        <v>88</v>
      </c>
      <c r="B14" s="110" t="s">
        <v>53</v>
      </c>
      <c r="C14" s="111" t="s">
        <v>53</v>
      </c>
      <c r="D14" s="111" t="s">
        <v>53</v>
      </c>
      <c r="E14" s="111" t="s">
        <v>53</v>
      </c>
    </row>
    <row r="15" spans="1:5" s="96" customFormat="1" ht="45" customHeight="1">
      <c r="A15" s="94" t="s">
        <v>89</v>
      </c>
      <c r="B15" s="110" t="s">
        <v>53</v>
      </c>
      <c r="C15" s="111" t="s">
        <v>53</v>
      </c>
      <c r="D15" s="111" t="s">
        <v>53</v>
      </c>
      <c r="E15" s="111" t="s">
        <v>53</v>
      </c>
    </row>
    <row r="16" spans="1:5" s="96" customFormat="1" ht="45" customHeight="1">
      <c r="A16" s="94" t="s">
        <v>90</v>
      </c>
      <c r="B16" s="110" t="s">
        <v>53</v>
      </c>
      <c r="C16" s="111" t="s">
        <v>53</v>
      </c>
      <c r="D16" s="111" t="s">
        <v>53</v>
      </c>
      <c r="E16" s="111" t="s">
        <v>53</v>
      </c>
    </row>
    <row r="17" spans="1:5" s="96" customFormat="1" ht="45" customHeight="1">
      <c r="A17" s="94" t="s">
        <v>91</v>
      </c>
      <c r="B17" s="110" t="s">
        <v>53</v>
      </c>
      <c r="C17" s="111" t="s">
        <v>53</v>
      </c>
      <c r="D17" s="111" t="s">
        <v>53</v>
      </c>
      <c r="E17" s="111" t="s">
        <v>53</v>
      </c>
    </row>
    <row r="18" spans="1:5" s="96" customFormat="1" ht="45" customHeight="1" thickBot="1">
      <c r="A18" s="95" t="s">
        <v>92</v>
      </c>
      <c r="B18" s="112" t="s">
        <v>53</v>
      </c>
      <c r="C18" s="113" t="s">
        <v>53</v>
      </c>
      <c r="D18" s="113" t="s">
        <v>53</v>
      </c>
      <c r="E18" s="113" t="s">
        <v>53</v>
      </c>
    </row>
    <row r="19" spans="1:5" ht="18.75" customHeight="1">
      <c r="A19" s="140" t="s">
        <v>54</v>
      </c>
      <c r="B19" s="140"/>
      <c r="C19" s="140"/>
      <c r="D19" s="28"/>
      <c r="E19" s="28"/>
    </row>
  </sheetData>
  <sheetProtection selectLockedCells="1"/>
  <mergeCells count="4">
    <mergeCell ref="B4:B5"/>
    <mergeCell ref="C4:E4"/>
    <mergeCell ref="A19:C19"/>
    <mergeCell ref="A2:E2"/>
  </mergeCells>
  <printOptions horizontalCentered="1"/>
  <pageMargins left="0.5905511811023623" right="0.5905511811023623" top="0.5905511811023623" bottom="0.39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70" zoomScaleNormal="7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" sqref="G12"/>
    </sheetView>
  </sheetViews>
  <sheetFormatPr defaultColWidth="8.88671875" defaultRowHeight="13.5"/>
  <cols>
    <col min="1" max="8" width="8.77734375" style="26" customWidth="1"/>
    <col min="9" max="16384" width="8.88671875" style="26" customWidth="1"/>
  </cols>
  <sheetData>
    <row r="1" spans="1:8" ht="30" customHeight="1">
      <c r="A1" s="28"/>
      <c r="B1" s="28"/>
      <c r="C1" s="28"/>
      <c r="D1" s="28"/>
      <c r="E1" s="28"/>
      <c r="F1" s="28"/>
      <c r="G1" s="28"/>
      <c r="H1" s="28"/>
    </row>
    <row r="2" spans="1:8" ht="30" customHeight="1">
      <c r="A2" s="122" t="s">
        <v>10</v>
      </c>
      <c r="B2" s="122"/>
      <c r="C2" s="122"/>
      <c r="D2" s="122"/>
      <c r="E2" s="122"/>
      <c r="F2" s="122"/>
      <c r="G2" s="122"/>
      <c r="H2" s="122"/>
    </row>
    <row r="3" spans="1:8" ht="30" customHeight="1" thickBot="1">
      <c r="A3" s="30"/>
      <c r="B3" s="30"/>
      <c r="C3" s="30"/>
      <c r="D3" s="30"/>
      <c r="E3" s="30"/>
      <c r="F3" s="30"/>
      <c r="G3" s="119" t="s">
        <v>113</v>
      </c>
      <c r="H3" s="119"/>
    </row>
    <row r="4" spans="1:8" ht="30" customHeight="1">
      <c r="A4" s="31" t="s">
        <v>63</v>
      </c>
      <c r="B4" s="45" t="s">
        <v>101</v>
      </c>
      <c r="C4" s="45" t="s">
        <v>102</v>
      </c>
      <c r="D4" s="134" t="s">
        <v>103</v>
      </c>
      <c r="E4" s="135"/>
      <c r="F4" s="135"/>
      <c r="G4" s="135"/>
      <c r="H4" s="135"/>
    </row>
    <row r="5" spans="1:8" ht="30" customHeight="1">
      <c r="A5" s="33" t="s">
        <v>96</v>
      </c>
      <c r="B5" s="46" t="s">
        <v>104</v>
      </c>
      <c r="C5" s="46" t="s">
        <v>105</v>
      </c>
      <c r="D5" s="35" t="s">
        <v>106</v>
      </c>
      <c r="E5" s="35" t="s">
        <v>107</v>
      </c>
      <c r="F5" s="35" t="s">
        <v>108</v>
      </c>
      <c r="G5" s="35" t="s">
        <v>109</v>
      </c>
      <c r="H5" s="36" t="s">
        <v>110</v>
      </c>
    </row>
    <row r="6" spans="1:8" ht="42" customHeight="1">
      <c r="A6" s="38">
        <v>1998</v>
      </c>
      <c r="B6" s="34">
        <v>213</v>
      </c>
      <c r="C6" s="34">
        <v>66</v>
      </c>
      <c r="D6" s="39">
        <v>18100</v>
      </c>
      <c r="E6" s="34">
        <v>213</v>
      </c>
      <c r="F6" s="34">
        <v>213</v>
      </c>
      <c r="G6" s="34">
        <v>213</v>
      </c>
      <c r="H6" s="34">
        <v>213</v>
      </c>
    </row>
    <row r="7" spans="1:8" ht="42" customHeight="1">
      <c r="A7" s="38">
        <v>1999</v>
      </c>
      <c r="B7" s="34">
        <v>213</v>
      </c>
      <c r="C7" s="34">
        <v>66</v>
      </c>
      <c r="D7" s="39">
        <v>18100</v>
      </c>
      <c r="E7" s="34">
        <v>213</v>
      </c>
      <c r="F7" s="34">
        <v>213</v>
      </c>
      <c r="G7" s="34">
        <v>213</v>
      </c>
      <c r="H7" s="34">
        <v>213</v>
      </c>
    </row>
    <row r="8" spans="1:8" ht="42" customHeight="1">
      <c r="A8" s="38">
        <v>2000</v>
      </c>
      <c r="B8" s="34">
        <v>213</v>
      </c>
      <c r="C8" s="34">
        <v>66</v>
      </c>
      <c r="D8" s="39">
        <v>14200</v>
      </c>
      <c r="E8" s="34">
        <v>213</v>
      </c>
      <c r="F8" s="34">
        <v>213</v>
      </c>
      <c r="G8" s="34">
        <v>213</v>
      </c>
      <c r="H8" s="34">
        <v>213</v>
      </c>
    </row>
    <row r="9" spans="1:8" ht="42" customHeight="1">
      <c r="A9" s="38">
        <v>2001</v>
      </c>
      <c r="B9" s="34">
        <v>259</v>
      </c>
      <c r="C9" s="34">
        <v>79</v>
      </c>
      <c r="D9" s="39">
        <v>35500</v>
      </c>
      <c r="E9" s="34">
        <v>259</v>
      </c>
      <c r="F9" s="34">
        <v>259</v>
      </c>
      <c r="G9" s="34">
        <v>259</v>
      </c>
      <c r="H9" s="34">
        <v>259</v>
      </c>
    </row>
    <row r="10" spans="1:8" ht="42" customHeight="1">
      <c r="A10" s="38">
        <v>2002</v>
      </c>
      <c r="B10" s="34">
        <v>215</v>
      </c>
      <c r="C10" s="34">
        <v>76</v>
      </c>
      <c r="D10" s="39">
        <v>29200</v>
      </c>
      <c r="E10" s="34">
        <v>259</v>
      </c>
      <c r="F10" s="34">
        <v>259</v>
      </c>
      <c r="G10" s="34">
        <v>259</v>
      </c>
      <c r="H10" s="34">
        <v>259</v>
      </c>
    </row>
    <row r="11" spans="1:8" s="53" customFormat="1" ht="42" customHeight="1">
      <c r="A11" s="43">
        <v>2003</v>
      </c>
      <c r="B11" s="47">
        <f>SUM(B12+B13+B14+B15+B16+B17+B18)</f>
        <v>183</v>
      </c>
      <c r="C11" s="47">
        <f aca="true" t="shared" si="0" ref="C11:H11">SUM(C12+C13+C14+C15+C16+C17+C18)</f>
        <v>69</v>
      </c>
      <c r="D11" s="47">
        <f t="shared" si="0"/>
        <v>26700</v>
      </c>
      <c r="E11" s="47">
        <f t="shared" si="0"/>
        <v>228</v>
      </c>
      <c r="F11" s="47">
        <f t="shared" si="0"/>
        <v>228</v>
      </c>
      <c r="G11" s="47">
        <f t="shared" si="0"/>
        <v>228</v>
      </c>
      <c r="H11" s="47">
        <f t="shared" si="0"/>
        <v>228</v>
      </c>
    </row>
    <row r="12" spans="1:8" s="96" customFormat="1" ht="42" customHeight="1">
      <c r="A12" s="94" t="s">
        <v>111</v>
      </c>
      <c r="B12" s="50">
        <v>13</v>
      </c>
      <c r="C12" s="50">
        <v>8</v>
      </c>
      <c r="D12" s="50">
        <v>11100</v>
      </c>
      <c r="E12" s="50">
        <v>13</v>
      </c>
      <c r="F12" s="50">
        <v>13</v>
      </c>
      <c r="G12" s="50">
        <v>13</v>
      </c>
      <c r="H12" s="50">
        <v>13</v>
      </c>
    </row>
    <row r="13" spans="1:8" s="96" customFormat="1" ht="42" customHeight="1">
      <c r="A13" s="94" t="s">
        <v>64</v>
      </c>
      <c r="B13" s="50">
        <v>20</v>
      </c>
      <c r="C13" s="50">
        <v>7</v>
      </c>
      <c r="D13" s="50">
        <v>1600</v>
      </c>
      <c r="E13" s="50">
        <v>20</v>
      </c>
      <c r="F13" s="50">
        <v>20</v>
      </c>
      <c r="G13" s="50">
        <v>20</v>
      </c>
      <c r="H13" s="50">
        <v>20</v>
      </c>
    </row>
    <row r="14" spans="1:8" s="96" customFormat="1" ht="42" customHeight="1">
      <c r="A14" s="94" t="s">
        <v>87</v>
      </c>
      <c r="B14" s="50">
        <v>31</v>
      </c>
      <c r="C14" s="50">
        <v>8</v>
      </c>
      <c r="D14" s="50">
        <v>2700</v>
      </c>
      <c r="E14" s="50">
        <v>41</v>
      </c>
      <c r="F14" s="50">
        <v>41</v>
      </c>
      <c r="G14" s="50">
        <v>41</v>
      </c>
      <c r="H14" s="50">
        <v>41</v>
      </c>
    </row>
    <row r="15" spans="1:8" s="96" customFormat="1" ht="42" customHeight="1">
      <c r="A15" s="94" t="s">
        <v>88</v>
      </c>
      <c r="B15" s="50">
        <v>38</v>
      </c>
      <c r="C15" s="50">
        <v>7</v>
      </c>
      <c r="D15" s="50">
        <v>2000</v>
      </c>
      <c r="E15" s="50">
        <v>45</v>
      </c>
      <c r="F15" s="50">
        <v>45</v>
      </c>
      <c r="G15" s="50">
        <v>45</v>
      </c>
      <c r="H15" s="50">
        <v>45</v>
      </c>
    </row>
    <row r="16" spans="1:8" s="96" customFormat="1" ht="42" customHeight="1">
      <c r="A16" s="94" t="s">
        <v>89</v>
      </c>
      <c r="B16" s="50">
        <v>18</v>
      </c>
      <c r="C16" s="50">
        <v>7</v>
      </c>
      <c r="D16" s="50">
        <v>2500</v>
      </c>
      <c r="E16" s="50">
        <v>29</v>
      </c>
      <c r="F16" s="50">
        <v>29</v>
      </c>
      <c r="G16" s="50">
        <v>29</v>
      </c>
      <c r="H16" s="50">
        <v>29</v>
      </c>
    </row>
    <row r="17" spans="1:8" s="96" customFormat="1" ht="42" customHeight="1">
      <c r="A17" s="94" t="s">
        <v>90</v>
      </c>
      <c r="B17" s="50">
        <v>29</v>
      </c>
      <c r="C17" s="50">
        <v>20</v>
      </c>
      <c r="D17" s="50">
        <v>3400</v>
      </c>
      <c r="E17" s="50">
        <v>40</v>
      </c>
      <c r="F17" s="50">
        <v>40</v>
      </c>
      <c r="G17" s="50">
        <v>40</v>
      </c>
      <c r="H17" s="50">
        <v>40</v>
      </c>
    </row>
    <row r="18" spans="1:8" s="96" customFormat="1" ht="42" customHeight="1">
      <c r="A18" s="94" t="s">
        <v>91</v>
      </c>
      <c r="B18" s="50">
        <v>34</v>
      </c>
      <c r="C18" s="50">
        <v>12</v>
      </c>
      <c r="D18" s="50">
        <v>3400</v>
      </c>
      <c r="E18" s="50">
        <v>40</v>
      </c>
      <c r="F18" s="50">
        <v>40</v>
      </c>
      <c r="G18" s="50">
        <v>40</v>
      </c>
      <c r="H18" s="50">
        <v>40</v>
      </c>
    </row>
    <row r="19" spans="1:8" s="96" customFormat="1" ht="42" customHeight="1" thickBot="1">
      <c r="A19" s="95" t="s">
        <v>92</v>
      </c>
      <c r="B19" s="90">
        <v>25</v>
      </c>
      <c r="C19" s="90">
        <v>6</v>
      </c>
      <c r="D19" s="90">
        <v>2500</v>
      </c>
      <c r="E19" s="90">
        <v>31</v>
      </c>
      <c r="F19" s="90">
        <v>31</v>
      </c>
      <c r="G19" s="90">
        <v>31</v>
      </c>
      <c r="H19" s="90">
        <v>31</v>
      </c>
    </row>
    <row r="20" spans="7:8" ht="22.5" customHeight="1">
      <c r="G20" s="118" t="s">
        <v>112</v>
      </c>
      <c r="H20" s="118"/>
    </row>
  </sheetData>
  <sheetProtection selectLockedCells="1"/>
  <mergeCells count="4">
    <mergeCell ref="G3:H3"/>
    <mergeCell ref="D4:H4"/>
    <mergeCell ref="G20:H20"/>
    <mergeCell ref="A2:H2"/>
  </mergeCells>
  <printOptions horizontalCentered="1"/>
  <pageMargins left="0.5905511811023623" right="0.5905511811023623" top="0.5905511811023623" bottom="0.4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zoomScale="70" zoomScaleNormal="70" workbookViewId="0" topLeftCell="A2">
      <pane ySplit="5" topLeftCell="BM7" activePane="bottomLeft" state="frozen"/>
      <selection pane="topLeft" activeCell="A2" sqref="A2"/>
      <selection pane="bottomLeft" activeCell="L7" sqref="L7"/>
    </sheetView>
  </sheetViews>
  <sheetFormatPr defaultColWidth="8.88671875" defaultRowHeight="30.75" customHeight="1"/>
  <cols>
    <col min="1" max="2" width="7.77734375" style="1" customWidth="1"/>
    <col min="3" max="3" width="8.10546875" style="1" customWidth="1"/>
    <col min="4" max="6" width="7.77734375" style="1" customWidth="1"/>
    <col min="7" max="7" width="8.3359375" style="1" customWidth="1"/>
    <col min="8" max="8" width="7.77734375" style="1" customWidth="1"/>
    <col min="9" max="9" width="8.21484375" style="1" customWidth="1"/>
    <col min="10" max="16" width="8.77734375" style="1" customWidth="1"/>
    <col min="17" max="17" width="10.3359375" style="1" customWidth="1"/>
    <col min="18" max="16384" width="8.88671875" style="1" customWidth="1"/>
  </cols>
  <sheetData>
    <row r="2" spans="1:9" ht="30.75" customHeight="1">
      <c r="A2" s="143" t="s">
        <v>136</v>
      </c>
      <c r="B2" s="143"/>
      <c r="C2" s="143"/>
      <c r="D2" s="143"/>
      <c r="E2" s="143"/>
      <c r="F2" s="143"/>
      <c r="G2" s="143"/>
      <c r="H2" s="143"/>
      <c r="I2" s="143"/>
    </row>
    <row r="3" spans="1:17" ht="30.75" customHeight="1" thickBot="1">
      <c r="A3" s="147"/>
      <c r="B3" s="14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51" t="s">
        <v>11</v>
      </c>
      <c r="Q3" s="151"/>
    </row>
    <row r="4" spans="1:17" s="5" customFormat="1" ht="30.75" customHeight="1">
      <c r="A4" s="3" t="s">
        <v>143</v>
      </c>
      <c r="B4" s="144" t="s">
        <v>144</v>
      </c>
      <c r="C4" s="145"/>
      <c r="D4" s="145"/>
      <c r="E4" s="145"/>
      <c r="F4" s="145"/>
      <c r="G4" s="145"/>
      <c r="H4" s="145"/>
      <c r="I4" s="145"/>
      <c r="J4" s="145" t="s">
        <v>145</v>
      </c>
      <c r="K4" s="145"/>
      <c r="L4" s="145"/>
      <c r="M4" s="145"/>
      <c r="N4" s="145"/>
      <c r="O4" s="146"/>
      <c r="P4" s="152" t="s">
        <v>12</v>
      </c>
      <c r="Q4" s="154" t="s">
        <v>13</v>
      </c>
    </row>
    <row r="5" spans="1:17" s="5" customFormat="1" ht="30.75" customHeight="1">
      <c r="A5" s="3"/>
      <c r="B5" s="156" t="s">
        <v>14</v>
      </c>
      <c r="C5" s="157"/>
      <c r="D5" s="156" t="s">
        <v>15</v>
      </c>
      <c r="E5" s="157"/>
      <c r="F5" s="156" t="s">
        <v>16</v>
      </c>
      <c r="G5" s="157"/>
      <c r="H5" s="156" t="s">
        <v>17</v>
      </c>
      <c r="I5" s="150"/>
      <c r="J5" s="150" t="s">
        <v>18</v>
      </c>
      <c r="K5" s="150"/>
      <c r="L5" s="156" t="s">
        <v>19</v>
      </c>
      <c r="M5" s="157"/>
      <c r="N5" s="156" t="s">
        <v>20</v>
      </c>
      <c r="O5" s="157"/>
      <c r="P5" s="152"/>
      <c r="Q5" s="154"/>
    </row>
    <row r="6" spans="1:17" s="5" customFormat="1" ht="30.75" customHeight="1">
      <c r="A6" s="4" t="s">
        <v>1</v>
      </c>
      <c r="B6" s="6" t="s">
        <v>21</v>
      </c>
      <c r="C6" s="6" t="s">
        <v>22</v>
      </c>
      <c r="D6" s="6" t="s">
        <v>21</v>
      </c>
      <c r="E6" s="6" t="s">
        <v>22</v>
      </c>
      <c r="F6" s="6" t="s">
        <v>21</v>
      </c>
      <c r="G6" s="6" t="s">
        <v>22</v>
      </c>
      <c r="H6" s="6" t="s">
        <v>21</v>
      </c>
      <c r="I6" s="7" t="s">
        <v>22</v>
      </c>
      <c r="J6" s="8" t="s">
        <v>21</v>
      </c>
      <c r="K6" s="6" t="s">
        <v>22</v>
      </c>
      <c r="L6" s="8" t="s">
        <v>21</v>
      </c>
      <c r="M6" s="6" t="s">
        <v>22</v>
      </c>
      <c r="N6" s="6" t="s">
        <v>21</v>
      </c>
      <c r="O6" s="6" t="s">
        <v>22</v>
      </c>
      <c r="P6" s="153"/>
      <c r="Q6" s="155"/>
    </row>
    <row r="7" spans="1:17" s="5" customFormat="1" ht="30.75" customHeight="1">
      <c r="A7" s="141">
        <v>1999</v>
      </c>
      <c r="B7" s="14">
        <v>208</v>
      </c>
      <c r="C7" s="15">
        <v>9602.2</v>
      </c>
      <c r="D7" s="141" t="s">
        <v>53</v>
      </c>
      <c r="E7" s="141" t="s">
        <v>53</v>
      </c>
      <c r="F7" s="141">
        <v>66</v>
      </c>
      <c r="G7" s="142">
        <v>3207.2</v>
      </c>
      <c r="H7" s="141">
        <v>72</v>
      </c>
      <c r="I7" s="142">
        <v>3518.3</v>
      </c>
      <c r="J7" s="141">
        <v>51</v>
      </c>
      <c r="K7" s="142">
        <v>2244.7</v>
      </c>
      <c r="L7" s="14">
        <v>17</v>
      </c>
      <c r="M7" s="14">
        <v>532.8</v>
      </c>
      <c r="N7" s="14">
        <v>2</v>
      </c>
      <c r="O7" s="14">
        <v>99.2</v>
      </c>
      <c r="P7" s="15">
        <v>1018.5</v>
      </c>
      <c r="Q7" s="16">
        <v>45832</v>
      </c>
    </row>
    <row r="8" spans="1:17" s="5" customFormat="1" ht="30.75" customHeight="1">
      <c r="A8" s="141"/>
      <c r="B8" s="17" t="s">
        <v>114</v>
      </c>
      <c r="C8" s="18" t="s">
        <v>115</v>
      </c>
      <c r="D8" s="141"/>
      <c r="E8" s="141"/>
      <c r="F8" s="141"/>
      <c r="G8" s="142"/>
      <c r="H8" s="141"/>
      <c r="I8" s="142"/>
      <c r="J8" s="141"/>
      <c r="K8" s="142"/>
      <c r="L8" s="18" t="s">
        <v>116</v>
      </c>
      <c r="M8" s="18" t="s">
        <v>117</v>
      </c>
      <c r="N8" s="18" t="s">
        <v>118</v>
      </c>
      <c r="O8" s="18" t="s">
        <v>119</v>
      </c>
      <c r="P8" s="18" t="s">
        <v>119</v>
      </c>
      <c r="Q8" s="18" t="s">
        <v>120</v>
      </c>
    </row>
    <row r="9" spans="1:17" s="5" customFormat="1" ht="30.75" customHeight="1">
      <c r="A9" s="141">
        <v>2000</v>
      </c>
      <c r="B9" s="14">
        <v>257</v>
      </c>
      <c r="C9" s="20">
        <v>13415.4</v>
      </c>
      <c r="D9" s="141">
        <v>30</v>
      </c>
      <c r="E9" s="142">
        <v>2300.5</v>
      </c>
      <c r="F9" s="14">
        <v>71</v>
      </c>
      <c r="G9" s="15">
        <v>3935.6</v>
      </c>
      <c r="H9" s="141">
        <v>81</v>
      </c>
      <c r="I9" s="142">
        <v>3624.8</v>
      </c>
      <c r="J9" s="14">
        <v>70</v>
      </c>
      <c r="K9" s="15">
        <v>3207.2</v>
      </c>
      <c r="L9" s="141">
        <v>4</v>
      </c>
      <c r="M9" s="141">
        <v>305.5</v>
      </c>
      <c r="N9" s="141">
        <v>1</v>
      </c>
      <c r="O9" s="141">
        <v>41.8</v>
      </c>
      <c r="P9" s="142">
        <v>3490.5</v>
      </c>
      <c r="Q9" s="148">
        <v>159532</v>
      </c>
    </row>
    <row r="10" spans="1:17" s="5" customFormat="1" ht="30.75" customHeight="1">
      <c r="A10" s="141"/>
      <c r="B10" s="18" t="s">
        <v>121</v>
      </c>
      <c r="C10" s="18" t="s">
        <v>122</v>
      </c>
      <c r="D10" s="141"/>
      <c r="E10" s="142"/>
      <c r="F10" s="18" t="s">
        <v>123</v>
      </c>
      <c r="G10" s="18" t="s">
        <v>124</v>
      </c>
      <c r="H10" s="141"/>
      <c r="I10" s="142"/>
      <c r="J10" s="18" t="s">
        <v>125</v>
      </c>
      <c r="K10" s="18" t="s">
        <v>126</v>
      </c>
      <c r="L10" s="141"/>
      <c r="M10" s="141"/>
      <c r="N10" s="141"/>
      <c r="O10" s="141"/>
      <c r="P10" s="142"/>
      <c r="Q10" s="148"/>
    </row>
    <row r="11" spans="1:17" s="5" customFormat="1" ht="30.75" customHeight="1">
      <c r="A11" s="141">
        <v>2001</v>
      </c>
      <c r="B11" s="14">
        <v>228</v>
      </c>
      <c r="C11" s="20">
        <v>11034.5</v>
      </c>
      <c r="D11" s="141">
        <v>30</v>
      </c>
      <c r="E11" s="148">
        <v>1804</v>
      </c>
      <c r="F11" s="14">
        <v>30</v>
      </c>
      <c r="G11" s="16">
        <v>1653</v>
      </c>
      <c r="H11" s="14">
        <v>83</v>
      </c>
      <c r="I11" s="15">
        <v>3674.3</v>
      </c>
      <c r="J11" s="141">
        <v>80</v>
      </c>
      <c r="K11" s="142">
        <v>3624.8</v>
      </c>
      <c r="L11" s="14">
        <v>5</v>
      </c>
      <c r="M11" s="14">
        <v>278.4</v>
      </c>
      <c r="N11" s="14" t="s">
        <v>53</v>
      </c>
      <c r="O11" s="14" t="s">
        <v>53</v>
      </c>
      <c r="P11" s="142">
        <v>4174.2</v>
      </c>
      <c r="Q11" s="148">
        <v>162793</v>
      </c>
    </row>
    <row r="12" spans="1:17" s="5" customFormat="1" ht="30.75" customHeight="1">
      <c r="A12" s="141"/>
      <c r="B12" s="18" t="s">
        <v>127</v>
      </c>
      <c r="C12" s="18" t="s">
        <v>128</v>
      </c>
      <c r="D12" s="141"/>
      <c r="E12" s="148"/>
      <c r="F12" s="18" t="s">
        <v>129</v>
      </c>
      <c r="G12" s="18" t="s">
        <v>130</v>
      </c>
      <c r="H12" s="18" t="s">
        <v>123</v>
      </c>
      <c r="I12" s="18" t="s">
        <v>124</v>
      </c>
      <c r="J12" s="141"/>
      <c r="K12" s="142"/>
      <c r="L12" s="18" t="s">
        <v>125</v>
      </c>
      <c r="M12" s="18" t="s">
        <v>126</v>
      </c>
      <c r="N12" s="18" t="s">
        <v>118</v>
      </c>
      <c r="O12" s="18" t="s">
        <v>131</v>
      </c>
      <c r="P12" s="142"/>
      <c r="Q12" s="148"/>
    </row>
    <row r="13" spans="1:17" s="5" customFormat="1" ht="30.75" customHeight="1">
      <c r="A13" s="141">
        <v>2002</v>
      </c>
      <c r="B13" s="14">
        <v>126</v>
      </c>
      <c r="C13" s="15">
        <v>9093</v>
      </c>
      <c r="D13" s="141">
        <v>21</v>
      </c>
      <c r="E13" s="148">
        <v>1354</v>
      </c>
      <c r="F13" s="15">
        <v>29</v>
      </c>
      <c r="G13" s="15">
        <v>1661</v>
      </c>
      <c r="H13" s="15">
        <v>34</v>
      </c>
      <c r="I13" s="15">
        <v>1871</v>
      </c>
      <c r="J13" s="15">
        <v>88</v>
      </c>
      <c r="K13" s="15">
        <v>3936</v>
      </c>
      <c r="L13" s="142">
        <v>3</v>
      </c>
      <c r="M13" s="142">
        <v>207</v>
      </c>
      <c r="N13" s="149">
        <v>-2</v>
      </c>
      <c r="O13" s="149">
        <v>-128</v>
      </c>
      <c r="P13" s="142">
        <v>3834.7</v>
      </c>
      <c r="Q13" s="148">
        <v>158483</v>
      </c>
    </row>
    <row r="14" spans="1:17" s="5" customFormat="1" ht="30.75" customHeight="1">
      <c r="A14" s="141"/>
      <c r="B14" s="18" t="s">
        <v>127</v>
      </c>
      <c r="C14" s="18" t="s">
        <v>132</v>
      </c>
      <c r="D14" s="141"/>
      <c r="E14" s="148"/>
      <c r="F14" s="18" t="s">
        <v>129</v>
      </c>
      <c r="G14" s="18" t="s">
        <v>133</v>
      </c>
      <c r="H14" s="18" t="s">
        <v>134</v>
      </c>
      <c r="I14" s="18" t="s">
        <v>135</v>
      </c>
      <c r="J14" s="22">
        <v>-5</v>
      </c>
      <c r="K14" s="22">
        <v>-261.3</v>
      </c>
      <c r="L14" s="142"/>
      <c r="M14" s="142"/>
      <c r="N14" s="149"/>
      <c r="O14" s="149"/>
      <c r="P14" s="142"/>
      <c r="Q14" s="148"/>
    </row>
    <row r="15" spans="1:17" s="9" customFormat="1" ht="30.75" customHeight="1">
      <c r="A15" s="9">
        <v>2003</v>
      </c>
      <c r="B15" s="21">
        <v>127</v>
      </c>
      <c r="C15" s="61">
        <v>6945</v>
      </c>
      <c r="D15" s="21">
        <v>37</v>
      </c>
      <c r="E15" s="21">
        <v>1868</v>
      </c>
      <c r="F15" s="21">
        <v>21</v>
      </c>
      <c r="G15" s="21">
        <v>1354</v>
      </c>
      <c r="H15" s="21">
        <v>29</v>
      </c>
      <c r="I15" s="21">
        <v>1661</v>
      </c>
      <c r="J15" s="21">
        <v>34</v>
      </c>
      <c r="K15" s="21">
        <v>1871</v>
      </c>
      <c r="L15" s="21">
        <v>2</v>
      </c>
      <c r="M15" s="60">
        <v>91.9</v>
      </c>
      <c r="N15" s="21">
        <v>4</v>
      </c>
      <c r="O15" s="60">
        <v>99.3</v>
      </c>
      <c r="P15" s="60">
        <v>2062.2</v>
      </c>
      <c r="Q15" s="60">
        <v>94435.3</v>
      </c>
    </row>
    <row r="16" spans="1:17" s="5" customFormat="1" ht="30.75" customHeight="1">
      <c r="A16" s="5" t="s">
        <v>137</v>
      </c>
      <c r="B16" s="10">
        <v>14</v>
      </c>
      <c r="C16" s="58">
        <v>827</v>
      </c>
      <c r="D16" s="10">
        <v>5</v>
      </c>
      <c r="E16" s="10">
        <v>238</v>
      </c>
      <c r="F16" s="10">
        <v>3</v>
      </c>
      <c r="G16" s="10">
        <v>98</v>
      </c>
      <c r="H16" s="10">
        <v>5</v>
      </c>
      <c r="I16" s="10">
        <v>328</v>
      </c>
      <c r="J16" s="10">
        <v>1</v>
      </c>
      <c r="K16" s="10">
        <v>163</v>
      </c>
      <c r="L16" s="11" t="s">
        <v>53</v>
      </c>
      <c r="M16" s="11" t="s">
        <v>53</v>
      </c>
      <c r="N16" s="11" t="s">
        <v>53</v>
      </c>
      <c r="O16" s="11" t="s">
        <v>53</v>
      </c>
      <c r="P16" s="10">
        <v>163</v>
      </c>
      <c r="Q16" s="10">
        <v>7335</v>
      </c>
    </row>
    <row r="17" spans="1:17" s="5" customFormat="1" ht="30.75" customHeight="1">
      <c r="A17" s="5" t="s">
        <v>138</v>
      </c>
      <c r="B17" s="10">
        <v>28</v>
      </c>
      <c r="C17" s="58">
        <v>1457.3</v>
      </c>
      <c r="D17" s="10">
        <v>5</v>
      </c>
      <c r="E17" s="58">
        <v>319.8</v>
      </c>
      <c r="F17" s="10">
        <v>4</v>
      </c>
      <c r="G17" s="10">
        <v>247</v>
      </c>
      <c r="H17" s="10">
        <v>5</v>
      </c>
      <c r="I17" s="10">
        <v>254</v>
      </c>
      <c r="J17" s="10">
        <v>12</v>
      </c>
      <c r="K17" s="10">
        <v>556</v>
      </c>
      <c r="L17" s="10">
        <v>1</v>
      </c>
      <c r="M17" s="58">
        <v>39.8</v>
      </c>
      <c r="N17" s="10">
        <v>1</v>
      </c>
      <c r="O17" s="58">
        <v>40.7</v>
      </c>
      <c r="P17" s="58">
        <v>636.5</v>
      </c>
      <c r="Q17" s="58">
        <v>29328.1</v>
      </c>
    </row>
    <row r="18" spans="1:17" s="5" customFormat="1" ht="30.75" customHeight="1">
      <c r="A18" s="5" t="s">
        <v>139</v>
      </c>
      <c r="B18" s="10">
        <v>1</v>
      </c>
      <c r="C18" s="58">
        <v>19.6</v>
      </c>
      <c r="D18" s="10">
        <v>1</v>
      </c>
      <c r="E18" s="58">
        <v>19.6</v>
      </c>
      <c r="F18" s="10" t="s">
        <v>53</v>
      </c>
      <c r="G18" s="10" t="s">
        <v>53</v>
      </c>
      <c r="H18" s="10" t="s">
        <v>53</v>
      </c>
      <c r="I18" s="10" t="s">
        <v>53</v>
      </c>
      <c r="J18" s="10" t="s">
        <v>53</v>
      </c>
      <c r="K18" s="10" t="s">
        <v>53</v>
      </c>
      <c r="L18" s="10" t="s">
        <v>53</v>
      </c>
      <c r="M18" s="10" t="s">
        <v>53</v>
      </c>
      <c r="N18" s="10" t="s">
        <v>53</v>
      </c>
      <c r="O18" s="10" t="s">
        <v>53</v>
      </c>
      <c r="P18" s="10" t="s">
        <v>53</v>
      </c>
      <c r="Q18" s="10" t="s">
        <v>53</v>
      </c>
    </row>
    <row r="19" spans="1:17" s="5" customFormat="1" ht="30.75" customHeight="1">
      <c r="A19" s="5" t="s">
        <v>65</v>
      </c>
      <c r="B19" s="10">
        <v>5</v>
      </c>
      <c r="C19" s="58">
        <v>258.6</v>
      </c>
      <c r="D19" s="10">
        <v>2</v>
      </c>
      <c r="E19" s="58">
        <v>66.6</v>
      </c>
      <c r="F19" s="10">
        <v>1</v>
      </c>
      <c r="G19" s="10">
        <v>48</v>
      </c>
      <c r="H19" s="10">
        <v>2</v>
      </c>
      <c r="I19" s="10">
        <v>144</v>
      </c>
      <c r="J19" s="10" t="s">
        <v>53</v>
      </c>
      <c r="K19" s="10" t="s">
        <v>53</v>
      </c>
      <c r="L19" s="10" t="s">
        <v>53</v>
      </c>
      <c r="M19" s="10" t="s">
        <v>53</v>
      </c>
      <c r="N19" s="10" t="s">
        <v>53</v>
      </c>
      <c r="O19" s="10" t="s">
        <v>53</v>
      </c>
      <c r="P19" s="10" t="s">
        <v>53</v>
      </c>
      <c r="Q19" s="10" t="s">
        <v>53</v>
      </c>
    </row>
    <row r="20" spans="1:17" s="5" customFormat="1" ht="30.75" customHeight="1">
      <c r="A20" s="5" t="s">
        <v>140</v>
      </c>
      <c r="B20" s="10">
        <v>26</v>
      </c>
      <c r="C20" s="58">
        <v>1307</v>
      </c>
      <c r="D20" s="10">
        <v>9</v>
      </c>
      <c r="E20" s="10">
        <v>406</v>
      </c>
      <c r="F20" s="10">
        <v>3</v>
      </c>
      <c r="G20" s="10">
        <v>202</v>
      </c>
      <c r="H20" s="10">
        <v>6</v>
      </c>
      <c r="I20" s="10">
        <v>234</v>
      </c>
      <c r="J20" s="10">
        <v>8</v>
      </c>
      <c r="K20" s="10">
        <v>465</v>
      </c>
      <c r="L20" s="11" t="s">
        <v>53</v>
      </c>
      <c r="M20" s="11" t="s">
        <v>53</v>
      </c>
      <c r="N20" s="10" t="s">
        <v>53</v>
      </c>
      <c r="O20" s="10" t="s">
        <v>161</v>
      </c>
      <c r="P20" s="10">
        <v>465</v>
      </c>
      <c r="Q20" s="10">
        <v>20925</v>
      </c>
    </row>
    <row r="21" spans="1:17" s="5" customFormat="1" ht="30.75" customHeight="1">
      <c r="A21" s="5" t="s">
        <v>141</v>
      </c>
      <c r="B21" s="10">
        <v>25</v>
      </c>
      <c r="C21" s="58">
        <v>1368.4</v>
      </c>
      <c r="D21" s="10">
        <v>6</v>
      </c>
      <c r="E21" s="58">
        <v>186.7</v>
      </c>
      <c r="F21" s="10">
        <v>5</v>
      </c>
      <c r="G21" s="10">
        <v>446</v>
      </c>
      <c r="H21" s="10">
        <v>6</v>
      </c>
      <c r="I21" s="10">
        <v>402</v>
      </c>
      <c r="J21" s="10">
        <v>5</v>
      </c>
      <c r="K21" s="10">
        <v>263</v>
      </c>
      <c r="L21" s="5">
        <v>1</v>
      </c>
      <c r="M21" s="58">
        <v>52.1</v>
      </c>
      <c r="N21" s="10">
        <v>2</v>
      </c>
      <c r="O21" s="58">
        <v>18.6</v>
      </c>
      <c r="P21" s="58">
        <v>333.7</v>
      </c>
      <c r="Q21" s="58">
        <v>15567.2</v>
      </c>
    </row>
    <row r="22" spans="1:17" s="5" customFormat="1" ht="30.75" customHeight="1" thickBot="1">
      <c r="A22" s="19" t="s">
        <v>142</v>
      </c>
      <c r="B22" s="12">
        <v>28</v>
      </c>
      <c r="C22" s="59">
        <v>1707.1</v>
      </c>
      <c r="D22" s="12">
        <v>9</v>
      </c>
      <c r="E22" s="59">
        <v>631.1</v>
      </c>
      <c r="F22" s="12">
        <v>5</v>
      </c>
      <c r="G22" s="12">
        <v>313</v>
      </c>
      <c r="H22" s="12">
        <v>5</v>
      </c>
      <c r="I22" s="12">
        <v>299</v>
      </c>
      <c r="J22" s="12">
        <v>8</v>
      </c>
      <c r="K22" s="12">
        <v>424</v>
      </c>
      <c r="L22" s="13" t="s">
        <v>53</v>
      </c>
      <c r="M22" s="13" t="s">
        <v>53</v>
      </c>
      <c r="N22" s="12">
        <v>1</v>
      </c>
      <c r="O22" s="12">
        <v>40</v>
      </c>
      <c r="P22" s="12">
        <v>464</v>
      </c>
      <c r="Q22" s="12">
        <v>21280</v>
      </c>
    </row>
    <row r="23" spans="1:17" ht="30.75" customHeight="1">
      <c r="A23" s="159"/>
      <c r="B23" s="159"/>
      <c r="C23" s="159"/>
      <c r="D23" s="159"/>
      <c r="J23" s="1" t="s">
        <v>23</v>
      </c>
      <c r="K23" s="1" t="s">
        <v>49</v>
      </c>
      <c r="N23" s="158" t="s">
        <v>159</v>
      </c>
      <c r="O23" s="158"/>
      <c r="P23" s="158"/>
      <c r="Q23" s="158"/>
    </row>
  </sheetData>
  <mergeCells count="52">
    <mergeCell ref="I9:I10"/>
    <mergeCell ref="N23:Q23"/>
    <mergeCell ref="A13:A14"/>
    <mergeCell ref="A11:A12"/>
    <mergeCell ref="D11:D12"/>
    <mergeCell ref="E11:E12"/>
    <mergeCell ref="J11:J12"/>
    <mergeCell ref="A23:D23"/>
    <mergeCell ref="M13:M14"/>
    <mergeCell ref="N13:N14"/>
    <mergeCell ref="I7:I8"/>
    <mergeCell ref="F7:F8"/>
    <mergeCell ref="G7:G8"/>
    <mergeCell ref="K7:K8"/>
    <mergeCell ref="P3:Q3"/>
    <mergeCell ref="P4:P6"/>
    <mergeCell ref="Q4:Q6"/>
    <mergeCell ref="B5:C5"/>
    <mergeCell ref="D5:E5"/>
    <mergeCell ref="F5:G5"/>
    <mergeCell ref="H5:I5"/>
    <mergeCell ref="N5:O5"/>
    <mergeCell ref="L5:M5"/>
    <mergeCell ref="Q13:Q14"/>
    <mergeCell ref="J5:K5"/>
    <mergeCell ref="Q9:Q10"/>
    <mergeCell ref="K11:K12"/>
    <mergeCell ref="P11:P12"/>
    <mergeCell ref="Q11:Q12"/>
    <mergeCell ref="O9:O10"/>
    <mergeCell ref="J7:J8"/>
    <mergeCell ref="P9:P10"/>
    <mergeCell ref="M9:M10"/>
    <mergeCell ref="P13:P14"/>
    <mergeCell ref="L13:L14"/>
    <mergeCell ref="D13:D14"/>
    <mergeCell ref="E13:E14"/>
    <mergeCell ref="O13:O14"/>
    <mergeCell ref="A2:I2"/>
    <mergeCell ref="B4:I4"/>
    <mergeCell ref="J4:O4"/>
    <mergeCell ref="A3:B3"/>
    <mergeCell ref="N9:N10"/>
    <mergeCell ref="H7:H8"/>
    <mergeCell ref="A7:A8"/>
    <mergeCell ref="D7:D8"/>
    <mergeCell ref="E7:E8"/>
    <mergeCell ref="A9:A10"/>
    <mergeCell ref="D9:D10"/>
    <mergeCell ref="E9:E10"/>
    <mergeCell ref="H9:H10"/>
    <mergeCell ref="L9:L10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8" sqref="L8"/>
    </sheetView>
  </sheetViews>
  <sheetFormatPr defaultColWidth="8.88671875" defaultRowHeight="13.5"/>
  <cols>
    <col min="1" max="8" width="8.77734375" style="26" customWidth="1"/>
    <col min="9" max="17" width="8.5546875" style="26" customWidth="1"/>
    <col min="18" max="33" width="8.77734375" style="26" customWidth="1"/>
    <col min="34" max="16384" width="8.88671875" style="26" customWidth="1"/>
  </cols>
  <sheetData>
    <row r="1" spans="1:17" ht="29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30" customHeight="1">
      <c r="A2" s="122" t="s">
        <v>147</v>
      </c>
      <c r="B2" s="122"/>
      <c r="C2" s="122"/>
      <c r="D2" s="122"/>
      <c r="E2" s="122"/>
      <c r="F2" s="122"/>
      <c r="G2" s="122"/>
      <c r="H2" s="122"/>
      <c r="I2" s="28"/>
      <c r="J2" s="28"/>
      <c r="K2" s="28"/>
      <c r="L2" s="28"/>
      <c r="M2" s="28"/>
      <c r="N2" s="28"/>
      <c r="O2" s="28"/>
      <c r="P2" s="28"/>
      <c r="Q2" s="28"/>
    </row>
    <row r="3" spans="1:17" ht="30" customHeight="1" thickBot="1">
      <c r="A3" s="137"/>
      <c r="B3" s="137"/>
      <c r="C3" s="137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19" t="s">
        <v>24</v>
      </c>
      <c r="Q3" s="119"/>
    </row>
    <row r="4" spans="1:17" s="27" customFormat="1" ht="39.75" customHeight="1">
      <c r="A4" s="31" t="s">
        <v>148</v>
      </c>
      <c r="B4" s="138" t="s">
        <v>25</v>
      </c>
      <c r="C4" s="134" t="s">
        <v>26</v>
      </c>
      <c r="D4" s="135"/>
      <c r="E4" s="121"/>
      <c r="F4" s="134" t="s">
        <v>27</v>
      </c>
      <c r="G4" s="135"/>
      <c r="H4" s="135"/>
      <c r="I4" s="120" t="s">
        <v>28</v>
      </c>
      <c r="J4" s="120"/>
      <c r="K4" s="120"/>
      <c r="L4" s="162" t="s">
        <v>29</v>
      </c>
      <c r="M4" s="163"/>
      <c r="N4" s="164"/>
      <c r="O4" s="134" t="s">
        <v>30</v>
      </c>
      <c r="P4" s="135"/>
      <c r="Q4" s="135"/>
    </row>
    <row r="5" spans="1:17" s="27" customFormat="1" ht="39.75" customHeight="1">
      <c r="A5" s="33" t="s">
        <v>1</v>
      </c>
      <c r="B5" s="139"/>
      <c r="C5" s="35" t="s">
        <v>5</v>
      </c>
      <c r="D5" s="35" t="s">
        <v>31</v>
      </c>
      <c r="E5" s="35" t="s">
        <v>32</v>
      </c>
      <c r="F5" s="35" t="s">
        <v>5</v>
      </c>
      <c r="G5" s="35" t="s">
        <v>31</v>
      </c>
      <c r="H5" s="36" t="s">
        <v>32</v>
      </c>
      <c r="I5" s="48" t="s">
        <v>5</v>
      </c>
      <c r="J5" s="35" t="s">
        <v>31</v>
      </c>
      <c r="K5" s="35" t="s">
        <v>32</v>
      </c>
      <c r="L5" s="37" t="s">
        <v>5</v>
      </c>
      <c r="M5" s="35" t="s">
        <v>31</v>
      </c>
      <c r="N5" s="35" t="s">
        <v>32</v>
      </c>
      <c r="O5" s="35" t="s">
        <v>5</v>
      </c>
      <c r="P5" s="35" t="s">
        <v>31</v>
      </c>
      <c r="Q5" s="36" t="s">
        <v>32</v>
      </c>
    </row>
    <row r="6" spans="1:17" s="27" customFormat="1" ht="45" customHeight="1">
      <c r="A6" s="38">
        <v>1999</v>
      </c>
      <c r="B6" s="34">
        <v>6.7</v>
      </c>
      <c r="C6" s="34">
        <f>SUM(D6:E6)</f>
        <v>11</v>
      </c>
      <c r="D6" s="34">
        <v>6</v>
      </c>
      <c r="E6" s="34">
        <v>5</v>
      </c>
      <c r="F6" s="34">
        <f>SUM(G6:H6)</f>
        <v>186</v>
      </c>
      <c r="G6" s="34">
        <v>108</v>
      </c>
      <c r="H6" s="34">
        <v>78</v>
      </c>
      <c r="I6" s="34" t="s">
        <v>53</v>
      </c>
      <c r="J6" s="34" t="s">
        <v>53</v>
      </c>
      <c r="K6" s="34" t="s">
        <v>53</v>
      </c>
      <c r="L6" s="34" t="s">
        <v>53</v>
      </c>
      <c r="M6" s="34" t="s">
        <v>53</v>
      </c>
      <c r="N6" s="34" t="s">
        <v>53</v>
      </c>
      <c r="O6" s="34" t="s">
        <v>53</v>
      </c>
      <c r="P6" s="34" t="s">
        <v>53</v>
      </c>
      <c r="Q6" s="34" t="s">
        <v>53</v>
      </c>
    </row>
    <row r="7" spans="1:17" s="27" customFormat="1" ht="45" customHeight="1">
      <c r="A7" s="38">
        <v>2000</v>
      </c>
      <c r="B7" s="34">
        <v>6.5</v>
      </c>
      <c r="C7" s="34">
        <f>SUM(D7:E7)</f>
        <v>7</v>
      </c>
      <c r="D7" s="34">
        <v>5</v>
      </c>
      <c r="E7" s="34">
        <v>2</v>
      </c>
      <c r="F7" s="34">
        <f>SUM(G7:H7)</f>
        <v>73</v>
      </c>
      <c r="G7" s="34">
        <v>60</v>
      </c>
      <c r="H7" s="34">
        <v>13</v>
      </c>
      <c r="I7" s="34">
        <f>SUM(J7:K7)</f>
        <v>271</v>
      </c>
      <c r="J7" s="34">
        <v>246</v>
      </c>
      <c r="K7" s="34">
        <v>25</v>
      </c>
      <c r="L7" s="34">
        <f>SUM(M7:N7)</f>
        <v>90</v>
      </c>
      <c r="M7" s="34">
        <v>50</v>
      </c>
      <c r="N7" s="34">
        <v>40</v>
      </c>
      <c r="O7" s="34" t="s">
        <v>53</v>
      </c>
      <c r="P7" s="34" t="s">
        <v>53</v>
      </c>
      <c r="Q7" s="34" t="s">
        <v>53</v>
      </c>
    </row>
    <row r="8" spans="1:17" s="27" customFormat="1" ht="45" customHeight="1">
      <c r="A8" s="38">
        <v>2001</v>
      </c>
      <c r="B8" s="34">
        <v>7</v>
      </c>
      <c r="C8" s="34">
        <v>7</v>
      </c>
      <c r="D8" s="34">
        <v>5</v>
      </c>
      <c r="E8" s="34">
        <v>2</v>
      </c>
      <c r="F8" s="34">
        <v>73</v>
      </c>
      <c r="G8" s="34">
        <v>60</v>
      </c>
      <c r="H8" s="34">
        <v>13</v>
      </c>
      <c r="I8" s="34">
        <v>517</v>
      </c>
      <c r="J8" s="34">
        <v>271</v>
      </c>
      <c r="K8" s="34">
        <v>246</v>
      </c>
      <c r="L8" s="34">
        <v>140</v>
      </c>
      <c r="M8" s="34">
        <v>90</v>
      </c>
      <c r="N8" s="34">
        <v>50</v>
      </c>
      <c r="O8" s="34">
        <v>40</v>
      </c>
      <c r="P8" s="34">
        <v>40</v>
      </c>
      <c r="Q8" s="34" t="s">
        <v>53</v>
      </c>
    </row>
    <row r="9" spans="1:17" s="27" customFormat="1" ht="45" customHeight="1">
      <c r="A9" s="38">
        <v>2002</v>
      </c>
      <c r="B9" s="49">
        <v>8.7</v>
      </c>
      <c r="C9" s="34">
        <f>SUM(D9:E9)</f>
        <v>10</v>
      </c>
      <c r="D9" s="34">
        <v>6</v>
      </c>
      <c r="E9" s="34">
        <v>4</v>
      </c>
      <c r="F9" s="34">
        <f>SUM(G9:H9)</f>
        <v>126</v>
      </c>
      <c r="G9" s="34">
        <v>67</v>
      </c>
      <c r="H9" s="34">
        <v>59</v>
      </c>
      <c r="I9" s="34">
        <f>SUM(J9:K9)</f>
        <v>483</v>
      </c>
      <c r="J9" s="34">
        <v>261</v>
      </c>
      <c r="K9" s="34">
        <v>222</v>
      </c>
      <c r="L9" s="34">
        <f>SUM(M9:N9)</f>
        <v>60</v>
      </c>
      <c r="M9" s="34">
        <v>20</v>
      </c>
      <c r="N9" s="34">
        <v>40</v>
      </c>
      <c r="O9" s="34" t="s">
        <v>53</v>
      </c>
      <c r="P9" s="34" t="s">
        <v>53</v>
      </c>
      <c r="Q9" s="42">
        <v>0</v>
      </c>
    </row>
    <row r="10" spans="1:17" s="52" customFormat="1" ht="45" customHeight="1">
      <c r="A10" s="43">
        <v>2003</v>
      </c>
      <c r="B10" s="57">
        <v>6.8</v>
      </c>
      <c r="C10" s="54">
        <v>10</v>
      </c>
      <c r="D10" s="54">
        <v>7</v>
      </c>
      <c r="E10" s="54">
        <v>3</v>
      </c>
      <c r="F10" s="54" t="s">
        <v>53</v>
      </c>
      <c r="G10" s="54" t="s">
        <v>53</v>
      </c>
      <c r="H10" s="54" t="s">
        <v>53</v>
      </c>
      <c r="I10" s="54">
        <v>84</v>
      </c>
      <c r="J10" s="54">
        <v>58</v>
      </c>
      <c r="K10" s="54">
        <v>26</v>
      </c>
      <c r="L10" s="54">
        <v>40</v>
      </c>
      <c r="M10" s="54">
        <v>20</v>
      </c>
      <c r="N10" s="54">
        <v>20</v>
      </c>
      <c r="O10" s="54" t="s">
        <v>53</v>
      </c>
      <c r="P10" s="54" t="s">
        <v>53</v>
      </c>
      <c r="Q10" s="54" t="s">
        <v>53</v>
      </c>
    </row>
    <row r="11" spans="1:17" s="88" customFormat="1" ht="45" customHeight="1">
      <c r="A11" s="94" t="s">
        <v>64</v>
      </c>
      <c r="B11" s="97" t="s">
        <v>53</v>
      </c>
      <c r="C11" s="97" t="s">
        <v>53</v>
      </c>
      <c r="D11" s="97" t="s">
        <v>53</v>
      </c>
      <c r="E11" s="97" t="s">
        <v>53</v>
      </c>
      <c r="F11" s="97" t="s">
        <v>53</v>
      </c>
      <c r="G11" s="97" t="s">
        <v>53</v>
      </c>
      <c r="H11" s="97" t="s">
        <v>53</v>
      </c>
      <c r="I11" s="97" t="s">
        <v>53</v>
      </c>
      <c r="J11" s="97" t="s">
        <v>53</v>
      </c>
      <c r="K11" s="97" t="s">
        <v>53</v>
      </c>
      <c r="L11" s="97" t="s">
        <v>53</v>
      </c>
      <c r="M11" s="97" t="s">
        <v>53</v>
      </c>
      <c r="N11" s="97" t="s">
        <v>53</v>
      </c>
      <c r="O11" s="97" t="s">
        <v>53</v>
      </c>
      <c r="P11" s="97" t="s">
        <v>53</v>
      </c>
      <c r="Q11" s="97" t="s">
        <v>53</v>
      </c>
    </row>
    <row r="12" spans="1:17" s="88" customFormat="1" ht="45" customHeight="1">
      <c r="A12" s="94" t="s">
        <v>149</v>
      </c>
      <c r="B12" s="97">
        <v>2</v>
      </c>
      <c r="C12" s="98">
        <f aca="true" t="shared" si="0" ref="C12:C17">SUM(D12:E12)</f>
        <v>2</v>
      </c>
      <c r="D12" s="97">
        <v>1</v>
      </c>
      <c r="E12" s="97">
        <v>1</v>
      </c>
      <c r="F12" s="97" t="s">
        <v>53</v>
      </c>
      <c r="G12" s="97" t="s">
        <v>53</v>
      </c>
      <c r="H12" s="97" t="s">
        <v>53</v>
      </c>
      <c r="I12" s="98">
        <f aca="true" t="shared" si="1" ref="I12:I17">SUM(J12:K12)</f>
        <v>35</v>
      </c>
      <c r="J12" s="97">
        <v>15</v>
      </c>
      <c r="K12" s="97">
        <v>20</v>
      </c>
      <c r="L12" s="98">
        <f>SUM(M12:N12)</f>
        <v>40</v>
      </c>
      <c r="M12" s="97">
        <v>20</v>
      </c>
      <c r="N12" s="97">
        <v>20</v>
      </c>
      <c r="O12" s="97" t="s">
        <v>53</v>
      </c>
      <c r="P12" s="97" t="s">
        <v>53</v>
      </c>
      <c r="Q12" s="97" t="s">
        <v>53</v>
      </c>
    </row>
    <row r="13" spans="1:17" s="88" customFormat="1" ht="45" customHeight="1">
      <c r="A13" s="94" t="s">
        <v>150</v>
      </c>
      <c r="B13" s="97">
        <v>1</v>
      </c>
      <c r="C13" s="98">
        <f t="shared" si="0"/>
        <v>1</v>
      </c>
      <c r="D13" s="97">
        <v>1</v>
      </c>
      <c r="E13" s="97" t="s">
        <v>53</v>
      </c>
      <c r="F13" s="97" t="s">
        <v>53</v>
      </c>
      <c r="G13" s="97" t="s">
        <v>53</v>
      </c>
      <c r="H13" s="97" t="s">
        <v>53</v>
      </c>
      <c r="I13" s="98">
        <f t="shared" si="1"/>
        <v>14</v>
      </c>
      <c r="J13" s="97">
        <v>14</v>
      </c>
      <c r="K13" s="97" t="s">
        <v>53</v>
      </c>
      <c r="L13" s="97" t="s">
        <v>53</v>
      </c>
      <c r="M13" s="97" t="s">
        <v>53</v>
      </c>
      <c r="N13" s="97" t="s">
        <v>53</v>
      </c>
      <c r="O13" s="97" t="s">
        <v>53</v>
      </c>
      <c r="P13" s="97" t="s">
        <v>53</v>
      </c>
      <c r="Q13" s="97" t="s">
        <v>53</v>
      </c>
    </row>
    <row r="14" spans="1:17" s="88" customFormat="1" ht="45" customHeight="1">
      <c r="A14" s="94" t="s">
        <v>151</v>
      </c>
      <c r="B14" s="99">
        <v>2.3</v>
      </c>
      <c r="C14" s="98">
        <f t="shared" si="0"/>
        <v>5</v>
      </c>
      <c r="D14" s="97">
        <v>4</v>
      </c>
      <c r="E14" s="97">
        <v>1</v>
      </c>
      <c r="F14" s="97" t="s">
        <v>53</v>
      </c>
      <c r="G14" s="97" t="s">
        <v>53</v>
      </c>
      <c r="H14" s="97" t="s">
        <v>53</v>
      </c>
      <c r="I14" s="98">
        <f t="shared" si="1"/>
        <v>25</v>
      </c>
      <c r="J14" s="97">
        <v>19</v>
      </c>
      <c r="K14" s="97">
        <v>6</v>
      </c>
      <c r="L14" s="97" t="s">
        <v>53</v>
      </c>
      <c r="M14" s="97" t="s">
        <v>53</v>
      </c>
      <c r="N14" s="97" t="s">
        <v>53</v>
      </c>
      <c r="O14" s="97" t="s">
        <v>53</v>
      </c>
      <c r="P14" s="97" t="s">
        <v>53</v>
      </c>
      <c r="Q14" s="97" t="s">
        <v>53</v>
      </c>
    </row>
    <row r="15" spans="1:17" s="88" customFormat="1" ht="45" customHeight="1">
      <c r="A15" s="94" t="s">
        <v>152</v>
      </c>
      <c r="B15" s="97" t="s">
        <v>53</v>
      </c>
      <c r="C15" s="98" t="s">
        <v>53</v>
      </c>
      <c r="D15" s="97" t="s">
        <v>53</v>
      </c>
      <c r="E15" s="97" t="s">
        <v>53</v>
      </c>
      <c r="F15" s="97" t="s">
        <v>53</v>
      </c>
      <c r="G15" s="97" t="s">
        <v>53</v>
      </c>
      <c r="H15" s="97" t="s">
        <v>53</v>
      </c>
      <c r="I15" s="98" t="s">
        <v>53</v>
      </c>
      <c r="J15" s="97" t="s">
        <v>53</v>
      </c>
      <c r="K15" s="97" t="s">
        <v>53</v>
      </c>
      <c r="L15" s="97" t="s">
        <v>53</v>
      </c>
      <c r="M15" s="97" t="s">
        <v>53</v>
      </c>
      <c r="N15" s="97" t="s">
        <v>53</v>
      </c>
      <c r="O15" s="97" t="s">
        <v>53</v>
      </c>
      <c r="P15" s="97" t="s">
        <v>53</v>
      </c>
      <c r="Q15" s="97" t="s">
        <v>53</v>
      </c>
    </row>
    <row r="16" spans="1:17" s="88" customFormat="1" ht="45" customHeight="1">
      <c r="A16" s="94" t="s">
        <v>153</v>
      </c>
      <c r="B16" s="97" t="s">
        <v>53</v>
      </c>
      <c r="C16" s="98" t="s">
        <v>53</v>
      </c>
      <c r="D16" s="97" t="s">
        <v>53</v>
      </c>
      <c r="E16" s="97" t="s">
        <v>53</v>
      </c>
      <c r="F16" s="97" t="s">
        <v>53</v>
      </c>
      <c r="G16" s="97" t="s">
        <v>53</v>
      </c>
      <c r="H16" s="97" t="s">
        <v>53</v>
      </c>
      <c r="I16" s="98" t="s">
        <v>53</v>
      </c>
      <c r="J16" s="97" t="s">
        <v>53</v>
      </c>
      <c r="K16" s="97" t="s">
        <v>53</v>
      </c>
      <c r="L16" s="97" t="s">
        <v>53</v>
      </c>
      <c r="M16" s="97" t="s">
        <v>53</v>
      </c>
      <c r="N16" s="97" t="s">
        <v>53</v>
      </c>
      <c r="O16" s="97" t="s">
        <v>53</v>
      </c>
      <c r="P16" s="97" t="s">
        <v>53</v>
      </c>
      <c r="Q16" s="97" t="s">
        <v>53</v>
      </c>
    </row>
    <row r="17" spans="1:17" s="88" customFormat="1" ht="45" customHeight="1" thickBot="1">
      <c r="A17" s="95" t="s">
        <v>154</v>
      </c>
      <c r="B17" s="100">
        <v>1.5</v>
      </c>
      <c r="C17" s="101">
        <f t="shared" si="0"/>
        <v>2</v>
      </c>
      <c r="D17" s="102">
        <v>1</v>
      </c>
      <c r="E17" s="102">
        <v>1</v>
      </c>
      <c r="F17" s="102" t="s">
        <v>53</v>
      </c>
      <c r="G17" s="102" t="s">
        <v>53</v>
      </c>
      <c r="H17" s="102" t="s">
        <v>53</v>
      </c>
      <c r="I17" s="101">
        <f t="shared" si="1"/>
        <v>10</v>
      </c>
      <c r="J17" s="102">
        <v>10</v>
      </c>
      <c r="K17" s="102" t="s">
        <v>53</v>
      </c>
      <c r="L17" s="102" t="s">
        <v>53</v>
      </c>
      <c r="M17" s="102" t="s">
        <v>53</v>
      </c>
      <c r="N17" s="102" t="s">
        <v>53</v>
      </c>
      <c r="O17" s="102" t="s">
        <v>53</v>
      </c>
      <c r="P17" s="102" t="s">
        <v>53</v>
      </c>
      <c r="Q17" s="102" t="s">
        <v>53</v>
      </c>
    </row>
    <row r="18" spans="1:17" ht="14.25">
      <c r="A18" s="136"/>
      <c r="B18" s="136"/>
      <c r="C18" s="136"/>
      <c r="P18" s="118" t="s">
        <v>146</v>
      </c>
      <c r="Q18" s="118"/>
    </row>
  </sheetData>
  <sheetProtection selectLockedCells="1"/>
  <mergeCells count="11">
    <mergeCell ref="A18:C18"/>
    <mergeCell ref="P18:Q18"/>
    <mergeCell ref="I4:K4"/>
    <mergeCell ref="L4:N4"/>
    <mergeCell ref="O4:Q4"/>
    <mergeCell ref="B4:B5"/>
    <mergeCell ref="C4:E4"/>
    <mergeCell ref="F4:H4"/>
    <mergeCell ref="A2:H2"/>
    <mergeCell ref="P3:Q3"/>
    <mergeCell ref="A3:C3"/>
  </mergeCells>
  <printOptions horizontalCentered="1"/>
  <pageMargins left="0.5905511811023623" right="0.5905511811023623" top="0.5905511811023623" bottom="0.4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2"/>
  <sheetViews>
    <sheetView view="pageBreakPreview" zoomScale="60" zoomScaleNormal="70" workbookViewId="0" topLeftCell="A2">
      <pane xSplit="1" ySplit="4" topLeftCell="B1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E6" sqref="E6"/>
    </sheetView>
  </sheetViews>
  <sheetFormatPr defaultColWidth="8.88671875" defaultRowHeight="13.5"/>
  <cols>
    <col min="1" max="5" width="12.77734375" style="26" customWidth="1"/>
    <col min="6" max="6" width="16.4453125" style="26" customWidth="1"/>
    <col min="7" max="16384" width="8.88671875" style="26" customWidth="1"/>
  </cols>
  <sheetData>
    <row r="1" ht="30" customHeight="1"/>
    <row r="2" spans="1:6" ht="30" customHeight="1">
      <c r="A2" s="122" t="s">
        <v>156</v>
      </c>
      <c r="B2" s="122"/>
      <c r="C2" s="122"/>
      <c r="D2" s="122"/>
      <c r="E2" s="122"/>
      <c r="F2" s="122"/>
    </row>
    <row r="3" spans="1:6" ht="30" customHeight="1" thickBot="1">
      <c r="A3" s="137" t="s">
        <v>33</v>
      </c>
      <c r="B3" s="137"/>
      <c r="C3" s="30"/>
      <c r="D3" s="30"/>
      <c r="E3" s="30"/>
      <c r="F3" s="30"/>
    </row>
    <row r="4" spans="1:6" ht="39.75" customHeight="1">
      <c r="A4" s="31" t="s">
        <v>63</v>
      </c>
      <c r="B4" s="134" t="s">
        <v>34</v>
      </c>
      <c r="C4" s="135"/>
      <c r="D4" s="135"/>
      <c r="E4" s="135"/>
      <c r="F4" s="135"/>
    </row>
    <row r="5" spans="1:6" ht="39.75" customHeight="1">
      <c r="A5" s="33" t="s">
        <v>1</v>
      </c>
      <c r="B5" s="35" t="s">
        <v>35</v>
      </c>
      <c r="C5" s="35" t="s">
        <v>36</v>
      </c>
      <c r="D5" s="35" t="s">
        <v>37</v>
      </c>
      <c r="E5" s="35" t="s">
        <v>38</v>
      </c>
      <c r="F5" s="36" t="s">
        <v>39</v>
      </c>
    </row>
    <row r="6" spans="1:6" ht="45" customHeight="1">
      <c r="A6" s="38">
        <v>1999</v>
      </c>
      <c r="B6" s="34">
        <v>716</v>
      </c>
      <c r="C6" s="49">
        <v>309.6</v>
      </c>
      <c r="D6" s="49">
        <v>306.5</v>
      </c>
      <c r="E6" s="41">
        <v>948910</v>
      </c>
      <c r="F6" s="39">
        <v>5274614</v>
      </c>
    </row>
    <row r="7" spans="1:6" ht="45" customHeight="1">
      <c r="A7" s="38">
        <v>2000</v>
      </c>
      <c r="B7" s="34">
        <v>686</v>
      </c>
      <c r="C7" s="49">
        <v>297.7</v>
      </c>
      <c r="D7" s="49">
        <v>301</v>
      </c>
      <c r="E7" s="41">
        <v>895976.8</v>
      </c>
      <c r="F7" s="39">
        <v>5236992</v>
      </c>
    </row>
    <row r="8" spans="1:6" ht="45" customHeight="1">
      <c r="A8" s="38">
        <v>2001</v>
      </c>
      <c r="B8" s="34">
        <v>661</v>
      </c>
      <c r="C8" s="49">
        <v>297.9</v>
      </c>
      <c r="D8" s="49">
        <v>259.1</v>
      </c>
      <c r="E8" s="41">
        <v>771906.2</v>
      </c>
      <c r="F8" s="39">
        <v>4653395</v>
      </c>
    </row>
    <row r="9" spans="1:6" ht="45" customHeight="1">
      <c r="A9" s="38">
        <v>2002</v>
      </c>
      <c r="B9" s="39">
        <v>595</v>
      </c>
      <c r="C9" s="39">
        <v>281</v>
      </c>
      <c r="D9" s="41">
        <v>265.1</v>
      </c>
      <c r="E9" s="41">
        <v>744794.1</v>
      </c>
      <c r="F9" s="106">
        <v>4402537</v>
      </c>
    </row>
    <row r="10" spans="1:6" s="53" customFormat="1" ht="45" customHeight="1">
      <c r="A10" s="43">
        <v>2003</v>
      </c>
      <c r="B10" s="44">
        <f>SUM(B11+B12+B13+B14+B15+B16+B17)</f>
        <v>484</v>
      </c>
      <c r="C10" s="44">
        <f>SUM(C11+C12+C13+C14+C15+C16+C17)</f>
        <v>227.39999999999998</v>
      </c>
      <c r="D10" s="44">
        <f>SUM(D11+D12+D13+D14+D15+D16+D17)</f>
        <v>1617.2</v>
      </c>
      <c r="E10" s="44">
        <f>SUM(E11+E12+E13+E14+E15+E16+E17)</f>
        <v>544274.7000000001</v>
      </c>
      <c r="F10" s="105">
        <f>SUM(F11:F17)</f>
        <v>2217947898</v>
      </c>
    </row>
    <row r="11" spans="1:6" s="96" customFormat="1" ht="45" customHeight="1">
      <c r="A11" s="94" t="s">
        <v>157</v>
      </c>
      <c r="B11" s="50">
        <v>144</v>
      </c>
      <c r="C11" s="86">
        <v>70.5</v>
      </c>
      <c r="D11" s="85">
        <v>240.4</v>
      </c>
      <c r="E11" s="86">
        <v>169495.1</v>
      </c>
      <c r="F11" s="107">
        <v>1004702</v>
      </c>
    </row>
    <row r="12" spans="1:6" s="96" customFormat="1" ht="45" customHeight="1">
      <c r="A12" s="94" t="s">
        <v>149</v>
      </c>
      <c r="B12" s="50">
        <v>38</v>
      </c>
      <c r="C12" s="86">
        <v>14.1</v>
      </c>
      <c r="D12" s="85">
        <v>223.2</v>
      </c>
      <c r="E12" s="86">
        <v>31472.4</v>
      </c>
      <c r="F12" s="103">
        <v>180073920</v>
      </c>
    </row>
    <row r="13" spans="1:6" s="96" customFormat="1" ht="45" customHeight="1">
      <c r="A13" s="94" t="s">
        <v>150</v>
      </c>
      <c r="B13" s="50">
        <v>3</v>
      </c>
      <c r="C13" s="86">
        <v>1.2</v>
      </c>
      <c r="D13" s="85">
        <v>196.5</v>
      </c>
      <c r="E13" s="86">
        <v>2357.7</v>
      </c>
      <c r="F13" s="103">
        <v>13784813</v>
      </c>
    </row>
    <row r="14" spans="1:6" s="96" customFormat="1" ht="45" customHeight="1">
      <c r="A14" s="94" t="s">
        <v>151</v>
      </c>
      <c r="B14" s="50">
        <v>37</v>
      </c>
      <c r="C14" s="86">
        <v>19</v>
      </c>
      <c r="D14" s="85">
        <v>237.8</v>
      </c>
      <c r="E14" s="86">
        <v>45190.5</v>
      </c>
      <c r="F14" s="103">
        <v>265471890</v>
      </c>
    </row>
    <row r="15" spans="1:6" s="96" customFormat="1" ht="45" customHeight="1">
      <c r="A15" s="94" t="s">
        <v>152</v>
      </c>
      <c r="B15" s="50">
        <v>128</v>
      </c>
      <c r="C15" s="86">
        <v>61.1</v>
      </c>
      <c r="D15" s="85">
        <v>247.6</v>
      </c>
      <c r="E15" s="86">
        <v>151268.5</v>
      </c>
      <c r="F15" s="103">
        <v>898535870</v>
      </c>
    </row>
    <row r="16" spans="1:6" s="96" customFormat="1" ht="45" customHeight="1">
      <c r="A16" s="94" t="s">
        <v>153</v>
      </c>
      <c r="B16" s="50">
        <v>103</v>
      </c>
      <c r="C16" s="86">
        <v>44.8</v>
      </c>
      <c r="D16" s="85">
        <v>233.9</v>
      </c>
      <c r="E16" s="86">
        <v>104779.6</v>
      </c>
      <c r="F16" s="103">
        <v>624265160</v>
      </c>
    </row>
    <row r="17" spans="1:6" s="96" customFormat="1" ht="45" customHeight="1" thickBot="1">
      <c r="A17" s="95" t="s">
        <v>154</v>
      </c>
      <c r="B17" s="90">
        <v>31</v>
      </c>
      <c r="C17" s="92">
        <v>16.7</v>
      </c>
      <c r="D17" s="91">
        <v>237.8</v>
      </c>
      <c r="E17" s="92">
        <v>39710.9</v>
      </c>
      <c r="F17" s="104">
        <v>234811543</v>
      </c>
    </row>
    <row r="18" spans="1:4" ht="18.75" customHeight="1">
      <c r="A18" s="136" t="s">
        <v>155</v>
      </c>
      <c r="B18" s="136"/>
      <c r="C18" s="136"/>
      <c r="D18" s="50"/>
    </row>
    <row r="22" ht="14.25">
      <c r="H22" s="26" t="s">
        <v>49</v>
      </c>
    </row>
  </sheetData>
  <sheetProtection selectLockedCells="1"/>
  <mergeCells count="4">
    <mergeCell ref="A3:B3"/>
    <mergeCell ref="B4:F4"/>
    <mergeCell ref="A18:C18"/>
    <mergeCell ref="A2:F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" sqref="L17"/>
    </sheetView>
  </sheetViews>
  <sheetFormatPr defaultColWidth="8.88671875" defaultRowHeight="13.5"/>
  <cols>
    <col min="1" max="1" width="7.21484375" style="26" customWidth="1"/>
    <col min="2" max="8" width="8.6640625" style="26" customWidth="1"/>
    <col min="9" max="9" width="9.99609375" style="26" customWidth="1"/>
    <col min="10" max="16384" width="8.88671875" style="26" customWidth="1"/>
  </cols>
  <sheetData>
    <row r="1" spans="1:9" ht="30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122" t="s">
        <v>158</v>
      </c>
      <c r="B2" s="122"/>
      <c r="C2" s="122"/>
      <c r="D2" s="122"/>
      <c r="E2" s="122"/>
      <c r="F2" s="122"/>
      <c r="G2" s="122"/>
      <c r="H2" s="122"/>
      <c r="I2" s="122"/>
    </row>
    <row r="3" spans="1:9" ht="30" customHeight="1" thickBot="1">
      <c r="A3" s="28"/>
      <c r="B3" s="28"/>
      <c r="C3" s="30"/>
      <c r="D3" s="30"/>
      <c r="E3" s="30"/>
      <c r="F3" s="30"/>
      <c r="G3" s="30"/>
      <c r="H3" s="119" t="s">
        <v>40</v>
      </c>
      <c r="I3" s="119"/>
    </row>
    <row r="4" spans="1:9" ht="30" customHeight="1">
      <c r="A4" s="51" t="s">
        <v>0</v>
      </c>
      <c r="B4" s="161" t="s">
        <v>41</v>
      </c>
      <c r="C4" s="138" t="s">
        <v>42</v>
      </c>
      <c r="D4" s="138" t="s">
        <v>43</v>
      </c>
      <c r="E4" s="138" t="s">
        <v>44</v>
      </c>
      <c r="F4" s="138" t="s">
        <v>45</v>
      </c>
      <c r="G4" s="138" t="s">
        <v>46</v>
      </c>
      <c r="H4" s="138" t="s">
        <v>47</v>
      </c>
      <c r="I4" s="160" t="s">
        <v>48</v>
      </c>
    </row>
    <row r="5" spans="1:9" ht="30" customHeight="1">
      <c r="A5" s="32" t="s">
        <v>1</v>
      </c>
      <c r="B5" s="139"/>
      <c r="C5" s="139"/>
      <c r="D5" s="139"/>
      <c r="E5" s="139"/>
      <c r="F5" s="139"/>
      <c r="G5" s="139"/>
      <c r="H5" s="139"/>
      <c r="I5" s="134"/>
    </row>
    <row r="6" spans="1:9" ht="45" customHeight="1">
      <c r="A6" s="38">
        <v>1998</v>
      </c>
      <c r="B6" s="34" t="s">
        <v>53</v>
      </c>
      <c r="C6" s="34" t="s">
        <v>53</v>
      </c>
      <c r="D6" s="34" t="s">
        <v>53</v>
      </c>
      <c r="E6" s="34" t="s">
        <v>53</v>
      </c>
      <c r="F6" s="34" t="s">
        <v>53</v>
      </c>
      <c r="G6" s="34" t="s">
        <v>53</v>
      </c>
      <c r="H6" s="34" t="s">
        <v>53</v>
      </c>
      <c r="I6" s="34" t="s">
        <v>53</v>
      </c>
    </row>
    <row r="7" spans="1:9" ht="45" customHeight="1">
      <c r="A7" s="38">
        <v>1999</v>
      </c>
      <c r="B7" s="34" t="s">
        <v>53</v>
      </c>
      <c r="C7" s="34" t="s">
        <v>53</v>
      </c>
      <c r="D7" s="34" t="s">
        <v>53</v>
      </c>
      <c r="E7" s="34" t="s">
        <v>53</v>
      </c>
      <c r="F7" s="34" t="s">
        <v>53</v>
      </c>
      <c r="G7" s="34" t="s">
        <v>53</v>
      </c>
      <c r="H7" s="34" t="s">
        <v>53</v>
      </c>
      <c r="I7" s="34" t="s">
        <v>53</v>
      </c>
    </row>
    <row r="8" spans="1:9" ht="45" customHeight="1">
      <c r="A8" s="38">
        <v>2000</v>
      </c>
      <c r="B8" s="34" t="s">
        <v>53</v>
      </c>
      <c r="C8" s="34" t="s">
        <v>53</v>
      </c>
      <c r="D8" s="34" t="s">
        <v>53</v>
      </c>
      <c r="E8" s="34">
        <v>27</v>
      </c>
      <c r="F8" s="34" t="s">
        <v>53</v>
      </c>
      <c r="G8" s="34" t="s">
        <v>53</v>
      </c>
      <c r="H8" s="34" t="s">
        <v>53</v>
      </c>
      <c r="I8" s="39">
        <v>4600</v>
      </c>
    </row>
    <row r="9" spans="1:9" ht="45" customHeight="1">
      <c r="A9" s="38">
        <v>2001</v>
      </c>
      <c r="B9" s="34" t="s">
        <v>53</v>
      </c>
      <c r="C9" s="34" t="s">
        <v>53</v>
      </c>
      <c r="D9" s="34" t="s">
        <v>53</v>
      </c>
      <c r="E9" s="34" t="s">
        <v>53</v>
      </c>
      <c r="F9" s="34" t="s">
        <v>53</v>
      </c>
      <c r="G9" s="34" t="s">
        <v>53</v>
      </c>
      <c r="H9" s="34" t="s">
        <v>53</v>
      </c>
      <c r="I9" s="34" t="s">
        <v>53</v>
      </c>
    </row>
    <row r="10" spans="1:9" ht="45" customHeight="1">
      <c r="A10" s="38">
        <v>2002</v>
      </c>
      <c r="B10" s="55" t="s">
        <v>53</v>
      </c>
      <c r="C10" s="55" t="s">
        <v>53</v>
      </c>
      <c r="D10" s="55" t="s">
        <v>53</v>
      </c>
      <c r="E10" s="55" t="s">
        <v>53</v>
      </c>
      <c r="F10" s="55" t="s">
        <v>53</v>
      </c>
      <c r="G10" s="55">
        <v>1000</v>
      </c>
      <c r="H10" s="55" t="s">
        <v>53</v>
      </c>
      <c r="I10" s="55" t="s">
        <v>53</v>
      </c>
    </row>
    <row r="11" spans="1:9" s="53" customFormat="1" ht="45" customHeight="1">
      <c r="A11" s="43">
        <v>2003</v>
      </c>
      <c r="B11" s="114" t="s">
        <v>53</v>
      </c>
      <c r="C11" s="56">
        <v>1434</v>
      </c>
      <c r="D11" s="31" t="s">
        <v>53</v>
      </c>
      <c r="E11" s="31" t="s">
        <v>53</v>
      </c>
      <c r="F11" s="31" t="s">
        <v>53</v>
      </c>
      <c r="G11" s="31" t="s">
        <v>53</v>
      </c>
      <c r="H11" s="31" t="s">
        <v>53</v>
      </c>
      <c r="I11" s="31" t="s">
        <v>53</v>
      </c>
    </row>
    <row r="12" spans="1:9" s="96" customFormat="1" ht="45" customHeight="1">
      <c r="A12" s="94" t="s">
        <v>64</v>
      </c>
      <c r="B12" s="114" t="s">
        <v>53</v>
      </c>
      <c r="C12" s="108" t="s">
        <v>53</v>
      </c>
      <c r="D12" s="31" t="s">
        <v>53</v>
      </c>
      <c r="E12" s="31" t="s">
        <v>53</v>
      </c>
      <c r="F12" s="31" t="s">
        <v>53</v>
      </c>
      <c r="G12" s="31" t="s">
        <v>53</v>
      </c>
      <c r="H12" s="31" t="s">
        <v>53</v>
      </c>
      <c r="I12" s="31" t="s">
        <v>53</v>
      </c>
    </row>
    <row r="13" spans="1:9" s="96" customFormat="1" ht="45" customHeight="1">
      <c r="A13" s="94" t="s">
        <v>149</v>
      </c>
      <c r="B13" s="114" t="s">
        <v>53</v>
      </c>
      <c r="C13" s="108" t="s">
        <v>53</v>
      </c>
      <c r="D13" s="31" t="s">
        <v>53</v>
      </c>
      <c r="E13" s="31" t="s">
        <v>53</v>
      </c>
      <c r="F13" s="31" t="s">
        <v>53</v>
      </c>
      <c r="G13" s="31" t="s">
        <v>53</v>
      </c>
      <c r="H13" s="31" t="s">
        <v>53</v>
      </c>
      <c r="I13" s="31" t="s">
        <v>53</v>
      </c>
    </row>
    <row r="14" spans="1:9" s="96" customFormat="1" ht="45" customHeight="1">
      <c r="A14" s="94" t="s">
        <v>150</v>
      </c>
      <c r="B14" s="114" t="s">
        <v>53</v>
      </c>
      <c r="C14" s="108" t="s">
        <v>53</v>
      </c>
      <c r="D14" s="31" t="s">
        <v>53</v>
      </c>
      <c r="E14" s="31" t="s">
        <v>53</v>
      </c>
      <c r="F14" s="31" t="s">
        <v>53</v>
      </c>
      <c r="G14" s="31" t="s">
        <v>53</v>
      </c>
      <c r="H14" s="31" t="s">
        <v>53</v>
      </c>
      <c r="I14" s="31" t="s">
        <v>53</v>
      </c>
    </row>
    <row r="15" spans="1:9" s="96" customFormat="1" ht="45" customHeight="1">
      <c r="A15" s="94" t="s">
        <v>151</v>
      </c>
      <c r="B15" s="114" t="s">
        <v>53</v>
      </c>
      <c r="C15" s="108" t="s">
        <v>53</v>
      </c>
      <c r="D15" s="31" t="s">
        <v>53</v>
      </c>
      <c r="E15" s="31" t="s">
        <v>53</v>
      </c>
      <c r="F15" s="31" t="s">
        <v>53</v>
      </c>
      <c r="G15" s="31" t="s">
        <v>53</v>
      </c>
      <c r="H15" s="31" t="s">
        <v>53</v>
      </c>
      <c r="I15" s="31" t="s">
        <v>53</v>
      </c>
    </row>
    <row r="16" spans="1:9" s="96" customFormat="1" ht="45" customHeight="1">
      <c r="A16" s="94" t="s">
        <v>152</v>
      </c>
      <c r="B16" s="114" t="s">
        <v>53</v>
      </c>
      <c r="C16" s="108" t="s">
        <v>53</v>
      </c>
      <c r="D16" s="31" t="s">
        <v>53</v>
      </c>
      <c r="E16" s="31" t="s">
        <v>53</v>
      </c>
      <c r="F16" s="31" t="s">
        <v>53</v>
      </c>
      <c r="G16" s="31" t="s">
        <v>53</v>
      </c>
      <c r="H16" s="31" t="s">
        <v>53</v>
      </c>
      <c r="I16" s="31" t="s">
        <v>53</v>
      </c>
    </row>
    <row r="17" spans="1:9" s="96" customFormat="1" ht="45" customHeight="1">
      <c r="A17" s="94" t="s">
        <v>153</v>
      </c>
      <c r="B17" s="114" t="s">
        <v>53</v>
      </c>
      <c r="C17" s="108" t="s">
        <v>53</v>
      </c>
      <c r="D17" s="31" t="s">
        <v>53</v>
      </c>
      <c r="E17" s="31" t="s">
        <v>53</v>
      </c>
      <c r="F17" s="31" t="s">
        <v>53</v>
      </c>
      <c r="G17" s="31" t="s">
        <v>53</v>
      </c>
      <c r="H17" s="31" t="s">
        <v>53</v>
      </c>
      <c r="I17" s="31" t="s">
        <v>53</v>
      </c>
    </row>
    <row r="18" spans="1:9" s="96" customFormat="1" ht="45" customHeight="1" thickBot="1">
      <c r="A18" s="95" t="s">
        <v>154</v>
      </c>
      <c r="B18" s="115" t="s">
        <v>53</v>
      </c>
      <c r="C18" s="109">
        <v>1434</v>
      </c>
      <c r="D18" s="116" t="s">
        <v>53</v>
      </c>
      <c r="E18" s="116" t="s">
        <v>53</v>
      </c>
      <c r="F18" s="116" t="s">
        <v>53</v>
      </c>
      <c r="G18" s="116" t="s">
        <v>53</v>
      </c>
      <c r="H18" s="116" t="s">
        <v>53</v>
      </c>
      <c r="I18" s="116" t="s">
        <v>53</v>
      </c>
    </row>
    <row r="19" spans="1:9" ht="14.25">
      <c r="A19" s="28"/>
      <c r="H19" s="118" t="s">
        <v>52</v>
      </c>
      <c r="I19" s="118"/>
    </row>
    <row r="20" ht="14.25">
      <c r="A20" s="28"/>
    </row>
    <row r="21" ht="14.25">
      <c r="A21" s="28"/>
    </row>
    <row r="22" ht="14.25">
      <c r="A22" s="28"/>
    </row>
    <row r="23" ht="14.25">
      <c r="A23" s="28"/>
    </row>
    <row r="24" spans="1:2" ht="14.25">
      <c r="A24" s="28"/>
      <c r="B24" s="28"/>
    </row>
    <row r="25" ht="14.25">
      <c r="A25" s="28"/>
    </row>
    <row r="26" ht="14.25">
      <c r="A26" s="28"/>
    </row>
  </sheetData>
  <sheetProtection selectLockedCells="1"/>
  <mergeCells count="11">
    <mergeCell ref="A2:I2"/>
    <mergeCell ref="H3:I3"/>
    <mergeCell ref="F4:F5"/>
    <mergeCell ref="G4:G5"/>
    <mergeCell ref="H4:H5"/>
    <mergeCell ref="H19:I19"/>
    <mergeCell ref="I4:I5"/>
    <mergeCell ref="B4:B5"/>
    <mergeCell ref="C4:C5"/>
    <mergeCell ref="D4:D5"/>
    <mergeCell ref="E4:E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공익근무요원</cp:lastModifiedBy>
  <cp:lastPrinted>2004-12-21T02:46:24Z</cp:lastPrinted>
  <dcterms:created xsi:type="dcterms:W3CDTF">2002-02-27T06:41:50Z</dcterms:created>
  <dcterms:modified xsi:type="dcterms:W3CDTF">2004-12-21T02:46:33Z</dcterms:modified>
  <cp:category/>
  <cp:version/>
  <cp:contentType/>
  <cp:contentStatus/>
</cp:coreProperties>
</file>