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9120" activeTab="5"/>
  </bookViews>
  <sheets>
    <sheet name="1.위 치" sheetId="1" r:id="rId1"/>
    <sheet name="2.행정구역" sheetId="2" r:id="rId2"/>
    <sheet name="3.토지지목별 현황" sheetId="3" r:id="rId3"/>
    <sheet name="4.일기일수" sheetId="4" r:id="rId4"/>
    <sheet name="5.계절추이" sheetId="5" r:id="rId5"/>
    <sheet name="6.기상개황" sheetId="6" r:id="rId6"/>
  </sheets>
  <definedNames>
    <definedName name="_xlnm.Print_Area" localSheetId="1">'2.행정구역'!$A$1:$K$19</definedName>
    <definedName name="Z_6FBF3110_C761_4B34_BF67_01BEC798063D_.wvu.PrintArea" localSheetId="1" hidden="1">'2.행정구역'!$A$1:$K$19</definedName>
    <definedName name="Z_F9E9F40B_11F9_44FA_8689_B919B315B79A_.wvu.PrintArea" localSheetId="1" hidden="1">'2.행정구역'!$A$1:$K$19</definedName>
  </definedNames>
  <calcPr fullCalcOnLoad="1"/>
</workbook>
</file>

<file path=xl/sharedStrings.xml><?xml version="1.0" encoding="utf-8"?>
<sst xmlns="http://schemas.openxmlformats.org/spreadsheetml/2006/main" count="503" uniqueCount="207">
  <si>
    <t>극   동</t>
  </si>
  <si>
    <t>계북면 양악리</t>
  </si>
  <si>
    <t>동경 127˚   22´</t>
  </si>
  <si>
    <t>연별및</t>
  </si>
  <si>
    <t>면   적</t>
  </si>
  <si>
    <t>구성비</t>
  </si>
  <si>
    <t>리</t>
  </si>
  <si>
    <t>읍면별</t>
  </si>
  <si>
    <t>(%)</t>
  </si>
  <si>
    <t>읍</t>
  </si>
  <si>
    <t>면</t>
  </si>
  <si>
    <t>법 정</t>
  </si>
  <si>
    <t>행 정</t>
  </si>
  <si>
    <t>마   을</t>
  </si>
  <si>
    <t>반</t>
  </si>
  <si>
    <t>군</t>
  </si>
  <si>
    <t>읍  면</t>
  </si>
  <si>
    <t>출  장  소</t>
  </si>
  <si>
    <t>-</t>
  </si>
  <si>
    <t>과 수 원</t>
  </si>
  <si>
    <t>목 장 용 지</t>
  </si>
  <si>
    <t>계</t>
  </si>
  <si>
    <t>전</t>
  </si>
  <si>
    <t>답</t>
  </si>
  <si>
    <t>연별및</t>
  </si>
  <si>
    <t>서   리</t>
  </si>
  <si>
    <t>안   개</t>
  </si>
  <si>
    <t xml:space="preserve">눈 </t>
  </si>
  <si>
    <t>뇌   진</t>
  </si>
  <si>
    <t>폭   풍</t>
  </si>
  <si>
    <t>1  월</t>
  </si>
  <si>
    <t>2  월</t>
  </si>
  <si>
    <t>3  월</t>
  </si>
  <si>
    <t>4  월</t>
  </si>
  <si>
    <t>5  월</t>
  </si>
  <si>
    <t>6  월</t>
  </si>
  <si>
    <t>7  월</t>
  </si>
  <si>
    <t>8  월</t>
  </si>
  <si>
    <t>9  월</t>
  </si>
  <si>
    <t>10 월</t>
  </si>
  <si>
    <t>11 월</t>
  </si>
  <si>
    <t>12 월</t>
  </si>
  <si>
    <t>자료 : 장수군 기상관측소</t>
  </si>
  <si>
    <t>바     람(m/s)</t>
  </si>
  <si>
    <t>읍면별</t>
  </si>
  <si>
    <t>평균풍속</t>
  </si>
  <si>
    <t>최대풍속</t>
  </si>
  <si>
    <t>최대풍향</t>
  </si>
  <si>
    <t>(단위 : 일)</t>
  </si>
  <si>
    <t xml:space="preserve"> </t>
  </si>
  <si>
    <t>-</t>
  </si>
  <si>
    <t>SW</t>
  </si>
  <si>
    <t>SSW</t>
  </si>
  <si>
    <t>경도와 위도의 극점</t>
  </si>
  <si>
    <t>단</t>
  </si>
  <si>
    <t>지   명</t>
  </si>
  <si>
    <t xml:space="preserve"> 극   점</t>
  </si>
  <si>
    <t>동경 127˚   42´</t>
  </si>
  <si>
    <t>극   서</t>
  </si>
  <si>
    <t>산서면 사상리</t>
  </si>
  <si>
    <t>극   남</t>
  </si>
  <si>
    <t>번암면 유정리</t>
  </si>
  <si>
    <t>북위 35˚   28´</t>
  </si>
  <si>
    <t>극   북</t>
  </si>
  <si>
    <t>계북면 원촌리</t>
  </si>
  <si>
    <t>북위 35˚   49´</t>
  </si>
  <si>
    <t>전북 장수군 장수읍</t>
  </si>
  <si>
    <t>장수리 176 - 7</t>
  </si>
  <si>
    <t>행     정     구     역</t>
  </si>
  <si>
    <t>(㎢)</t>
  </si>
  <si>
    <t>자료 : 자치행정과</t>
  </si>
  <si>
    <r>
      <t>(단위 : km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, 개소)</t>
    </r>
  </si>
  <si>
    <t>장수읍</t>
  </si>
  <si>
    <t>산서면</t>
  </si>
  <si>
    <t>번암면</t>
  </si>
  <si>
    <t>장계면</t>
  </si>
  <si>
    <t>천천면</t>
  </si>
  <si>
    <t>계남면</t>
  </si>
  <si>
    <t>계북면</t>
  </si>
  <si>
    <t>창고용지</t>
  </si>
  <si>
    <t>자료 : 민원과</t>
  </si>
  <si>
    <t>양어장</t>
  </si>
  <si>
    <t>수도용지</t>
  </si>
  <si>
    <t>체육용지</t>
  </si>
  <si>
    <t>종교용지</t>
  </si>
  <si>
    <r>
      <t>(단위 : 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)</t>
    </r>
  </si>
  <si>
    <t>장수읍</t>
  </si>
  <si>
    <t>산서면</t>
  </si>
  <si>
    <t>번암면</t>
  </si>
  <si>
    <t>장계면</t>
  </si>
  <si>
    <t>천천면</t>
  </si>
  <si>
    <t>계남면</t>
  </si>
  <si>
    <t>계북면</t>
  </si>
  <si>
    <t>주유소
용   지</t>
  </si>
  <si>
    <t>철도용지</t>
  </si>
  <si>
    <t>-</t>
  </si>
  <si>
    <t>2. 행 정 구 역</t>
  </si>
  <si>
    <t>3. 토지지목별 현황</t>
  </si>
  <si>
    <t>4. 일 기 일 수</t>
  </si>
  <si>
    <t>(단위 : 일)</t>
  </si>
  <si>
    <t>연도별</t>
  </si>
  <si>
    <t>서     리</t>
  </si>
  <si>
    <t>얼     음</t>
  </si>
  <si>
    <t>눈</t>
  </si>
  <si>
    <t>첫   날</t>
  </si>
  <si>
    <t>마지막날</t>
  </si>
  <si>
    <t>자료 : 장수군 기상관측소</t>
  </si>
  <si>
    <t>5. 계 절 추 이</t>
  </si>
  <si>
    <t>상대습도(%)</t>
  </si>
  <si>
    <t>평   균</t>
  </si>
  <si>
    <t>최   고</t>
  </si>
  <si>
    <t>최   저</t>
  </si>
  <si>
    <t>최   소</t>
  </si>
  <si>
    <t>6. 기 상 개 황</t>
  </si>
  <si>
    <t>기   온(˚C)</t>
  </si>
  <si>
    <t>10. 16</t>
  </si>
  <si>
    <t>10. 15</t>
  </si>
  <si>
    <t>10. 18</t>
  </si>
  <si>
    <t>10.  9</t>
  </si>
  <si>
    <t>00. 5. 8</t>
  </si>
  <si>
    <t>01. 4.27</t>
  </si>
  <si>
    <t>02. 4.26</t>
  </si>
  <si>
    <t>03. 4.16</t>
  </si>
  <si>
    <t>10.  6</t>
  </si>
  <si>
    <t>11.  2</t>
  </si>
  <si>
    <t>00. 4.24</t>
  </si>
  <si>
    <t>01. 4.26</t>
  </si>
  <si>
    <t>02. 4.25</t>
  </si>
  <si>
    <t>03. 4.15</t>
  </si>
  <si>
    <t>11. 27</t>
  </si>
  <si>
    <t>12. 13</t>
  </si>
  <si>
    <t>11. 26</t>
  </si>
  <si>
    <t>10. 27</t>
  </si>
  <si>
    <t>00. 3.28</t>
  </si>
  <si>
    <t>01. 3.30</t>
  </si>
  <si>
    <t>02. 3. 6</t>
  </si>
  <si>
    <t>03. 3. 6</t>
  </si>
  <si>
    <t>-</t>
  </si>
  <si>
    <t>-</t>
  </si>
  <si>
    <t>-</t>
  </si>
  <si>
    <t>NW</t>
  </si>
  <si>
    <t>04. 4.28</t>
  </si>
  <si>
    <t>04. 3. 6</t>
  </si>
  <si>
    <t>W</t>
  </si>
  <si>
    <t>1</t>
  </si>
  <si>
    <t>6</t>
  </si>
  <si>
    <t>73</t>
  </si>
  <si>
    <t>455</t>
  </si>
  <si>
    <t>100</t>
  </si>
  <si>
    <t>-</t>
  </si>
  <si>
    <t>05.3.24</t>
  </si>
  <si>
    <t>05.5.10</t>
  </si>
  <si>
    <t>05.4.16</t>
  </si>
  <si>
    <t>NNW</t>
  </si>
  <si>
    <t>NNW</t>
  </si>
  <si>
    <t>WSW</t>
  </si>
  <si>
    <t>WNW</t>
  </si>
  <si>
    <t>N</t>
  </si>
  <si>
    <t>E</t>
  </si>
  <si>
    <t>SSE</t>
  </si>
  <si>
    <t>W</t>
  </si>
  <si>
    <t>WSW</t>
  </si>
  <si>
    <t>군청소재지</t>
  </si>
  <si>
    <t xml:space="preserve">  &lt;위치에 대한 설명&gt;</t>
  </si>
  <si>
    <t xml:space="preserve"> 남은 대망산, 북은 장등산이 성연하여 산자수려함. </t>
  </si>
  <si>
    <t xml:space="preserve">   우리군은 전라북도 동부에 위치하여 동경 127˚,  북위 35˚ 에 펼쳐 있으며 경상남도</t>
  </si>
  <si>
    <t xml:space="preserve"> 거창, 함양군과 도계를 이루고 있으며,  남은 남원시, 서는 임실군, 진안군, 북은 무주</t>
  </si>
  <si>
    <t xml:space="preserve"> 군과 각각 접하고 있음.</t>
  </si>
  <si>
    <t xml:space="preserve"> 인 일부를 구축한 바, 지리산맥의 여세가 장취하여 동은 장안산과 덕유산, 서는 팔공산, </t>
  </si>
  <si>
    <t xml:space="preserve">   남북이 44km, 동서가 20km, 면적은 533.64㎢ 이며  사위가 산악이 중첩하여 천혜적</t>
  </si>
  <si>
    <t>1. 위       치</t>
  </si>
  <si>
    <t>장수읍</t>
  </si>
  <si>
    <t>산서면</t>
  </si>
  <si>
    <t>번암면</t>
  </si>
  <si>
    <t>장계면</t>
  </si>
  <si>
    <t>천천면</t>
  </si>
  <si>
    <t>계남면</t>
  </si>
  <si>
    <t>계북면</t>
  </si>
  <si>
    <t>주차장</t>
  </si>
  <si>
    <t>염  전</t>
  </si>
  <si>
    <t>대  지</t>
  </si>
  <si>
    <t>임  야</t>
  </si>
  <si>
    <t>공장용지</t>
  </si>
  <si>
    <t>학교용지</t>
  </si>
  <si>
    <t>도  로</t>
  </si>
  <si>
    <t>(속)</t>
  </si>
  <si>
    <t>하  천</t>
  </si>
  <si>
    <t>제  방</t>
  </si>
  <si>
    <t>구  거</t>
  </si>
  <si>
    <t>유  지</t>
  </si>
  <si>
    <t>공  원</t>
  </si>
  <si>
    <t>묘  지</t>
  </si>
  <si>
    <t>잡 종 지</t>
  </si>
  <si>
    <t>사 적 지</t>
  </si>
  <si>
    <t>유 원 지</t>
  </si>
  <si>
    <t>월   별</t>
  </si>
  <si>
    <t>(단위 : ℃, h, mb , ㎜, %)</t>
  </si>
  <si>
    <t>강   수</t>
  </si>
  <si>
    <t>흐   림</t>
  </si>
  <si>
    <t>맑   음</t>
  </si>
  <si>
    <t>강 수 량
(㎜)</t>
  </si>
  <si>
    <t>증 발 량
(㎜)</t>
  </si>
  <si>
    <t>이슬점온도
(℃)</t>
  </si>
  <si>
    <t>평균운량
(10%)</t>
  </si>
  <si>
    <t>일조시간
(h)</t>
  </si>
  <si>
    <t>최심적설량
(㎝)</t>
  </si>
  <si>
    <t>해면기압
(mb)</t>
  </si>
</sst>
</file>

<file path=xl/styles.xml><?xml version="1.0" encoding="utf-8"?>
<styleSheet xmlns="http://schemas.openxmlformats.org/spreadsheetml/2006/main">
  <numFmts count="3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.00_ "/>
    <numFmt numFmtId="178" formatCode="#,##0_ "/>
    <numFmt numFmtId="179" formatCode="#,##0.0_ "/>
    <numFmt numFmtId="180" formatCode="mm&quot;월&quot;\ dd&quot;일&quot;"/>
    <numFmt numFmtId="181" formatCode="#,##0.00_ "/>
    <numFmt numFmtId="182" formatCode="0.0_ "/>
    <numFmt numFmtId="183" formatCode="0_ "/>
    <numFmt numFmtId="184" formatCode="\-"/>
    <numFmt numFmtId="185" formatCode="0.0"/>
    <numFmt numFmtId="186" formatCode="0.000000"/>
    <numFmt numFmtId="187" formatCode="0.00000"/>
    <numFmt numFmtId="188" formatCode="0.0000"/>
    <numFmt numFmtId="189" formatCode="0.000"/>
    <numFmt numFmtId="190" formatCode="0.0000000"/>
    <numFmt numFmtId="191" formatCode="#,##0_);[Red]\(#,##0\)"/>
    <numFmt numFmtId="192" formatCode="0_);[Red]\(0\)"/>
    <numFmt numFmtId="193" formatCode="#,##0.0_);[Red]\(#,##0.0\)"/>
    <numFmt numFmtId="194" formatCode="#,##0.000_ "/>
    <numFmt numFmtId="195" formatCode="[$-412]yyyy&quot;년&quot;\ m&quot;월&quot;\ d&quot;일&quot;\ dddd"/>
    <numFmt numFmtId="196" formatCode="[$-412]AM/PM\ h:mm:ss"/>
    <numFmt numFmtId="197" formatCode="0.000_ "/>
    <numFmt numFmtId="198" formatCode="0.0%"/>
    <numFmt numFmtId="199" formatCode="0.0_);[Red]\(0.0\)"/>
    <numFmt numFmtId="200" formatCode="0_);\(0\)"/>
    <numFmt numFmtId="201" formatCode="#,##0.0_);\(#,##0.0\)"/>
  </numFmts>
  <fonts count="9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새굴림"/>
      <family val="1"/>
    </font>
    <font>
      <b/>
      <sz val="12"/>
      <name val="새굴림"/>
      <family val="1"/>
    </font>
    <font>
      <b/>
      <sz val="20"/>
      <name val="새굴림"/>
      <family val="1"/>
    </font>
    <font>
      <vertAlign val="superscript"/>
      <sz val="12"/>
      <name val="새굴림"/>
      <family val="1"/>
    </font>
    <font>
      <b/>
      <sz val="14"/>
      <name val="새굴림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justify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/>
    </xf>
    <xf numFmtId="191" fontId="4" fillId="0" borderId="0" xfId="0" applyNumberFormat="1" applyFont="1" applyBorder="1" applyAlignment="1">
      <alignment horizontal="center" vertical="center"/>
    </xf>
    <xf numFmtId="192" fontId="4" fillId="0" borderId="0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9" fontId="5" fillId="0" borderId="0" xfId="0" applyNumberFormat="1" applyFont="1" applyAlignment="1">
      <alignment horizontal="right" vertical="center" shrinkToFit="1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85" fontId="4" fillId="0" borderId="0" xfId="0" applyNumberFormat="1" applyFont="1" applyAlignment="1">
      <alignment horizontal="center" vertical="center"/>
    </xf>
    <xf numFmtId="182" fontId="4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right" vertical="center" shrinkToFit="1"/>
    </xf>
    <xf numFmtId="178" fontId="4" fillId="0" borderId="0" xfId="0" applyNumberFormat="1" applyFont="1" applyAlignment="1">
      <alignment horizontal="right" vertical="center" shrinkToFit="1"/>
    </xf>
    <xf numFmtId="179" fontId="4" fillId="0" borderId="0" xfId="0" applyNumberFormat="1" applyFont="1" applyAlignment="1">
      <alignment horizontal="center" vertical="center" shrinkToFit="1"/>
    </xf>
    <xf numFmtId="177" fontId="4" fillId="0" borderId="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191" fontId="4" fillId="0" borderId="1" xfId="0" applyNumberFormat="1" applyFont="1" applyFill="1" applyBorder="1" applyAlignment="1">
      <alignment horizontal="center" vertical="center"/>
    </xf>
    <xf numFmtId="184" fontId="4" fillId="0" borderId="1" xfId="0" applyNumberFormat="1" applyFont="1" applyFill="1" applyBorder="1" applyAlignment="1">
      <alignment horizontal="center" vertical="center"/>
    </xf>
    <xf numFmtId="192" fontId="4" fillId="0" borderId="1" xfId="0" applyNumberFormat="1" applyFont="1" applyFill="1" applyBorder="1" applyAlignment="1">
      <alignment horizontal="center"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4" fillId="0" borderId="0" xfId="0" applyNumberFormat="1" applyFont="1" applyFill="1" applyBorder="1" applyAlignment="1">
      <alignment horizontal="right" vertical="center" shrinkToFit="1"/>
    </xf>
    <xf numFmtId="179" fontId="4" fillId="0" borderId="0" xfId="0" applyNumberFormat="1" applyFont="1" applyFill="1" applyBorder="1" applyAlignment="1">
      <alignment horizontal="right" vertical="center" shrinkToFit="1"/>
    </xf>
    <xf numFmtId="191" fontId="4" fillId="0" borderId="0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8" fontId="4" fillId="0" borderId="0" xfId="0" applyNumberFormat="1" applyFont="1" applyAlignment="1">
      <alignment horizontal="center" vertical="center" shrinkToFit="1"/>
    </xf>
    <xf numFmtId="184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 shrinkToFit="1"/>
    </xf>
    <xf numFmtId="178" fontId="4" fillId="0" borderId="1" xfId="0" applyNumberFormat="1" applyFont="1" applyFill="1" applyBorder="1" applyAlignment="1">
      <alignment horizontal="right" vertical="center" shrinkToFit="1"/>
    </xf>
    <xf numFmtId="179" fontId="4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179" fontId="4" fillId="0" borderId="10" xfId="0" applyNumberFormat="1" applyFont="1" applyFill="1" applyBorder="1" applyAlignment="1">
      <alignment horizontal="center" vertical="center" shrinkToFit="1"/>
    </xf>
    <xf numFmtId="179" fontId="5" fillId="0" borderId="0" xfId="0" applyNumberFormat="1" applyFont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179" fontId="4" fillId="0" borderId="0" xfId="0" applyNumberFormat="1" applyFont="1" applyBorder="1" applyAlignment="1">
      <alignment horizontal="right" vertical="center" shrinkToFit="1"/>
    </xf>
    <xf numFmtId="179" fontId="4" fillId="0" borderId="0" xfId="0" applyNumberFormat="1" applyFont="1" applyBorder="1" applyAlignment="1">
      <alignment horizontal="center" vertical="center" shrinkToFit="1"/>
    </xf>
    <xf numFmtId="192" fontId="5" fillId="0" borderId="0" xfId="0" applyNumberFormat="1" applyFont="1" applyBorder="1" applyAlignment="1">
      <alignment horizontal="center" vertical="center"/>
    </xf>
    <xf numFmtId="192" fontId="5" fillId="0" borderId="0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right" vertical="center" shrinkToFit="1"/>
    </xf>
    <xf numFmtId="182" fontId="5" fillId="0" borderId="0" xfId="0" applyNumberFormat="1" applyFont="1" applyAlignment="1">
      <alignment horizontal="center" vertical="center"/>
    </xf>
    <xf numFmtId="182" fontId="4" fillId="0" borderId="1" xfId="0" applyNumberFormat="1" applyFont="1" applyBorder="1" applyAlignment="1">
      <alignment horizontal="center" vertical="center"/>
    </xf>
    <xf numFmtId="199" fontId="4" fillId="0" borderId="0" xfId="0" applyNumberFormat="1" applyFont="1" applyAlignment="1">
      <alignment horizontal="center" vertical="center"/>
    </xf>
    <xf numFmtId="199" fontId="4" fillId="0" borderId="0" xfId="0" applyNumberFormat="1" applyFont="1" applyBorder="1" applyAlignment="1">
      <alignment horizontal="center" vertical="center"/>
    </xf>
    <xf numFmtId="199" fontId="4" fillId="0" borderId="1" xfId="0" applyNumberFormat="1" applyFont="1" applyBorder="1" applyAlignment="1">
      <alignment horizontal="center" vertical="center"/>
    </xf>
    <xf numFmtId="192" fontId="4" fillId="0" borderId="0" xfId="0" applyNumberFormat="1" applyFont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200" fontId="4" fillId="0" borderId="0" xfId="0" applyNumberFormat="1" applyFont="1" applyAlignment="1">
      <alignment horizontal="center" vertical="center"/>
    </xf>
    <xf numFmtId="200" fontId="5" fillId="0" borderId="0" xfId="0" applyNumberFormat="1" applyFont="1" applyAlignment="1">
      <alignment horizontal="center" vertical="center"/>
    </xf>
    <xf numFmtId="200" fontId="4" fillId="0" borderId="1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 shrinkToFit="1"/>
    </xf>
    <xf numFmtId="201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84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 inden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8" fontId="5" fillId="0" borderId="0" xfId="0" applyNumberFormat="1" applyFont="1" applyAlignment="1">
      <alignment horizontal="right" vertical="center" shrinkToFit="1"/>
    </xf>
    <xf numFmtId="178" fontId="4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193" fontId="4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9</xdr:row>
      <xdr:rowOff>190500</xdr:rowOff>
    </xdr:from>
    <xdr:to>
      <xdr:col>3</xdr:col>
      <xdr:colOff>257175</xdr:colOff>
      <xdr:row>9</xdr:row>
      <xdr:rowOff>3152775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619500"/>
          <a:ext cx="436245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6"/>
  <sheetViews>
    <sheetView zoomScale="75" zoomScaleNormal="75" workbookViewId="0" topLeftCell="A1">
      <selection activeCell="A3" sqref="A3"/>
    </sheetView>
  </sheetViews>
  <sheetFormatPr defaultColWidth="8.88671875" defaultRowHeight="13.5"/>
  <cols>
    <col min="1" max="1" width="19.5546875" style="1" customWidth="1"/>
    <col min="2" max="2" width="18.77734375" style="1" customWidth="1"/>
    <col min="3" max="4" width="18.99609375" style="1" customWidth="1"/>
    <col min="5" max="16384" width="8.88671875" style="1" customWidth="1"/>
  </cols>
  <sheetData>
    <row r="1" ht="30" customHeight="1"/>
    <row r="2" spans="1:4" ht="30" customHeight="1">
      <c r="A2" s="119" t="s">
        <v>170</v>
      </c>
      <c r="B2" s="119"/>
      <c r="C2" s="119"/>
      <c r="D2" s="119"/>
    </row>
    <row r="3" spans="1:4" ht="30" customHeight="1" thickBot="1">
      <c r="A3" s="2"/>
      <c r="B3" s="2"/>
      <c r="C3" s="2"/>
      <c r="D3" s="2"/>
    </row>
    <row r="4" spans="1:5" ht="30" customHeight="1">
      <c r="A4" s="125" t="s">
        <v>162</v>
      </c>
      <c r="B4" s="123" t="s">
        <v>53</v>
      </c>
      <c r="C4" s="123"/>
      <c r="D4" s="124"/>
      <c r="E4" s="4"/>
    </row>
    <row r="5" spans="1:5" ht="30" customHeight="1">
      <c r="A5" s="126"/>
      <c r="B5" s="6" t="s">
        <v>54</v>
      </c>
      <c r="C5" s="6" t="s">
        <v>55</v>
      </c>
      <c r="D5" s="7" t="s">
        <v>56</v>
      </c>
      <c r="E5" s="4"/>
    </row>
    <row r="6" spans="1:4" ht="30" customHeight="1">
      <c r="A6" s="8" t="s">
        <v>49</v>
      </c>
      <c r="B6" s="9" t="s">
        <v>0</v>
      </c>
      <c r="C6" s="9" t="s">
        <v>1</v>
      </c>
      <c r="D6" s="10" t="s">
        <v>57</v>
      </c>
    </row>
    <row r="7" spans="1:4" ht="30" customHeight="1">
      <c r="A7" s="15" t="s">
        <v>66</v>
      </c>
      <c r="B7" s="9" t="s">
        <v>58</v>
      </c>
      <c r="C7" s="9" t="s">
        <v>59</v>
      </c>
      <c r="D7" s="9" t="s">
        <v>2</v>
      </c>
    </row>
    <row r="8" spans="1:4" ht="30" customHeight="1">
      <c r="A8" s="15" t="s">
        <v>67</v>
      </c>
      <c r="B8" s="9" t="s">
        <v>60</v>
      </c>
      <c r="C8" s="9" t="s">
        <v>61</v>
      </c>
      <c r="D8" s="9" t="s">
        <v>62</v>
      </c>
    </row>
    <row r="9" spans="1:4" ht="30" customHeight="1" thickBot="1">
      <c r="A9" s="11"/>
      <c r="B9" s="12" t="s">
        <v>63</v>
      </c>
      <c r="C9" s="12" t="s">
        <v>64</v>
      </c>
      <c r="D9" s="12" t="s">
        <v>65</v>
      </c>
    </row>
    <row r="10" spans="1:4" ht="268.5" customHeight="1">
      <c r="A10" s="9"/>
      <c r="B10" s="9"/>
      <c r="C10" s="9"/>
      <c r="D10" s="9"/>
    </row>
    <row r="11" spans="1:4" ht="31.5" customHeight="1">
      <c r="A11" s="95" t="s">
        <v>163</v>
      </c>
      <c r="B11" s="13"/>
      <c r="C11" s="13"/>
      <c r="D11" s="13"/>
    </row>
    <row r="12" spans="1:4" ht="24.75" customHeight="1">
      <c r="A12" s="122" t="s">
        <v>165</v>
      </c>
      <c r="B12" s="122"/>
      <c r="C12" s="122"/>
      <c r="D12" s="122"/>
    </row>
    <row r="13" spans="1:4" ht="24.75" customHeight="1">
      <c r="A13" s="122" t="s">
        <v>166</v>
      </c>
      <c r="B13" s="122"/>
      <c r="C13" s="122"/>
      <c r="D13" s="122"/>
    </row>
    <row r="14" spans="1:4" ht="24.75" customHeight="1">
      <c r="A14" s="120" t="s">
        <v>167</v>
      </c>
      <c r="B14" s="120"/>
      <c r="C14" s="120"/>
      <c r="D14" s="120"/>
    </row>
    <row r="15" spans="1:4" ht="9.75" customHeight="1">
      <c r="A15" s="121"/>
      <c r="B15" s="121"/>
      <c r="C15" s="121"/>
      <c r="D15" s="121"/>
    </row>
    <row r="16" spans="1:4" ht="24.75" customHeight="1">
      <c r="A16" s="122" t="s">
        <v>169</v>
      </c>
      <c r="B16" s="122"/>
      <c r="C16" s="122"/>
      <c r="D16" s="122"/>
    </row>
    <row r="17" spans="1:4" s="14" customFormat="1" ht="24.75" customHeight="1">
      <c r="A17" s="122" t="s">
        <v>168</v>
      </c>
      <c r="B17" s="122"/>
      <c r="C17" s="122"/>
      <c r="D17" s="122"/>
    </row>
    <row r="18" spans="1:4" s="14" customFormat="1" ht="24.75" customHeight="1">
      <c r="A18" s="120" t="s">
        <v>164</v>
      </c>
      <c r="B18" s="120"/>
      <c r="C18" s="120"/>
      <c r="D18" s="120"/>
    </row>
    <row r="19" spans="1:4" ht="14.25">
      <c r="A19" s="13"/>
      <c r="B19" s="13"/>
      <c r="C19" s="13"/>
      <c r="D19" s="13"/>
    </row>
    <row r="20" spans="1:4" ht="14.25">
      <c r="A20" s="13"/>
      <c r="B20" s="13"/>
      <c r="C20" s="13"/>
      <c r="D20" s="13"/>
    </row>
    <row r="21" spans="1:4" ht="14.25">
      <c r="A21" s="13"/>
      <c r="B21" s="13"/>
      <c r="C21" s="13"/>
      <c r="D21" s="13"/>
    </row>
    <row r="22" spans="1:4" ht="14.25">
      <c r="A22" s="9"/>
      <c r="B22" s="9"/>
      <c r="C22" s="9"/>
      <c r="D22" s="9"/>
    </row>
    <row r="23" spans="1:4" ht="14.25">
      <c r="A23" s="9"/>
      <c r="B23" s="9"/>
      <c r="C23" s="9"/>
      <c r="D23" s="9"/>
    </row>
    <row r="24" spans="1:4" ht="14.25">
      <c r="A24" s="9"/>
      <c r="B24" s="9"/>
      <c r="C24" s="9"/>
      <c r="D24" s="9"/>
    </row>
    <row r="25" spans="1:4" ht="14.25">
      <c r="A25" s="9"/>
      <c r="B25" s="9"/>
      <c r="C25" s="9"/>
      <c r="D25" s="9"/>
    </row>
    <row r="26" spans="1:4" ht="14.25">
      <c r="A26" s="9"/>
      <c r="B26" s="9"/>
      <c r="C26" s="9"/>
      <c r="D26" s="9"/>
    </row>
    <row r="27" spans="1:4" ht="14.25">
      <c r="A27" s="9"/>
      <c r="B27" s="9"/>
      <c r="C27" s="9"/>
      <c r="D27" s="9"/>
    </row>
    <row r="28" spans="1:4" ht="14.25">
      <c r="A28" s="9"/>
      <c r="B28" s="9"/>
      <c r="C28" s="9"/>
      <c r="D28" s="9"/>
    </row>
    <row r="29" spans="1:4" ht="14.25">
      <c r="A29" s="9"/>
      <c r="B29" s="9"/>
      <c r="C29" s="9"/>
      <c r="D29" s="9"/>
    </row>
    <row r="30" spans="1:4" ht="14.25">
      <c r="A30" s="9"/>
      <c r="B30" s="9"/>
      <c r="C30" s="9"/>
      <c r="D30" s="9"/>
    </row>
    <row r="31" spans="1:4" ht="14.25">
      <c r="A31" s="9"/>
      <c r="B31" s="9"/>
      <c r="C31" s="9"/>
      <c r="D31" s="9"/>
    </row>
    <row r="32" spans="1:4" ht="14.25">
      <c r="A32" s="9"/>
      <c r="B32" s="9"/>
      <c r="C32" s="9"/>
      <c r="D32" s="9"/>
    </row>
    <row r="33" spans="1:4" ht="14.25">
      <c r="A33" s="9"/>
      <c r="B33" s="9"/>
      <c r="C33" s="9"/>
      <c r="D33" s="9"/>
    </row>
    <row r="34" spans="1:4" ht="14.25">
      <c r="A34" s="9"/>
      <c r="B34" s="9"/>
      <c r="C34" s="9"/>
      <c r="D34" s="9"/>
    </row>
    <row r="35" spans="1:4" ht="14.25">
      <c r="A35" s="9"/>
      <c r="B35" s="9"/>
      <c r="C35" s="9"/>
      <c r="D35" s="9"/>
    </row>
    <row r="36" spans="1:4" ht="14.25">
      <c r="A36" s="9"/>
      <c r="B36" s="9"/>
      <c r="C36" s="9"/>
      <c r="D36" s="9"/>
    </row>
    <row r="37" spans="1:4" ht="14.25">
      <c r="A37" s="9"/>
      <c r="B37" s="9"/>
      <c r="C37" s="9"/>
      <c r="D37" s="9"/>
    </row>
    <row r="38" spans="1:4" ht="14.25">
      <c r="A38" s="9"/>
      <c r="B38" s="9"/>
      <c r="C38" s="9"/>
      <c r="D38" s="9"/>
    </row>
    <row r="39" spans="1:4" ht="14.25">
      <c r="A39" s="9"/>
      <c r="B39" s="9"/>
      <c r="C39" s="9"/>
      <c r="D39" s="9"/>
    </row>
    <row r="40" spans="1:4" ht="14.25">
      <c r="A40" s="9"/>
      <c r="B40" s="9"/>
      <c r="C40" s="9"/>
      <c r="D40" s="9"/>
    </row>
    <row r="41" spans="1:4" ht="14.25">
      <c r="A41" s="9"/>
      <c r="B41" s="9"/>
      <c r="C41" s="9"/>
      <c r="D41" s="9"/>
    </row>
    <row r="42" spans="1:4" ht="14.25">
      <c r="A42" s="9"/>
      <c r="B42" s="9"/>
      <c r="C42" s="9"/>
      <c r="D42" s="9"/>
    </row>
    <row r="43" spans="1:4" ht="14.25">
      <c r="A43" s="9"/>
      <c r="B43" s="9"/>
      <c r="C43" s="9"/>
      <c r="D43" s="9"/>
    </row>
    <row r="44" spans="1:4" ht="14.25">
      <c r="A44" s="9"/>
      <c r="B44" s="9"/>
      <c r="C44" s="9"/>
      <c r="D44" s="9"/>
    </row>
    <row r="45" spans="1:4" ht="14.25">
      <c r="A45" s="9"/>
      <c r="B45" s="9"/>
      <c r="C45" s="9"/>
      <c r="D45" s="9"/>
    </row>
    <row r="46" spans="1:4" ht="14.25">
      <c r="A46" s="9"/>
      <c r="B46" s="9"/>
      <c r="C46" s="9"/>
      <c r="D46" s="9"/>
    </row>
  </sheetData>
  <mergeCells count="10">
    <mergeCell ref="A2:D2"/>
    <mergeCell ref="A14:D14"/>
    <mergeCell ref="A18:D18"/>
    <mergeCell ref="A15:D15"/>
    <mergeCell ref="A16:D16"/>
    <mergeCell ref="A17:D17"/>
    <mergeCell ref="A13:D13"/>
    <mergeCell ref="B4:D4"/>
    <mergeCell ref="A4:A5"/>
    <mergeCell ref="A12:D12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9"/>
  <sheetViews>
    <sheetView zoomScale="70" zoomScaleNormal="70" zoomScaleSheetLayoutView="100" workbookViewId="0" topLeftCell="A1">
      <selection activeCell="A1" sqref="A1"/>
    </sheetView>
  </sheetViews>
  <sheetFormatPr defaultColWidth="8.88671875" defaultRowHeight="13.5"/>
  <cols>
    <col min="1" max="1" width="7.21484375" style="1" customWidth="1"/>
    <col min="2" max="2" width="9.3359375" style="1" customWidth="1"/>
    <col min="3" max="6" width="6.77734375" style="1" customWidth="1"/>
    <col min="7" max="7" width="6.88671875" style="1" customWidth="1"/>
    <col min="8" max="11" width="6.77734375" style="1" customWidth="1"/>
    <col min="12" max="16384" width="8.88671875" style="1" customWidth="1"/>
  </cols>
  <sheetData>
    <row r="1" ht="30" customHeight="1"/>
    <row r="2" spans="1:11" ht="30" customHeight="1">
      <c r="A2" s="129" t="s">
        <v>96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30" customHeight="1" thickBot="1">
      <c r="A3" s="2"/>
      <c r="B3" s="4"/>
      <c r="C3" s="2"/>
      <c r="D3" s="2"/>
      <c r="E3" s="2"/>
      <c r="F3" s="2"/>
      <c r="G3" s="2"/>
      <c r="H3" s="2"/>
      <c r="I3" s="130" t="s">
        <v>71</v>
      </c>
      <c r="J3" s="130"/>
      <c r="K3" s="130"/>
    </row>
    <row r="4" spans="1:12" ht="20.25" customHeight="1">
      <c r="A4" s="3" t="s">
        <v>3</v>
      </c>
      <c r="B4" s="128" t="s">
        <v>4</v>
      </c>
      <c r="C4" s="125"/>
      <c r="D4" s="135" t="s">
        <v>68</v>
      </c>
      <c r="E4" s="136"/>
      <c r="F4" s="136"/>
      <c r="G4" s="136"/>
      <c r="H4" s="136"/>
      <c r="I4" s="136"/>
      <c r="J4" s="136"/>
      <c r="K4" s="136"/>
      <c r="L4" s="4"/>
    </row>
    <row r="5" spans="1:12" ht="20.25" customHeight="1">
      <c r="A5" s="15"/>
      <c r="B5" s="15"/>
      <c r="C5" s="19" t="s">
        <v>5</v>
      </c>
      <c r="D5" s="131" t="s">
        <v>9</v>
      </c>
      <c r="E5" s="132" t="s">
        <v>10</v>
      </c>
      <c r="F5" s="133" t="s">
        <v>6</v>
      </c>
      <c r="G5" s="133"/>
      <c r="H5" s="133" t="s">
        <v>13</v>
      </c>
      <c r="I5" s="133" t="s">
        <v>14</v>
      </c>
      <c r="J5" s="133" t="s">
        <v>17</v>
      </c>
      <c r="K5" s="134"/>
      <c r="L5" s="4"/>
    </row>
    <row r="6" spans="1:12" ht="20.25" customHeight="1">
      <c r="A6" s="5" t="s">
        <v>7</v>
      </c>
      <c r="B6" s="5" t="s">
        <v>69</v>
      </c>
      <c r="C6" s="5" t="s">
        <v>8</v>
      </c>
      <c r="D6" s="131"/>
      <c r="E6" s="124"/>
      <c r="F6" s="6" t="s">
        <v>11</v>
      </c>
      <c r="G6" s="6" t="s">
        <v>12</v>
      </c>
      <c r="H6" s="133"/>
      <c r="I6" s="133"/>
      <c r="J6" s="6" t="s">
        <v>15</v>
      </c>
      <c r="K6" s="7" t="s">
        <v>16</v>
      </c>
      <c r="L6" s="4"/>
    </row>
    <row r="7" spans="1:11" ht="47.25" customHeight="1">
      <c r="A7" s="15">
        <v>2000</v>
      </c>
      <c r="B7" s="20">
        <v>533.66</v>
      </c>
      <c r="C7" s="18">
        <v>100</v>
      </c>
      <c r="D7" s="18">
        <v>1</v>
      </c>
      <c r="E7" s="18">
        <v>6</v>
      </c>
      <c r="F7" s="18">
        <v>73</v>
      </c>
      <c r="G7" s="18">
        <v>194</v>
      </c>
      <c r="H7" s="18">
        <v>283</v>
      </c>
      <c r="I7" s="18">
        <v>454</v>
      </c>
      <c r="J7" s="18" t="s">
        <v>18</v>
      </c>
      <c r="K7" s="18" t="s">
        <v>18</v>
      </c>
    </row>
    <row r="8" spans="1:11" ht="47.25" customHeight="1">
      <c r="A8" s="15">
        <v>2001</v>
      </c>
      <c r="B8" s="20">
        <v>533.64</v>
      </c>
      <c r="C8" s="18">
        <v>100</v>
      </c>
      <c r="D8" s="18">
        <v>1</v>
      </c>
      <c r="E8" s="18">
        <v>6</v>
      </c>
      <c r="F8" s="18">
        <v>73</v>
      </c>
      <c r="G8" s="18">
        <v>194</v>
      </c>
      <c r="H8" s="18">
        <v>283</v>
      </c>
      <c r="I8" s="18">
        <v>454</v>
      </c>
      <c r="J8" s="18" t="s">
        <v>50</v>
      </c>
      <c r="K8" s="18" t="s">
        <v>50</v>
      </c>
    </row>
    <row r="9" spans="1:11" ht="47.25" customHeight="1">
      <c r="A9" s="15">
        <v>2002</v>
      </c>
      <c r="B9" s="48">
        <v>533.64</v>
      </c>
      <c r="C9" s="23">
        <v>100</v>
      </c>
      <c r="D9" s="24">
        <v>1</v>
      </c>
      <c r="E9" s="24">
        <v>6</v>
      </c>
      <c r="F9" s="24">
        <v>73</v>
      </c>
      <c r="G9" s="24">
        <v>197</v>
      </c>
      <c r="H9" s="24">
        <v>283</v>
      </c>
      <c r="I9" s="24">
        <v>455</v>
      </c>
      <c r="J9" s="25">
        <v>0</v>
      </c>
      <c r="K9" s="25">
        <v>0</v>
      </c>
    </row>
    <row r="10" spans="1:11" ht="47.25" customHeight="1">
      <c r="A10" s="15">
        <v>2003</v>
      </c>
      <c r="B10" s="48">
        <v>533.64</v>
      </c>
      <c r="C10" s="23">
        <v>100</v>
      </c>
      <c r="D10" s="24">
        <v>1</v>
      </c>
      <c r="E10" s="24">
        <v>6</v>
      </c>
      <c r="F10" s="24">
        <v>73</v>
      </c>
      <c r="G10" s="24">
        <v>197</v>
      </c>
      <c r="H10" s="24">
        <v>283</v>
      </c>
      <c r="I10" s="24">
        <v>455</v>
      </c>
      <c r="J10" s="25" t="s">
        <v>18</v>
      </c>
      <c r="K10" s="25" t="s">
        <v>138</v>
      </c>
    </row>
    <row r="11" spans="1:11" s="76" customFormat="1" ht="47.25" customHeight="1">
      <c r="A11" s="74">
        <v>2004</v>
      </c>
      <c r="B11" s="92">
        <f>SUM(B12:B18)</f>
        <v>533.64</v>
      </c>
      <c r="C11" s="75" t="s">
        <v>148</v>
      </c>
      <c r="D11" s="75" t="s">
        <v>144</v>
      </c>
      <c r="E11" s="75" t="s">
        <v>145</v>
      </c>
      <c r="F11" s="75" t="s">
        <v>146</v>
      </c>
      <c r="G11" s="79">
        <v>197</v>
      </c>
      <c r="H11" s="80">
        <v>283</v>
      </c>
      <c r="I11" s="75" t="s">
        <v>147</v>
      </c>
      <c r="J11" s="75" t="s">
        <v>18</v>
      </c>
      <c r="K11" s="75" t="s">
        <v>138</v>
      </c>
    </row>
    <row r="12" spans="1:11" ht="47.25" customHeight="1">
      <c r="A12" s="15" t="s">
        <v>72</v>
      </c>
      <c r="B12" s="48">
        <v>101.84</v>
      </c>
      <c r="C12" s="59" t="s">
        <v>149</v>
      </c>
      <c r="D12" s="60">
        <v>1</v>
      </c>
      <c r="E12" s="60" t="s">
        <v>138</v>
      </c>
      <c r="F12" s="60">
        <v>13</v>
      </c>
      <c r="G12" s="9">
        <v>39</v>
      </c>
      <c r="H12" s="60">
        <v>48</v>
      </c>
      <c r="I12" s="60">
        <v>85</v>
      </c>
      <c r="J12" s="60" t="s">
        <v>138</v>
      </c>
      <c r="K12" s="60" t="s">
        <v>138</v>
      </c>
    </row>
    <row r="13" spans="1:11" ht="47.25" customHeight="1">
      <c r="A13" s="15" t="s">
        <v>73</v>
      </c>
      <c r="B13" s="48">
        <v>47.78</v>
      </c>
      <c r="C13" s="59" t="s">
        <v>138</v>
      </c>
      <c r="D13" s="65" t="s">
        <v>138</v>
      </c>
      <c r="E13" s="60">
        <v>1</v>
      </c>
      <c r="F13" s="60">
        <v>14</v>
      </c>
      <c r="G13" s="60">
        <v>34</v>
      </c>
      <c r="H13" s="60">
        <v>52</v>
      </c>
      <c r="I13" s="60">
        <v>72</v>
      </c>
      <c r="J13" s="60" t="s">
        <v>138</v>
      </c>
      <c r="K13" s="60" t="s">
        <v>138</v>
      </c>
    </row>
    <row r="14" spans="1:11" ht="47.25" customHeight="1">
      <c r="A14" s="15" t="s">
        <v>74</v>
      </c>
      <c r="B14" s="48">
        <v>126.07</v>
      </c>
      <c r="C14" s="59" t="s">
        <v>138</v>
      </c>
      <c r="D14" s="65" t="s">
        <v>138</v>
      </c>
      <c r="E14" s="60">
        <v>1</v>
      </c>
      <c r="F14" s="60">
        <v>11</v>
      </c>
      <c r="G14" s="60">
        <v>28</v>
      </c>
      <c r="H14" s="60">
        <v>50</v>
      </c>
      <c r="I14" s="60">
        <v>61</v>
      </c>
      <c r="J14" s="60" t="s">
        <v>138</v>
      </c>
      <c r="K14" s="60" t="s">
        <v>138</v>
      </c>
    </row>
    <row r="15" spans="1:11" ht="47.25" customHeight="1">
      <c r="A15" s="15" t="s">
        <v>75</v>
      </c>
      <c r="B15" s="48">
        <v>67.75</v>
      </c>
      <c r="C15" s="59" t="s">
        <v>138</v>
      </c>
      <c r="D15" s="65" t="s">
        <v>138</v>
      </c>
      <c r="E15" s="60">
        <v>1</v>
      </c>
      <c r="F15" s="60">
        <v>10</v>
      </c>
      <c r="G15" s="60">
        <v>30</v>
      </c>
      <c r="H15" s="60">
        <v>36</v>
      </c>
      <c r="I15" s="60">
        <v>78</v>
      </c>
      <c r="J15" s="60" t="s">
        <v>138</v>
      </c>
      <c r="K15" s="60" t="s">
        <v>138</v>
      </c>
    </row>
    <row r="16" spans="1:11" ht="47.25" customHeight="1">
      <c r="A16" s="15" t="s">
        <v>76</v>
      </c>
      <c r="B16" s="48">
        <v>83.99</v>
      </c>
      <c r="C16" s="59" t="s">
        <v>138</v>
      </c>
      <c r="D16" s="65" t="s">
        <v>138</v>
      </c>
      <c r="E16" s="60">
        <v>1</v>
      </c>
      <c r="F16" s="60">
        <v>10</v>
      </c>
      <c r="G16" s="60">
        <v>25</v>
      </c>
      <c r="H16" s="60">
        <v>39</v>
      </c>
      <c r="I16" s="60">
        <v>69</v>
      </c>
      <c r="J16" s="60" t="s">
        <v>138</v>
      </c>
      <c r="K16" s="60" t="s">
        <v>138</v>
      </c>
    </row>
    <row r="17" spans="1:11" ht="47.25" customHeight="1">
      <c r="A17" s="15" t="s">
        <v>77</v>
      </c>
      <c r="B17" s="48">
        <v>50.28</v>
      </c>
      <c r="C17" s="59" t="s">
        <v>138</v>
      </c>
      <c r="D17" s="65" t="s">
        <v>138</v>
      </c>
      <c r="E17" s="60">
        <v>1</v>
      </c>
      <c r="F17" s="60">
        <v>8</v>
      </c>
      <c r="G17" s="60">
        <v>26</v>
      </c>
      <c r="H17" s="60">
        <v>35</v>
      </c>
      <c r="I17" s="60">
        <v>48</v>
      </c>
      <c r="J17" s="60" t="s">
        <v>138</v>
      </c>
      <c r="K17" s="60" t="s">
        <v>138</v>
      </c>
    </row>
    <row r="18" spans="1:13" ht="47.25" customHeight="1" thickBot="1">
      <c r="A18" s="11" t="s">
        <v>78</v>
      </c>
      <c r="B18" s="48">
        <v>55.93</v>
      </c>
      <c r="C18" s="53" t="s">
        <v>138</v>
      </c>
      <c r="D18" s="54" t="s">
        <v>138</v>
      </c>
      <c r="E18" s="55">
        <v>1</v>
      </c>
      <c r="F18" s="55">
        <v>7</v>
      </c>
      <c r="G18" s="55">
        <v>15</v>
      </c>
      <c r="H18" s="55">
        <v>23</v>
      </c>
      <c r="I18" s="55">
        <v>42</v>
      </c>
      <c r="J18" s="54" t="s">
        <v>138</v>
      </c>
      <c r="K18" s="54" t="s">
        <v>138</v>
      </c>
      <c r="M18" s="1" t="s">
        <v>49</v>
      </c>
    </row>
    <row r="19" spans="1:11" ht="14.25">
      <c r="A19" s="127" t="s">
        <v>49</v>
      </c>
      <c r="B19" s="127"/>
      <c r="I19" s="127" t="s">
        <v>70</v>
      </c>
      <c r="J19" s="127"/>
      <c r="K19" s="127"/>
    </row>
  </sheetData>
  <mergeCells count="12">
    <mergeCell ref="F5:G5"/>
    <mergeCell ref="H5:H6"/>
    <mergeCell ref="A19:B19"/>
    <mergeCell ref="B4:C4"/>
    <mergeCell ref="A2:K2"/>
    <mergeCell ref="I3:K3"/>
    <mergeCell ref="I19:K19"/>
    <mergeCell ref="D5:D6"/>
    <mergeCell ref="E5:E6"/>
    <mergeCell ref="I5:I6"/>
    <mergeCell ref="J5:K5"/>
    <mergeCell ref="D4:K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39"/>
  <sheetViews>
    <sheetView zoomScale="70" zoomScaleNormal="70" workbookViewId="0" topLeftCell="S1">
      <selection activeCell="S1" sqref="S1"/>
    </sheetView>
  </sheetViews>
  <sheetFormatPr defaultColWidth="8.88671875" defaultRowHeight="13.5"/>
  <cols>
    <col min="1" max="1" width="7.88671875" style="1" customWidth="1"/>
    <col min="2" max="2" width="12.6640625" style="1" customWidth="1"/>
    <col min="3" max="3" width="11.77734375" style="1" customWidth="1"/>
    <col min="4" max="4" width="11.5546875" style="1" customWidth="1"/>
    <col min="5" max="6" width="10.77734375" style="1" customWidth="1"/>
    <col min="7" max="7" width="12.21484375" style="1" customWidth="1"/>
    <col min="8" max="8" width="8.5546875" style="1" customWidth="1"/>
    <col min="9" max="9" width="11.10546875" style="1" customWidth="1"/>
    <col min="10" max="10" width="9.88671875" style="1" customWidth="1"/>
    <col min="11" max="11" width="9.6640625" style="1" customWidth="1"/>
    <col min="12" max="12" width="8.5546875" style="1" customWidth="1"/>
    <col min="13" max="14" width="8.4453125" style="1" customWidth="1"/>
    <col min="15" max="15" width="12.77734375" style="1" customWidth="1"/>
    <col min="16" max="16" width="7.99609375" style="1" customWidth="1"/>
    <col min="17" max="17" width="7.88671875" style="16" customWidth="1"/>
    <col min="18" max="18" width="11.88671875" style="1" customWidth="1"/>
    <col min="19" max="19" width="9.77734375" style="1" customWidth="1"/>
    <col min="20" max="20" width="11.5546875" style="1" customWidth="1"/>
    <col min="21" max="21" width="11.21484375" style="1" customWidth="1"/>
    <col min="22" max="22" width="7.99609375" style="16" customWidth="1"/>
    <col min="23" max="23" width="9.4453125" style="1" customWidth="1"/>
    <col min="24" max="24" width="10.6640625" style="1" customWidth="1"/>
    <col min="25" max="25" width="10.77734375" style="1" customWidth="1"/>
    <col min="26" max="26" width="11.21484375" style="1" customWidth="1"/>
    <col min="27" max="27" width="11.3359375" style="1" customWidth="1"/>
    <col min="28" max="28" width="11.21484375" style="1" customWidth="1"/>
    <col min="29" max="30" width="11.3359375" style="1" customWidth="1"/>
    <col min="31" max="38" width="12.5546875" style="1" customWidth="1"/>
    <col min="39" max="16384" width="10.4453125" style="1" customWidth="1"/>
  </cols>
  <sheetData>
    <row r="1" spans="16:62" ht="30" customHeight="1">
      <c r="P1" s="33"/>
      <c r="Q1" s="18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</row>
    <row r="2" spans="1:23" ht="30" customHeight="1">
      <c r="A2" s="119" t="s">
        <v>97</v>
      </c>
      <c r="B2" s="119"/>
      <c r="C2" s="119"/>
      <c r="D2" s="119"/>
      <c r="E2" s="119"/>
      <c r="F2" s="119"/>
      <c r="G2" s="119"/>
      <c r="I2" s="97"/>
      <c r="P2" s="119" t="s">
        <v>185</v>
      </c>
      <c r="Q2" s="119"/>
      <c r="R2" s="119"/>
      <c r="S2" s="119"/>
      <c r="T2" s="119"/>
      <c r="U2" s="119"/>
      <c r="V2" s="119"/>
      <c r="W2" s="119"/>
    </row>
    <row r="3" spans="1:30" ht="30" customHeight="1" thickBot="1">
      <c r="A3" s="2"/>
      <c r="B3" s="2"/>
      <c r="C3" s="2"/>
      <c r="D3" s="2"/>
      <c r="E3" s="2"/>
      <c r="F3" s="2"/>
      <c r="G3" s="2"/>
      <c r="H3" s="2"/>
      <c r="I3" s="98"/>
      <c r="J3" s="2"/>
      <c r="K3" s="2"/>
      <c r="L3" s="2"/>
      <c r="M3" s="2"/>
      <c r="N3" s="2"/>
      <c r="O3" s="17" t="s">
        <v>85</v>
      </c>
      <c r="P3" s="2"/>
      <c r="Q3" s="26"/>
      <c r="R3" s="2"/>
      <c r="S3" s="2"/>
      <c r="T3" s="2"/>
      <c r="U3" s="2"/>
      <c r="V3" s="26"/>
      <c r="W3" s="2"/>
      <c r="X3" s="2"/>
      <c r="Y3" s="2"/>
      <c r="Z3" s="2"/>
      <c r="AA3" s="2"/>
      <c r="AB3" s="2"/>
      <c r="AC3" s="2"/>
      <c r="AD3" s="17" t="s">
        <v>85</v>
      </c>
    </row>
    <row r="4" spans="1:30" s="9" customFormat="1" ht="30" customHeight="1">
      <c r="A4" s="18" t="s">
        <v>3</v>
      </c>
      <c r="B4" s="123" t="s">
        <v>21</v>
      </c>
      <c r="C4" s="123" t="s">
        <v>22</v>
      </c>
      <c r="D4" s="123" t="s">
        <v>23</v>
      </c>
      <c r="E4" s="123" t="s">
        <v>19</v>
      </c>
      <c r="F4" s="123" t="s">
        <v>20</v>
      </c>
      <c r="G4" s="128" t="s">
        <v>181</v>
      </c>
      <c r="H4" s="136" t="s">
        <v>179</v>
      </c>
      <c r="I4" s="123" t="s">
        <v>180</v>
      </c>
      <c r="J4" s="123" t="s">
        <v>182</v>
      </c>
      <c r="K4" s="123" t="s">
        <v>183</v>
      </c>
      <c r="L4" s="123" t="s">
        <v>178</v>
      </c>
      <c r="M4" s="137" t="s">
        <v>93</v>
      </c>
      <c r="N4" s="123" t="s">
        <v>79</v>
      </c>
      <c r="O4" s="136" t="s">
        <v>184</v>
      </c>
      <c r="P4" s="18" t="s">
        <v>3</v>
      </c>
      <c r="Q4" s="139" t="s">
        <v>94</v>
      </c>
      <c r="R4" s="139" t="s">
        <v>186</v>
      </c>
      <c r="S4" s="139" t="s">
        <v>187</v>
      </c>
      <c r="T4" s="139" t="s">
        <v>188</v>
      </c>
      <c r="U4" s="139" t="s">
        <v>189</v>
      </c>
      <c r="V4" s="139" t="s">
        <v>81</v>
      </c>
      <c r="W4" s="128" t="s">
        <v>82</v>
      </c>
      <c r="X4" s="125" t="s">
        <v>190</v>
      </c>
      <c r="Y4" s="136" t="s">
        <v>83</v>
      </c>
      <c r="Z4" s="123" t="s">
        <v>194</v>
      </c>
      <c r="AA4" s="123" t="s">
        <v>84</v>
      </c>
      <c r="AB4" s="123" t="s">
        <v>193</v>
      </c>
      <c r="AC4" s="123" t="s">
        <v>191</v>
      </c>
      <c r="AD4" s="136" t="s">
        <v>192</v>
      </c>
    </row>
    <row r="5" spans="1:30" s="9" customFormat="1" ht="30" customHeight="1">
      <c r="A5" s="27" t="s">
        <v>7</v>
      </c>
      <c r="B5" s="133"/>
      <c r="C5" s="133"/>
      <c r="D5" s="133"/>
      <c r="E5" s="133"/>
      <c r="F5" s="133"/>
      <c r="G5" s="124"/>
      <c r="H5" s="138"/>
      <c r="I5" s="133"/>
      <c r="J5" s="133"/>
      <c r="K5" s="133"/>
      <c r="L5" s="133"/>
      <c r="M5" s="133"/>
      <c r="N5" s="133"/>
      <c r="O5" s="138"/>
      <c r="P5" s="27" t="s">
        <v>7</v>
      </c>
      <c r="Q5" s="123"/>
      <c r="R5" s="123"/>
      <c r="S5" s="123"/>
      <c r="T5" s="123"/>
      <c r="U5" s="123"/>
      <c r="V5" s="123"/>
      <c r="W5" s="124"/>
      <c r="X5" s="126"/>
      <c r="Y5" s="138"/>
      <c r="Z5" s="133"/>
      <c r="AA5" s="133"/>
      <c r="AB5" s="133"/>
      <c r="AC5" s="133"/>
      <c r="AD5" s="138"/>
    </row>
    <row r="6" spans="1:30" s="9" customFormat="1" ht="42.75" customHeight="1">
      <c r="A6" s="15">
        <v>1999</v>
      </c>
      <c r="B6" s="45">
        <v>533679318.20000005</v>
      </c>
      <c r="C6" s="46">
        <v>31571358</v>
      </c>
      <c r="D6" s="45">
        <v>51214619.9</v>
      </c>
      <c r="E6" s="46">
        <v>1018055</v>
      </c>
      <c r="F6" s="46">
        <v>2015521</v>
      </c>
      <c r="G6" s="46">
        <v>410082350</v>
      </c>
      <c r="H6" s="61" t="s">
        <v>50</v>
      </c>
      <c r="I6" s="45">
        <v>4778683.6</v>
      </c>
      <c r="J6" s="46">
        <v>89199</v>
      </c>
      <c r="K6" s="46">
        <v>492430</v>
      </c>
      <c r="L6" s="61" t="s">
        <v>50</v>
      </c>
      <c r="M6" s="61" t="s">
        <v>50</v>
      </c>
      <c r="N6" s="61" t="s">
        <v>50</v>
      </c>
      <c r="O6" s="46">
        <v>11157433</v>
      </c>
      <c r="P6" s="49">
        <v>1999</v>
      </c>
      <c r="Q6" s="61" t="s">
        <v>18</v>
      </c>
      <c r="R6" s="45">
        <v>10885922.8</v>
      </c>
      <c r="S6" s="46">
        <v>386998</v>
      </c>
      <c r="T6" s="34">
        <v>5349164.1</v>
      </c>
      <c r="U6" s="35">
        <v>2949149</v>
      </c>
      <c r="V6" s="9" t="s">
        <v>18</v>
      </c>
      <c r="W6" s="35">
        <v>15193</v>
      </c>
      <c r="X6" s="34">
        <v>34830.5</v>
      </c>
      <c r="Y6" s="35">
        <v>41373</v>
      </c>
      <c r="Z6" s="35">
        <v>215754</v>
      </c>
      <c r="AA6" s="35">
        <v>38662</v>
      </c>
      <c r="AB6" s="35">
        <v>6638</v>
      </c>
      <c r="AC6" s="35">
        <v>872583</v>
      </c>
      <c r="AD6" s="34">
        <v>463401.3</v>
      </c>
    </row>
    <row r="7" spans="1:30" s="9" customFormat="1" ht="42.75" customHeight="1">
      <c r="A7" s="15">
        <v>2000</v>
      </c>
      <c r="B7" s="45">
        <v>533658578.2</v>
      </c>
      <c r="C7" s="46">
        <v>31727249</v>
      </c>
      <c r="D7" s="45">
        <v>51182278.6</v>
      </c>
      <c r="E7" s="46">
        <v>1501165</v>
      </c>
      <c r="F7" s="46">
        <v>2015521</v>
      </c>
      <c r="G7" s="46">
        <v>409242941</v>
      </c>
      <c r="H7" s="61" t="s">
        <v>50</v>
      </c>
      <c r="I7" s="45">
        <v>4813410.6</v>
      </c>
      <c r="J7" s="46">
        <v>93090</v>
      </c>
      <c r="K7" s="46">
        <v>492430</v>
      </c>
      <c r="L7" s="61" t="s">
        <v>50</v>
      </c>
      <c r="M7" s="61" t="s">
        <v>50</v>
      </c>
      <c r="N7" s="61" t="s">
        <v>50</v>
      </c>
      <c r="O7" s="45">
        <v>11313989.3</v>
      </c>
      <c r="P7" s="49">
        <v>2000</v>
      </c>
      <c r="Q7" s="61" t="s">
        <v>18</v>
      </c>
      <c r="R7" s="45">
        <v>10829072.8</v>
      </c>
      <c r="S7" s="46">
        <v>386981</v>
      </c>
      <c r="T7" s="34">
        <v>5426160.1</v>
      </c>
      <c r="U7" s="35">
        <v>2943485</v>
      </c>
      <c r="V7" s="9" t="s">
        <v>18</v>
      </c>
      <c r="W7" s="35">
        <v>15132</v>
      </c>
      <c r="X7" s="34">
        <v>34830.5</v>
      </c>
      <c r="Y7" s="35">
        <v>41373</v>
      </c>
      <c r="Z7" s="35">
        <v>215754</v>
      </c>
      <c r="AA7" s="35">
        <v>40619</v>
      </c>
      <c r="AB7" s="35">
        <v>8667</v>
      </c>
      <c r="AC7" s="35">
        <v>872896</v>
      </c>
      <c r="AD7" s="34">
        <v>477487.3</v>
      </c>
    </row>
    <row r="8" spans="1:30" s="61" customFormat="1" ht="43.5" customHeight="1">
      <c r="A8" s="49">
        <v>2001</v>
      </c>
      <c r="B8" s="46">
        <v>533644391.00000006</v>
      </c>
      <c r="C8" s="46">
        <v>31736802</v>
      </c>
      <c r="D8" s="45">
        <v>51147835.1</v>
      </c>
      <c r="E8" s="46">
        <v>1707802</v>
      </c>
      <c r="F8" s="46">
        <v>2098930</v>
      </c>
      <c r="G8" s="46">
        <v>408721388</v>
      </c>
      <c r="H8" s="61" t="s">
        <v>50</v>
      </c>
      <c r="I8" s="45">
        <v>4848232.3</v>
      </c>
      <c r="J8" s="46">
        <v>95231</v>
      </c>
      <c r="K8" s="46">
        <v>492430</v>
      </c>
      <c r="L8" s="61" t="s">
        <v>50</v>
      </c>
      <c r="M8" s="61" t="s">
        <v>50</v>
      </c>
      <c r="N8" s="61" t="s">
        <v>50</v>
      </c>
      <c r="O8" s="46">
        <v>11377516.000000002</v>
      </c>
      <c r="P8" s="49">
        <v>2001</v>
      </c>
      <c r="Q8" s="61" t="s">
        <v>50</v>
      </c>
      <c r="R8" s="45">
        <v>10799499.4</v>
      </c>
      <c r="S8" s="46">
        <v>386834</v>
      </c>
      <c r="T8" s="45">
        <v>5494943.4</v>
      </c>
      <c r="U8" s="46">
        <v>2949060</v>
      </c>
      <c r="V8" s="61" t="s">
        <v>50</v>
      </c>
      <c r="W8" s="46">
        <v>19454</v>
      </c>
      <c r="X8" s="45">
        <v>34830.5</v>
      </c>
      <c r="Y8" s="46">
        <v>47358</v>
      </c>
      <c r="Z8" s="46">
        <v>215754</v>
      </c>
      <c r="AA8" s="46">
        <v>44127</v>
      </c>
      <c r="AB8" s="46">
        <v>8667</v>
      </c>
      <c r="AC8" s="46">
        <v>872192</v>
      </c>
      <c r="AD8" s="45">
        <v>545505.3</v>
      </c>
    </row>
    <row r="9" spans="1:30" s="61" customFormat="1" ht="44.25" customHeight="1">
      <c r="A9" s="49">
        <v>2002</v>
      </c>
      <c r="B9" s="45">
        <v>533644200.7</v>
      </c>
      <c r="C9" s="46">
        <v>31181518</v>
      </c>
      <c r="D9" s="45">
        <v>50738847.4</v>
      </c>
      <c r="E9" s="46">
        <v>1780665</v>
      </c>
      <c r="F9" s="46">
        <v>2149145</v>
      </c>
      <c r="G9" s="46">
        <v>407641300</v>
      </c>
      <c r="H9" s="47" t="s">
        <v>18</v>
      </c>
      <c r="I9" s="46">
        <v>4888412</v>
      </c>
      <c r="J9" s="46">
        <v>120027</v>
      </c>
      <c r="K9" s="46">
        <v>496480</v>
      </c>
      <c r="L9" s="47" t="s">
        <v>18</v>
      </c>
      <c r="M9" s="46">
        <v>15825</v>
      </c>
      <c r="N9" s="46">
        <v>44224</v>
      </c>
      <c r="O9" s="45">
        <v>13152613.1</v>
      </c>
      <c r="P9" s="49">
        <v>2002</v>
      </c>
      <c r="Q9" s="47" t="s">
        <v>18</v>
      </c>
      <c r="R9" s="45">
        <v>10818104.8</v>
      </c>
      <c r="S9" s="46">
        <v>386677</v>
      </c>
      <c r="T9" s="45">
        <v>5589629.6</v>
      </c>
      <c r="U9" s="46">
        <v>2941664</v>
      </c>
      <c r="V9" s="47" t="s">
        <v>18</v>
      </c>
      <c r="W9" s="46">
        <v>23652</v>
      </c>
      <c r="X9" s="45">
        <v>34830.5</v>
      </c>
      <c r="Y9" s="46">
        <v>47358</v>
      </c>
      <c r="Z9" s="46">
        <v>215754</v>
      </c>
      <c r="AA9" s="46">
        <v>44127</v>
      </c>
      <c r="AB9" s="46">
        <v>8667</v>
      </c>
      <c r="AC9" s="46">
        <v>852126</v>
      </c>
      <c r="AD9" s="45">
        <v>472554.3</v>
      </c>
    </row>
    <row r="10" spans="1:30" s="61" customFormat="1" ht="44.25" customHeight="1">
      <c r="A10" s="49">
        <v>2003</v>
      </c>
      <c r="B10" s="45">
        <v>533717595.1</v>
      </c>
      <c r="C10" s="46">
        <v>31087545</v>
      </c>
      <c r="D10" s="45">
        <v>50608677.9</v>
      </c>
      <c r="E10" s="46">
        <v>1864345</v>
      </c>
      <c r="F10" s="46">
        <v>2404607</v>
      </c>
      <c r="G10" s="46">
        <v>407233957</v>
      </c>
      <c r="H10" s="47" t="s">
        <v>18</v>
      </c>
      <c r="I10" s="45">
        <v>4914910.2</v>
      </c>
      <c r="J10" s="46">
        <v>129175</v>
      </c>
      <c r="K10" s="46">
        <v>496536</v>
      </c>
      <c r="L10" s="47" t="s">
        <v>18</v>
      </c>
      <c r="M10" s="46">
        <v>15825</v>
      </c>
      <c r="N10" s="46">
        <v>48778</v>
      </c>
      <c r="O10" s="45">
        <v>13247880.9</v>
      </c>
      <c r="P10" s="49">
        <v>2003</v>
      </c>
      <c r="Q10" s="47" t="s">
        <v>18</v>
      </c>
      <c r="R10" s="45">
        <v>10819561.9</v>
      </c>
      <c r="S10" s="153">
        <v>394361</v>
      </c>
      <c r="T10" s="77">
        <v>5657935.4</v>
      </c>
      <c r="U10" s="153">
        <v>2941195</v>
      </c>
      <c r="V10" s="78" t="s">
        <v>18</v>
      </c>
      <c r="W10" s="153">
        <v>175788</v>
      </c>
      <c r="X10" s="77">
        <v>34830.5</v>
      </c>
      <c r="Y10" s="153">
        <v>47358</v>
      </c>
      <c r="Z10" s="153">
        <v>215754</v>
      </c>
      <c r="AA10" s="153">
        <v>47932</v>
      </c>
      <c r="AB10" s="153">
        <v>8667</v>
      </c>
      <c r="AC10" s="153">
        <v>849690</v>
      </c>
      <c r="AD10" s="77">
        <v>472285.3</v>
      </c>
    </row>
    <row r="11" spans="1:30" s="63" customFormat="1" ht="44.25" customHeight="1">
      <c r="A11" s="62">
        <v>2004</v>
      </c>
      <c r="B11" s="36">
        <f aca="true" t="shared" si="0" ref="B11:G11">SUM(B12:B18)</f>
        <v>533633884.9</v>
      </c>
      <c r="C11" s="152">
        <f t="shared" si="0"/>
        <v>30975844</v>
      </c>
      <c r="D11" s="36">
        <f t="shared" si="0"/>
        <v>50585812.4</v>
      </c>
      <c r="E11" s="152">
        <f t="shared" si="0"/>
        <v>1961068</v>
      </c>
      <c r="F11" s="36">
        <f t="shared" si="0"/>
        <v>2491102.8</v>
      </c>
      <c r="G11" s="152">
        <f t="shared" si="0"/>
        <v>407127506</v>
      </c>
      <c r="H11" s="71" t="s">
        <v>18</v>
      </c>
      <c r="I11" s="36">
        <f>SUM(I12:I18)</f>
        <v>4947915.2</v>
      </c>
      <c r="J11" s="152">
        <f>SUM(J12:J18)</f>
        <v>131980</v>
      </c>
      <c r="K11" s="152">
        <f>SUM(K12:K18)</f>
        <v>509423</v>
      </c>
      <c r="L11" s="71" t="s">
        <v>18</v>
      </c>
      <c r="M11" s="152">
        <f>SUM(M12:M18)</f>
        <v>18041</v>
      </c>
      <c r="N11" s="36">
        <f>SUM(N12:N18)</f>
        <v>60518.1</v>
      </c>
      <c r="O11" s="36">
        <f>SUM(O12:O18)</f>
        <v>13196576.6</v>
      </c>
      <c r="P11" s="62">
        <v>2004</v>
      </c>
      <c r="Q11" s="71" t="s">
        <v>18</v>
      </c>
      <c r="R11" s="36">
        <f aca="true" t="shared" si="1" ref="R11:W11">SUM(R12:R18)</f>
        <v>10793921.1</v>
      </c>
      <c r="S11" s="152">
        <f t="shared" si="1"/>
        <v>394425</v>
      </c>
      <c r="T11" s="152">
        <f t="shared" si="1"/>
        <v>5695925</v>
      </c>
      <c r="U11" s="152">
        <f t="shared" si="1"/>
        <v>2940950</v>
      </c>
      <c r="V11" s="93" t="s">
        <v>18</v>
      </c>
      <c r="W11" s="154">
        <f t="shared" si="1"/>
        <v>104418</v>
      </c>
      <c r="X11" s="56">
        <f aca="true" t="shared" si="2" ref="X11:AD11">SUM(X12:X18)</f>
        <v>36201.5</v>
      </c>
      <c r="Y11" s="154">
        <f t="shared" si="2"/>
        <v>47358</v>
      </c>
      <c r="Z11" s="154">
        <f t="shared" si="2"/>
        <v>216250</v>
      </c>
      <c r="AA11" s="154">
        <f t="shared" si="2"/>
        <v>65588</v>
      </c>
      <c r="AB11" s="154">
        <f t="shared" si="2"/>
        <v>8667</v>
      </c>
      <c r="AC11" s="154">
        <f t="shared" si="2"/>
        <v>849432</v>
      </c>
      <c r="AD11" s="56">
        <f t="shared" si="2"/>
        <v>474962.19999999995</v>
      </c>
    </row>
    <row r="12" spans="1:62" s="61" customFormat="1" ht="44.25" customHeight="1">
      <c r="A12" s="49" t="s">
        <v>86</v>
      </c>
      <c r="B12" s="45">
        <f>SUM(C12:O12,R12:AD12)</f>
        <v>101838968.90000002</v>
      </c>
      <c r="C12" s="57">
        <v>7887807</v>
      </c>
      <c r="D12" s="58">
        <v>9675635.8</v>
      </c>
      <c r="E12" s="57">
        <v>1131653</v>
      </c>
      <c r="F12" s="58">
        <v>770417.7</v>
      </c>
      <c r="G12" s="57">
        <v>75365424</v>
      </c>
      <c r="H12" s="71" t="s">
        <v>18</v>
      </c>
      <c r="I12" s="57">
        <v>1053516</v>
      </c>
      <c r="J12" s="57">
        <v>7509</v>
      </c>
      <c r="K12" s="57">
        <v>110533</v>
      </c>
      <c r="L12" s="69" t="s">
        <v>18</v>
      </c>
      <c r="M12" s="57">
        <v>4926</v>
      </c>
      <c r="N12" s="57">
        <v>21208</v>
      </c>
      <c r="O12" s="58">
        <v>2354307.9</v>
      </c>
      <c r="P12" s="49" t="s">
        <v>171</v>
      </c>
      <c r="Q12" s="66" t="s">
        <v>18</v>
      </c>
      <c r="R12" s="58">
        <v>1642967.4</v>
      </c>
      <c r="S12" s="57">
        <v>43213</v>
      </c>
      <c r="T12" s="58">
        <v>932412.7</v>
      </c>
      <c r="U12" s="57">
        <v>425610</v>
      </c>
      <c r="V12" s="66" t="s">
        <v>18</v>
      </c>
      <c r="W12" s="57">
        <v>15044</v>
      </c>
      <c r="X12" s="57">
        <v>33362</v>
      </c>
      <c r="Y12" s="57">
        <v>47358</v>
      </c>
      <c r="Z12" s="66" t="s">
        <v>18</v>
      </c>
      <c r="AA12" s="57">
        <v>12477</v>
      </c>
      <c r="AB12" s="57">
        <v>6638</v>
      </c>
      <c r="AC12" s="57">
        <v>194341</v>
      </c>
      <c r="AD12" s="58">
        <v>102608.4</v>
      </c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</row>
    <row r="13" spans="1:62" s="61" customFormat="1" ht="44.25" customHeight="1">
      <c r="A13" s="49" t="s">
        <v>87</v>
      </c>
      <c r="B13" s="45">
        <f aca="true" t="shared" si="3" ref="B13:B18">SUM(C13:O13,R13:AD13)</f>
        <v>47779335.5</v>
      </c>
      <c r="C13" s="57">
        <v>2577298</v>
      </c>
      <c r="D13" s="58">
        <v>10994083.1</v>
      </c>
      <c r="E13" s="57">
        <v>107689</v>
      </c>
      <c r="F13" s="58">
        <v>177568.4</v>
      </c>
      <c r="G13" s="57">
        <v>28392069</v>
      </c>
      <c r="H13" s="71" t="s">
        <v>18</v>
      </c>
      <c r="I13" s="57">
        <v>817875</v>
      </c>
      <c r="J13" s="66" t="s">
        <v>139</v>
      </c>
      <c r="K13" s="57">
        <v>73312</v>
      </c>
      <c r="L13" s="69" t="s">
        <v>18</v>
      </c>
      <c r="M13" s="57">
        <v>2054</v>
      </c>
      <c r="N13" s="57">
        <v>5857</v>
      </c>
      <c r="O13" s="58">
        <v>1896100.8</v>
      </c>
      <c r="P13" s="49" t="s">
        <v>172</v>
      </c>
      <c r="Q13" s="66" t="s">
        <v>18</v>
      </c>
      <c r="R13" s="57">
        <v>908374</v>
      </c>
      <c r="S13" s="57">
        <v>60463</v>
      </c>
      <c r="T13" s="58">
        <v>1370369.2</v>
      </c>
      <c r="U13" s="57">
        <v>278923</v>
      </c>
      <c r="V13" s="66" t="s">
        <v>18</v>
      </c>
      <c r="W13" s="57">
        <v>531</v>
      </c>
      <c r="X13" s="66" t="s">
        <v>18</v>
      </c>
      <c r="Y13" s="66" t="s">
        <v>18</v>
      </c>
      <c r="Z13" s="66" t="s">
        <v>18</v>
      </c>
      <c r="AA13" s="57">
        <v>8152</v>
      </c>
      <c r="AB13" s="66" t="s">
        <v>18</v>
      </c>
      <c r="AC13" s="57">
        <v>81545</v>
      </c>
      <c r="AD13" s="57">
        <v>27072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</row>
    <row r="14" spans="1:62" s="61" customFormat="1" ht="43.5" customHeight="1">
      <c r="A14" s="49" t="s">
        <v>88</v>
      </c>
      <c r="B14" s="45">
        <f t="shared" si="3"/>
        <v>126068221.2</v>
      </c>
      <c r="C14" s="57">
        <v>3657835</v>
      </c>
      <c r="D14" s="58">
        <v>5332085.7</v>
      </c>
      <c r="E14" s="57">
        <v>32837</v>
      </c>
      <c r="F14" s="57">
        <v>312973</v>
      </c>
      <c r="G14" s="57">
        <v>108261324</v>
      </c>
      <c r="H14" s="71" t="s">
        <v>18</v>
      </c>
      <c r="I14" s="57">
        <v>771908</v>
      </c>
      <c r="J14" s="57">
        <v>420</v>
      </c>
      <c r="K14" s="57">
        <v>57133</v>
      </c>
      <c r="L14" s="69" t="s">
        <v>18</v>
      </c>
      <c r="M14" s="57">
        <v>3317</v>
      </c>
      <c r="N14" s="57">
        <v>3155</v>
      </c>
      <c r="O14" s="58">
        <v>2317765.5</v>
      </c>
      <c r="P14" s="49" t="s">
        <v>173</v>
      </c>
      <c r="Q14" s="66" t="s">
        <v>18</v>
      </c>
      <c r="R14" s="58">
        <v>3070426.7</v>
      </c>
      <c r="S14" s="57">
        <v>120768</v>
      </c>
      <c r="T14" s="58">
        <v>468033.6</v>
      </c>
      <c r="U14" s="57">
        <v>1184473</v>
      </c>
      <c r="V14" s="66" t="s">
        <v>18</v>
      </c>
      <c r="W14" s="57">
        <v>75450</v>
      </c>
      <c r="X14" s="66" t="s">
        <v>18</v>
      </c>
      <c r="Y14" s="66" t="s">
        <v>18</v>
      </c>
      <c r="Z14" s="57">
        <v>184172</v>
      </c>
      <c r="AA14" s="57">
        <v>19877</v>
      </c>
      <c r="AB14" s="66" t="s">
        <v>18</v>
      </c>
      <c r="AC14" s="57">
        <v>146304</v>
      </c>
      <c r="AD14" s="58">
        <v>47963.7</v>
      </c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</row>
    <row r="15" spans="1:62" s="61" customFormat="1" ht="44.25" customHeight="1">
      <c r="A15" s="49" t="s">
        <v>89</v>
      </c>
      <c r="B15" s="45">
        <f t="shared" si="3"/>
        <v>67750251.8</v>
      </c>
      <c r="C15" s="57">
        <v>3844934</v>
      </c>
      <c r="D15" s="58">
        <v>6114994.7</v>
      </c>
      <c r="E15" s="57">
        <v>154561</v>
      </c>
      <c r="F15" s="58">
        <v>199089.7</v>
      </c>
      <c r="G15" s="57">
        <v>51570698</v>
      </c>
      <c r="H15" s="71" t="s">
        <v>18</v>
      </c>
      <c r="I15" s="58">
        <v>786967.5</v>
      </c>
      <c r="J15" s="57">
        <v>63082</v>
      </c>
      <c r="K15" s="57">
        <v>100676</v>
      </c>
      <c r="L15" s="69" t="s">
        <v>18</v>
      </c>
      <c r="M15" s="57">
        <v>4076</v>
      </c>
      <c r="N15" s="57">
        <v>14251.1</v>
      </c>
      <c r="O15" s="58">
        <v>2385870.1</v>
      </c>
      <c r="P15" s="49" t="s">
        <v>174</v>
      </c>
      <c r="Q15" s="66" t="s">
        <v>18</v>
      </c>
      <c r="R15" s="58">
        <v>1145654.7</v>
      </c>
      <c r="S15" s="57">
        <v>50763</v>
      </c>
      <c r="T15" s="58">
        <v>532559.3</v>
      </c>
      <c r="U15" s="57">
        <v>520186</v>
      </c>
      <c r="V15" s="66" t="s">
        <v>18</v>
      </c>
      <c r="W15" s="57">
        <v>7930</v>
      </c>
      <c r="X15" s="58">
        <v>2839.5</v>
      </c>
      <c r="Y15" s="66" t="s">
        <v>18</v>
      </c>
      <c r="Z15" s="57">
        <v>17995</v>
      </c>
      <c r="AA15" s="57">
        <v>12877</v>
      </c>
      <c r="AB15" s="57">
        <v>2029</v>
      </c>
      <c r="AC15" s="57">
        <v>76362</v>
      </c>
      <c r="AD15" s="58">
        <v>141856.2</v>
      </c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</row>
    <row r="16" spans="1:62" s="61" customFormat="1" ht="44.25" customHeight="1">
      <c r="A16" s="49" t="s">
        <v>90</v>
      </c>
      <c r="B16" s="45">
        <f t="shared" si="3"/>
        <v>83988675.6</v>
      </c>
      <c r="C16" s="57">
        <v>4634333</v>
      </c>
      <c r="D16" s="58">
        <v>7155877.3</v>
      </c>
      <c r="E16" s="57">
        <v>212377</v>
      </c>
      <c r="F16" s="57">
        <v>540740</v>
      </c>
      <c r="G16" s="57">
        <v>65786165</v>
      </c>
      <c r="H16" s="71" t="s">
        <v>18</v>
      </c>
      <c r="I16" s="57">
        <v>545502</v>
      </c>
      <c r="J16" s="57">
        <v>50317</v>
      </c>
      <c r="K16" s="57">
        <v>59659</v>
      </c>
      <c r="L16" s="69" t="s">
        <v>18</v>
      </c>
      <c r="M16" s="57">
        <v>1500</v>
      </c>
      <c r="N16" s="57">
        <v>9519</v>
      </c>
      <c r="O16" s="58">
        <v>1430189.5</v>
      </c>
      <c r="P16" s="49" t="s">
        <v>175</v>
      </c>
      <c r="Q16" s="66" t="s">
        <v>18</v>
      </c>
      <c r="R16" s="58">
        <v>2430021.7</v>
      </c>
      <c r="S16" s="57">
        <v>24496</v>
      </c>
      <c r="T16" s="58">
        <v>804065.1</v>
      </c>
      <c r="U16" s="57">
        <v>174666</v>
      </c>
      <c r="V16" s="66" t="s">
        <v>18</v>
      </c>
      <c r="W16" s="57">
        <v>2552</v>
      </c>
      <c r="X16" s="66" t="s">
        <v>18</v>
      </c>
      <c r="Y16" s="66" t="s">
        <v>18</v>
      </c>
      <c r="Z16" s="66" t="s">
        <v>18</v>
      </c>
      <c r="AA16" s="57">
        <v>7147</v>
      </c>
      <c r="AB16" s="66" t="s">
        <v>18</v>
      </c>
      <c r="AC16" s="57">
        <v>97049</v>
      </c>
      <c r="AD16" s="57">
        <v>22500</v>
      </c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</row>
    <row r="17" spans="1:62" s="61" customFormat="1" ht="44.25" customHeight="1">
      <c r="A17" s="49" t="s">
        <v>91</v>
      </c>
      <c r="B17" s="45">
        <f t="shared" si="3"/>
        <v>50280659.900000006</v>
      </c>
      <c r="C17" s="57">
        <v>4361175</v>
      </c>
      <c r="D17" s="58">
        <v>6349208.1</v>
      </c>
      <c r="E17" s="57">
        <v>220444</v>
      </c>
      <c r="F17" s="57">
        <v>331839</v>
      </c>
      <c r="G17" s="57">
        <v>34685845</v>
      </c>
      <c r="H17" s="71" t="s">
        <v>18</v>
      </c>
      <c r="I17" s="58">
        <v>567214.7</v>
      </c>
      <c r="J17" s="57">
        <v>7347</v>
      </c>
      <c r="K17" s="57">
        <v>56923</v>
      </c>
      <c r="L17" s="69" t="s">
        <v>18</v>
      </c>
      <c r="M17" s="57">
        <v>2168</v>
      </c>
      <c r="N17" s="57">
        <v>4824</v>
      </c>
      <c r="O17" s="58">
        <v>1295257.6</v>
      </c>
      <c r="P17" s="49" t="s">
        <v>176</v>
      </c>
      <c r="Q17" s="66" t="s">
        <v>18</v>
      </c>
      <c r="R17" s="58">
        <v>979623.6</v>
      </c>
      <c r="S17" s="57">
        <v>69597</v>
      </c>
      <c r="T17" s="57">
        <v>943041</v>
      </c>
      <c r="U17" s="57">
        <v>162410</v>
      </c>
      <c r="V17" s="66" t="s">
        <v>18</v>
      </c>
      <c r="W17" s="57">
        <v>2911</v>
      </c>
      <c r="X17" s="66" t="s">
        <v>18</v>
      </c>
      <c r="Y17" s="66" t="s">
        <v>18</v>
      </c>
      <c r="Z17" s="57">
        <v>14083</v>
      </c>
      <c r="AA17" s="57">
        <v>2489</v>
      </c>
      <c r="AB17" s="66" t="s">
        <v>18</v>
      </c>
      <c r="AC17" s="57">
        <v>104782</v>
      </c>
      <c r="AD17" s="57">
        <v>119477.9</v>
      </c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</row>
    <row r="18" spans="1:62" s="61" customFormat="1" ht="44.25" customHeight="1" thickBot="1">
      <c r="A18" s="50" t="s">
        <v>92</v>
      </c>
      <c r="B18" s="46">
        <f t="shared" si="3"/>
        <v>55927772.00000001</v>
      </c>
      <c r="C18" s="67">
        <v>4012462</v>
      </c>
      <c r="D18" s="67">
        <v>4963927.7</v>
      </c>
      <c r="E18" s="67">
        <v>101507</v>
      </c>
      <c r="F18" s="67">
        <v>158475</v>
      </c>
      <c r="G18" s="67">
        <v>43065981</v>
      </c>
      <c r="H18" s="68" t="s">
        <v>18</v>
      </c>
      <c r="I18" s="67">
        <v>404932</v>
      </c>
      <c r="J18" s="67">
        <v>3305</v>
      </c>
      <c r="K18" s="67">
        <v>51187</v>
      </c>
      <c r="L18" s="68" t="s">
        <v>18</v>
      </c>
      <c r="M18" s="68" t="s">
        <v>18</v>
      </c>
      <c r="N18" s="67">
        <v>1704</v>
      </c>
      <c r="O18" s="81">
        <v>1517085.2</v>
      </c>
      <c r="P18" s="50" t="s">
        <v>177</v>
      </c>
      <c r="Q18" s="70" t="s">
        <v>18</v>
      </c>
      <c r="R18" s="67">
        <v>616853</v>
      </c>
      <c r="S18" s="67">
        <v>25125</v>
      </c>
      <c r="T18" s="81">
        <v>645444.1</v>
      </c>
      <c r="U18" s="67">
        <v>194682</v>
      </c>
      <c r="V18" s="68" t="s">
        <v>18</v>
      </c>
      <c r="W18" s="68" t="s">
        <v>18</v>
      </c>
      <c r="X18" s="68" t="s">
        <v>18</v>
      </c>
      <c r="Y18" s="68" t="s">
        <v>18</v>
      </c>
      <c r="Z18" s="68" t="s">
        <v>18</v>
      </c>
      <c r="AA18" s="67">
        <v>2569</v>
      </c>
      <c r="AB18" s="68" t="s">
        <v>18</v>
      </c>
      <c r="AC18" s="67">
        <v>149049</v>
      </c>
      <c r="AD18" s="67">
        <v>13484</v>
      </c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</row>
    <row r="19" spans="1:62" s="9" customFormat="1" ht="13.5" customHeight="1">
      <c r="A19" s="140"/>
      <c r="B19" s="14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 t="s">
        <v>80</v>
      </c>
      <c r="P19" s="140"/>
      <c r="Q19" s="111"/>
      <c r="R19" s="1"/>
      <c r="S19" s="1"/>
      <c r="T19" s="1"/>
      <c r="U19" s="1"/>
      <c r="V19" s="16"/>
      <c r="W19" s="1"/>
      <c r="X19" s="1"/>
      <c r="Y19" s="1"/>
      <c r="Z19" s="1"/>
      <c r="AA19" s="1"/>
      <c r="AB19" s="1"/>
      <c r="AC19" s="1"/>
      <c r="AD19" s="32" t="s">
        <v>80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15" s="9" customFormat="1" ht="27.75" customHeight="1">
      <c r="A20" s="33"/>
      <c r="B20" s="33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</row>
    <row r="21" spans="1:15" s="9" customFormat="1" ht="27.75" customHeight="1">
      <c r="A21" s="33"/>
      <c r="B21" s="33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</row>
    <row r="22" spans="1:15" s="9" customFormat="1" ht="27.75" customHeight="1">
      <c r="A22" s="33"/>
      <c r="B22" s="33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2"/>
    </row>
    <row r="23" s="9" customFormat="1" ht="27.75" customHeight="1"/>
    <row r="24" ht="30" customHeight="1"/>
    <row r="25" ht="30" customHeight="1"/>
    <row r="26" s="9" customFormat="1" ht="21.75" customHeight="1"/>
    <row r="27" s="9" customFormat="1" ht="21.75" customHeight="1"/>
    <row r="28" s="9" customFormat="1" ht="21.75" customHeight="1"/>
    <row r="29" s="9" customFormat="1" ht="21.75" customHeight="1"/>
    <row r="30" s="9" customFormat="1" ht="21.75" customHeight="1"/>
    <row r="31" s="9" customFormat="1" ht="21.75" customHeight="1"/>
    <row r="32" s="30" customFormat="1" ht="21.75" customHeight="1"/>
    <row r="33" spans="48:68" s="9" customFormat="1" ht="21.75" customHeight="1"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</row>
    <row r="34" spans="48:68" s="9" customFormat="1" ht="21.75" customHeight="1"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</row>
    <row r="35" spans="48:68" s="9" customFormat="1" ht="21.75" customHeight="1"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</row>
    <row r="36" spans="48:68" s="9" customFormat="1" ht="21.75" customHeight="1"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</row>
    <row r="37" spans="48:68" s="9" customFormat="1" ht="21.75" customHeight="1"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</row>
    <row r="38" spans="48:68" s="9" customFormat="1" ht="21.75" customHeight="1"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</row>
    <row r="39" spans="48:68" s="9" customFormat="1" ht="21.75" customHeight="1"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</row>
  </sheetData>
  <mergeCells count="32">
    <mergeCell ref="P19:Q19"/>
    <mergeCell ref="Z4:Z5"/>
    <mergeCell ref="AC4:AC5"/>
    <mergeCell ref="AD4:AD5"/>
    <mergeCell ref="V4:V5"/>
    <mergeCell ref="W4:W5"/>
    <mergeCell ref="X4:X5"/>
    <mergeCell ref="Y4:Y5"/>
    <mergeCell ref="AA4:AA5"/>
    <mergeCell ref="AB4:AB5"/>
    <mergeCell ref="Q4:Q5"/>
    <mergeCell ref="R4:R5"/>
    <mergeCell ref="S4:S5"/>
    <mergeCell ref="T4:T5"/>
    <mergeCell ref="U4:U5"/>
    <mergeCell ref="F4:F5"/>
    <mergeCell ref="A19:B19"/>
    <mergeCell ref="A2:G2"/>
    <mergeCell ref="P2:W2"/>
    <mergeCell ref="J4:J5"/>
    <mergeCell ref="K4:K5"/>
    <mergeCell ref="N4:N5"/>
    <mergeCell ref="O4:O5"/>
    <mergeCell ref="L4:L5"/>
    <mergeCell ref="M4:M5"/>
    <mergeCell ref="G4:G5"/>
    <mergeCell ref="H4:H5"/>
    <mergeCell ref="I4:I5"/>
    <mergeCell ref="B4:B5"/>
    <mergeCell ref="C4:C5"/>
    <mergeCell ref="D4:D5"/>
    <mergeCell ref="E4:E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="70" zoomScaleNormal="70" workbookViewId="0" topLeftCell="A1">
      <selection activeCell="B1" sqref="B1"/>
    </sheetView>
  </sheetViews>
  <sheetFormatPr defaultColWidth="8.88671875" defaultRowHeight="13.5"/>
  <cols>
    <col min="1" max="1" width="7.99609375" style="1" customWidth="1"/>
    <col min="2" max="6" width="8.5546875" style="1" customWidth="1"/>
    <col min="7" max="9" width="8.4453125" style="1" customWidth="1"/>
    <col min="10" max="16384" width="8.88671875" style="1" customWidth="1"/>
  </cols>
  <sheetData>
    <row r="1" spans="1:9" ht="30" customHeight="1">
      <c r="A1" s="97"/>
      <c r="B1" s="97"/>
      <c r="C1" s="97"/>
      <c r="D1" s="97"/>
      <c r="E1" s="97"/>
      <c r="F1" s="97"/>
      <c r="G1" s="97"/>
      <c r="H1" s="97"/>
      <c r="I1" s="97"/>
    </row>
    <row r="2" spans="1:9" ht="30" customHeight="1">
      <c r="A2" s="112" t="s">
        <v>98</v>
      </c>
      <c r="B2" s="112"/>
      <c r="C2" s="112"/>
      <c r="D2" s="112"/>
      <c r="E2" s="112"/>
      <c r="F2" s="112"/>
      <c r="G2" s="112"/>
      <c r="H2" s="112"/>
      <c r="I2" s="112"/>
    </row>
    <row r="3" spans="1:9" ht="30" customHeight="1" thickBot="1">
      <c r="A3" s="99" t="s">
        <v>48</v>
      </c>
      <c r="B3" s="98"/>
      <c r="C3" s="98"/>
      <c r="D3" s="98"/>
      <c r="E3" s="98"/>
      <c r="F3" s="98"/>
      <c r="G3" s="98"/>
      <c r="H3" s="98"/>
      <c r="I3" s="98"/>
    </row>
    <row r="4" spans="1:9" s="9" customFormat="1" ht="30" customHeight="1">
      <c r="A4" s="96" t="s">
        <v>24</v>
      </c>
      <c r="B4" s="114" t="s">
        <v>199</v>
      </c>
      <c r="C4" s="118" t="s">
        <v>198</v>
      </c>
      <c r="D4" s="142" t="s">
        <v>197</v>
      </c>
      <c r="E4" s="101" t="s">
        <v>25</v>
      </c>
      <c r="F4" s="114" t="s">
        <v>26</v>
      </c>
      <c r="G4" s="114" t="s">
        <v>27</v>
      </c>
      <c r="H4" s="114" t="s">
        <v>28</v>
      </c>
      <c r="I4" s="116" t="s">
        <v>29</v>
      </c>
    </row>
    <row r="5" spans="1:9" s="9" customFormat="1" ht="30" customHeight="1">
      <c r="A5" s="102" t="s">
        <v>195</v>
      </c>
      <c r="B5" s="115"/>
      <c r="C5" s="100"/>
      <c r="D5" s="114"/>
      <c r="E5" s="141"/>
      <c r="F5" s="115"/>
      <c r="G5" s="115"/>
      <c r="H5" s="115"/>
      <c r="I5" s="117"/>
    </row>
    <row r="6" spans="1:9" s="9" customFormat="1" ht="33.75" customHeight="1">
      <c r="A6" s="103">
        <v>2000</v>
      </c>
      <c r="B6" s="104">
        <v>54</v>
      </c>
      <c r="C6" s="104">
        <v>62</v>
      </c>
      <c r="D6" s="104">
        <v>109</v>
      </c>
      <c r="E6" s="104">
        <v>72</v>
      </c>
      <c r="F6" s="104">
        <v>23</v>
      </c>
      <c r="G6" s="104">
        <v>21</v>
      </c>
      <c r="H6" s="104">
        <v>10</v>
      </c>
      <c r="I6" s="104" t="s">
        <v>50</v>
      </c>
    </row>
    <row r="7" spans="1:9" s="9" customFormat="1" ht="33.75" customHeight="1">
      <c r="A7" s="103">
        <v>2001</v>
      </c>
      <c r="B7" s="104" t="s">
        <v>50</v>
      </c>
      <c r="C7" s="104" t="s">
        <v>50</v>
      </c>
      <c r="D7" s="104">
        <v>110</v>
      </c>
      <c r="E7" s="104" t="s">
        <v>50</v>
      </c>
      <c r="F7" s="104" t="s">
        <v>50</v>
      </c>
      <c r="G7" s="104" t="s">
        <v>50</v>
      </c>
      <c r="H7" s="104" t="s">
        <v>50</v>
      </c>
      <c r="I7" s="104" t="s">
        <v>50</v>
      </c>
    </row>
    <row r="8" spans="1:9" s="9" customFormat="1" ht="34.5" customHeight="1">
      <c r="A8" s="103">
        <v>2002</v>
      </c>
      <c r="B8" s="96" t="s">
        <v>138</v>
      </c>
      <c r="C8" s="96" t="s">
        <v>137</v>
      </c>
      <c r="D8" s="96">
        <v>126</v>
      </c>
      <c r="E8" s="96" t="s">
        <v>137</v>
      </c>
      <c r="F8" s="96" t="s">
        <v>137</v>
      </c>
      <c r="G8" s="96" t="s">
        <v>137</v>
      </c>
      <c r="H8" s="96" t="s">
        <v>137</v>
      </c>
      <c r="I8" s="96" t="s">
        <v>137</v>
      </c>
    </row>
    <row r="9" spans="1:9" s="9" customFormat="1" ht="34.5" customHeight="1">
      <c r="A9" s="103">
        <v>2003</v>
      </c>
      <c r="B9" s="105">
        <v>0</v>
      </c>
      <c r="C9" s="105">
        <v>0</v>
      </c>
      <c r="D9" s="96">
        <v>122</v>
      </c>
      <c r="E9" s="105">
        <v>0</v>
      </c>
      <c r="F9" s="105">
        <v>0</v>
      </c>
      <c r="G9" s="105">
        <v>0</v>
      </c>
      <c r="H9" s="105">
        <v>0</v>
      </c>
      <c r="I9" s="105">
        <v>0</v>
      </c>
    </row>
    <row r="10" spans="1:9" s="30" customFormat="1" ht="34.5" customHeight="1">
      <c r="A10" s="106">
        <v>2004</v>
      </c>
      <c r="B10" s="107" t="s">
        <v>18</v>
      </c>
      <c r="C10" s="107" t="s">
        <v>18</v>
      </c>
      <c r="D10" s="107">
        <f>SUM(D11:D22)</f>
        <v>116</v>
      </c>
      <c r="E10" s="107" t="s">
        <v>18</v>
      </c>
      <c r="F10" s="107" t="s">
        <v>138</v>
      </c>
      <c r="G10" s="107" t="s">
        <v>138</v>
      </c>
      <c r="H10" s="107" t="s">
        <v>138</v>
      </c>
      <c r="I10" s="107" t="s">
        <v>18</v>
      </c>
    </row>
    <row r="11" spans="1:9" s="9" customFormat="1" ht="34.5" customHeight="1">
      <c r="A11" s="103" t="s">
        <v>30</v>
      </c>
      <c r="B11" s="96" t="s">
        <v>139</v>
      </c>
      <c r="C11" s="96" t="s">
        <v>138</v>
      </c>
      <c r="D11" s="96">
        <v>9</v>
      </c>
      <c r="E11" s="96" t="s">
        <v>138</v>
      </c>
      <c r="F11" s="96" t="s">
        <v>138</v>
      </c>
      <c r="G11" s="96" t="s">
        <v>138</v>
      </c>
      <c r="H11" s="96" t="s">
        <v>138</v>
      </c>
      <c r="I11" s="96" t="s">
        <v>138</v>
      </c>
    </row>
    <row r="12" spans="1:9" s="9" customFormat="1" ht="34.5" customHeight="1">
      <c r="A12" s="103" t="s">
        <v>31</v>
      </c>
      <c r="B12" s="96" t="s">
        <v>138</v>
      </c>
      <c r="C12" s="96" t="s">
        <v>138</v>
      </c>
      <c r="D12" s="96">
        <v>10</v>
      </c>
      <c r="E12" s="96" t="s">
        <v>138</v>
      </c>
      <c r="F12" s="96" t="s">
        <v>138</v>
      </c>
      <c r="G12" s="96" t="s">
        <v>138</v>
      </c>
      <c r="H12" s="96" t="s">
        <v>138</v>
      </c>
      <c r="I12" s="96" t="s">
        <v>138</v>
      </c>
    </row>
    <row r="13" spans="1:9" s="9" customFormat="1" ht="34.5" customHeight="1">
      <c r="A13" s="103" t="s">
        <v>32</v>
      </c>
      <c r="B13" s="96" t="s">
        <v>138</v>
      </c>
      <c r="C13" s="96" t="s">
        <v>138</v>
      </c>
      <c r="D13" s="96">
        <v>8</v>
      </c>
      <c r="E13" s="96" t="s">
        <v>138</v>
      </c>
      <c r="F13" s="96" t="s">
        <v>138</v>
      </c>
      <c r="G13" s="96" t="s">
        <v>138</v>
      </c>
      <c r="H13" s="96" t="s">
        <v>138</v>
      </c>
      <c r="I13" s="96" t="s">
        <v>138</v>
      </c>
    </row>
    <row r="14" spans="1:9" s="9" customFormat="1" ht="34.5" customHeight="1">
      <c r="A14" s="103" t="s">
        <v>33</v>
      </c>
      <c r="B14" s="96" t="s">
        <v>138</v>
      </c>
      <c r="C14" s="96" t="s">
        <v>138</v>
      </c>
      <c r="D14" s="96">
        <v>7</v>
      </c>
      <c r="E14" s="96" t="s">
        <v>138</v>
      </c>
      <c r="F14" s="96" t="s">
        <v>138</v>
      </c>
      <c r="G14" s="96" t="s">
        <v>138</v>
      </c>
      <c r="H14" s="96" t="s">
        <v>138</v>
      </c>
      <c r="I14" s="96" t="s">
        <v>138</v>
      </c>
    </row>
    <row r="15" spans="1:9" s="9" customFormat="1" ht="34.5" customHeight="1">
      <c r="A15" s="103" t="s">
        <v>34</v>
      </c>
      <c r="B15" s="96" t="s">
        <v>138</v>
      </c>
      <c r="C15" s="96" t="s">
        <v>138</v>
      </c>
      <c r="D15" s="96">
        <v>15</v>
      </c>
      <c r="E15" s="96" t="s">
        <v>138</v>
      </c>
      <c r="F15" s="96" t="s">
        <v>138</v>
      </c>
      <c r="G15" s="96" t="s">
        <v>138</v>
      </c>
      <c r="H15" s="96" t="s">
        <v>138</v>
      </c>
      <c r="I15" s="96" t="s">
        <v>138</v>
      </c>
    </row>
    <row r="16" spans="1:9" s="9" customFormat="1" ht="34.5" customHeight="1">
      <c r="A16" s="103" t="s">
        <v>35</v>
      </c>
      <c r="B16" s="96" t="s">
        <v>138</v>
      </c>
      <c r="C16" s="96" t="s">
        <v>138</v>
      </c>
      <c r="D16" s="96">
        <v>9</v>
      </c>
      <c r="E16" s="96" t="s">
        <v>138</v>
      </c>
      <c r="F16" s="96" t="s">
        <v>138</v>
      </c>
      <c r="G16" s="96" t="s">
        <v>138</v>
      </c>
      <c r="H16" s="96" t="s">
        <v>138</v>
      </c>
      <c r="I16" s="96" t="s">
        <v>138</v>
      </c>
    </row>
    <row r="17" spans="1:9" s="9" customFormat="1" ht="32.25" customHeight="1">
      <c r="A17" s="103" t="s">
        <v>36</v>
      </c>
      <c r="B17" s="96" t="s">
        <v>138</v>
      </c>
      <c r="C17" s="96" t="s">
        <v>138</v>
      </c>
      <c r="D17" s="96">
        <v>14</v>
      </c>
      <c r="E17" s="96" t="s">
        <v>138</v>
      </c>
      <c r="F17" s="96" t="s">
        <v>138</v>
      </c>
      <c r="G17" s="96" t="s">
        <v>138</v>
      </c>
      <c r="H17" s="96" t="s">
        <v>138</v>
      </c>
      <c r="I17" s="96" t="s">
        <v>138</v>
      </c>
    </row>
    <row r="18" spans="1:9" s="9" customFormat="1" ht="32.25" customHeight="1">
      <c r="A18" s="103" t="s">
        <v>37</v>
      </c>
      <c r="B18" s="96" t="s">
        <v>138</v>
      </c>
      <c r="C18" s="96" t="s">
        <v>138</v>
      </c>
      <c r="D18" s="96">
        <v>17</v>
      </c>
      <c r="E18" s="96" t="s">
        <v>138</v>
      </c>
      <c r="F18" s="96" t="s">
        <v>138</v>
      </c>
      <c r="G18" s="96" t="s">
        <v>138</v>
      </c>
      <c r="H18" s="96" t="s">
        <v>138</v>
      </c>
      <c r="I18" s="96" t="s">
        <v>138</v>
      </c>
    </row>
    <row r="19" spans="1:9" s="9" customFormat="1" ht="32.25" customHeight="1">
      <c r="A19" s="103" t="s">
        <v>38</v>
      </c>
      <c r="B19" s="96" t="s">
        <v>138</v>
      </c>
      <c r="C19" s="96" t="s">
        <v>138</v>
      </c>
      <c r="D19" s="96">
        <v>11</v>
      </c>
      <c r="E19" s="96" t="s">
        <v>138</v>
      </c>
      <c r="F19" s="96" t="s">
        <v>138</v>
      </c>
      <c r="G19" s="96" t="s">
        <v>138</v>
      </c>
      <c r="H19" s="96" t="s">
        <v>138</v>
      </c>
      <c r="I19" s="96" t="s">
        <v>138</v>
      </c>
    </row>
    <row r="20" spans="1:9" s="9" customFormat="1" ht="32.25" customHeight="1">
      <c r="A20" s="103" t="s">
        <v>39</v>
      </c>
      <c r="B20" s="96" t="s">
        <v>138</v>
      </c>
      <c r="C20" s="96" t="s">
        <v>138</v>
      </c>
      <c r="D20" s="96">
        <v>1</v>
      </c>
      <c r="E20" s="96" t="s">
        <v>138</v>
      </c>
      <c r="F20" s="96" t="s">
        <v>138</v>
      </c>
      <c r="G20" s="96" t="s">
        <v>138</v>
      </c>
      <c r="H20" s="96" t="s">
        <v>138</v>
      </c>
      <c r="I20" s="96" t="s">
        <v>138</v>
      </c>
    </row>
    <row r="21" spans="1:9" s="9" customFormat="1" ht="32.25" customHeight="1">
      <c r="A21" s="103" t="s">
        <v>40</v>
      </c>
      <c r="B21" s="96" t="s">
        <v>138</v>
      </c>
      <c r="C21" s="96" t="s">
        <v>138</v>
      </c>
      <c r="D21" s="96">
        <v>8</v>
      </c>
      <c r="E21" s="96" t="s">
        <v>138</v>
      </c>
      <c r="F21" s="96" t="s">
        <v>138</v>
      </c>
      <c r="G21" s="96" t="s">
        <v>138</v>
      </c>
      <c r="H21" s="96" t="s">
        <v>138</v>
      </c>
      <c r="I21" s="96" t="s">
        <v>138</v>
      </c>
    </row>
    <row r="22" spans="1:10" s="9" customFormat="1" ht="32.25" customHeight="1" thickBot="1">
      <c r="A22" s="108" t="s">
        <v>41</v>
      </c>
      <c r="B22" s="96" t="s">
        <v>138</v>
      </c>
      <c r="C22" s="109" t="s">
        <v>138</v>
      </c>
      <c r="D22" s="109">
        <v>7</v>
      </c>
      <c r="E22" s="109" t="s">
        <v>138</v>
      </c>
      <c r="F22" s="109" t="s">
        <v>138</v>
      </c>
      <c r="G22" s="109" t="s">
        <v>138</v>
      </c>
      <c r="H22" s="109" t="s">
        <v>138</v>
      </c>
      <c r="I22" s="109" t="s">
        <v>138</v>
      </c>
      <c r="J22" s="18"/>
    </row>
    <row r="23" spans="1:9" s="38" customFormat="1" ht="14.25" customHeight="1">
      <c r="A23" s="113" t="s">
        <v>42</v>
      </c>
      <c r="B23" s="113"/>
      <c r="C23" s="110"/>
      <c r="D23" s="110"/>
      <c r="E23" s="110"/>
      <c r="F23" s="110"/>
      <c r="G23" s="110"/>
      <c r="H23" s="110"/>
      <c r="I23" s="110"/>
    </row>
  </sheetData>
  <mergeCells count="10">
    <mergeCell ref="A2:I2"/>
    <mergeCell ref="A23:B23"/>
    <mergeCell ref="F4:F5"/>
    <mergeCell ref="G4:G5"/>
    <mergeCell ref="H4:H5"/>
    <mergeCell ref="I4:I5"/>
    <mergeCell ref="B4:B5"/>
    <mergeCell ref="C4:C5"/>
    <mergeCell ref="E4:E5"/>
    <mergeCell ref="D4:D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2"/>
  <sheetViews>
    <sheetView zoomScale="70" zoomScaleNormal="70" workbookViewId="0" topLeftCell="A1">
      <selection activeCell="A1" sqref="A1"/>
    </sheetView>
  </sheetViews>
  <sheetFormatPr defaultColWidth="8.88671875" defaultRowHeight="13.5"/>
  <cols>
    <col min="1" max="1" width="7.88671875" style="1" customWidth="1"/>
    <col min="2" max="7" width="11.5546875" style="1" customWidth="1"/>
    <col min="8" max="16384" width="8.88671875" style="1" customWidth="1"/>
  </cols>
  <sheetData>
    <row r="1" ht="30" customHeight="1"/>
    <row r="2" spans="1:7" ht="30" customHeight="1">
      <c r="A2" s="119" t="s">
        <v>107</v>
      </c>
      <c r="B2" s="119"/>
      <c r="C2" s="119"/>
      <c r="D2" s="119"/>
      <c r="E2" s="119"/>
      <c r="F2" s="119"/>
      <c r="G2" s="119"/>
    </row>
    <row r="3" spans="1:7" ht="30" customHeight="1" thickBot="1">
      <c r="A3" s="2"/>
      <c r="B3" s="2"/>
      <c r="C3" s="2"/>
      <c r="D3" s="2"/>
      <c r="E3" s="2"/>
      <c r="F3" s="2"/>
      <c r="G3" s="17" t="s">
        <v>99</v>
      </c>
    </row>
    <row r="4" spans="1:8" ht="30" customHeight="1">
      <c r="A4" s="144" t="s">
        <v>100</v>
      </c>
      <c r="B4" s="123" t="s">
        <v>101</v>
      </c>
      <c r="C4" s="123"/>
      <c r="D4" s="123" t="s">
        <v>102</v>
      </c>
      <c r="E4" s="123"/>
      <c r="F4" s="123" t="s">
        <v>103</v>
      </c>
      <c r="G4" s="124"/>
      <c r="H4" s="4"/>
    </row>
    <row r="5" spans="1:8" ht="30" customHeight="1">
      <c r="A5" s="126"/>
      <c r="B5" s="6" t="s">
        <v>104</v>
      </c>
      <c r="C5" s="6" t="s">
        <v>105</v>
      </c>
      <c r="D5" s="6" t="s">
        <v>104</v>
      </c>
      <c r="E5" s="6" t="s">
        <v>105</v>
      </c>
      <c r="F5" s="6" t="s">
        <v>104</v>
      </c>
      <c r="G5" s="7" t="s">
        <v>105</v>
      </c>
      <c r="H5" s="4"/>
    </row>
    <row r="6" spans="1:7" ht="96.75" customHeight="1">
      <c r="A6" s="15">
        <v>1999</v>
      </c>
      <c r="B6" s="42" t="s">
        <v>115</v>
      </c>
      <c r="C6" s="42" t="s">
        <v>119</v>
      </c>
      <c r="D6" s="42" t="s">
        <v>123</v>
      </c>
      <c r="E6" s="42" t="s">
        <v>125</v>
      </c>
      <c r="F6" s="42" t="s">
        <v>129</v>
      </c>
      <c r="G6" s="42" t="s">
        <v>133</v>
      </c>
    </row>
    <row r="7" spans="1:7" ht="96" customHeight="1">
      <c r="A7" s="15">
        <v>2000</v>
      </c>
      <c r="B7" s="20" t="s">
        <v>116</v>
      </c>
      <c r="C7" s="20" t="s">
        <v>120</v>
      </c>
      <c r="D7" s="20" t="s">
        <v>115</v>
      </c>
      <c r="E7" s="20" t="s">
        <v>126</v>
      </c>
      <c r="F7" s="20" t="s">
        <v>130</v>
      </c>
      <c r="G7" s="20" t="s">
        <v>134</v>
      </c>
    </row>
    <row r="8" spans="1:7" ht="96.75" customHeight="1">
      <c r="A8" s="15">
        <v>2001</v>
      </c>
      <c r="B8" s="20" t="s">
        <v>117</v>
      </c>
      <c r="C8" s="20" t="s">
        <v>121</v>
      </c>
      <c r="D8" s="20" t="s">
        <v>124</v>
      </c>
      <c r="E8" s="20" t="s">
        <v>127</v>
      </c>
      <c r="F8" s="20" t="s">
        <v>131</v>
      </c>
      <c r="G8" s="20" t="s">
        <v>135</v>
      </c>
    </row>
    <row r="9" spans="1:7" ht="96" customHeight="1">
      <c r="A9" s="15">
        <v>2002</v>
      </c>
      <c r="B9" s="20" t="s">
        <v>118</v>
      </c>
      <c r="C9" s="20" t="s">
        <v>122</v>
      </c>
      <c r="D9" s="20" t="s">
        <v>118</v>
      </c>
      <c r="E9" s="20" t="s">
        <v>128</v>
      </c>
      <c r="F9" s="20" t="s">
        <v>132</v>
      </c>
      <c r="G9" s="20" t="s">
        <v>136</v>
      </c>
    </row>
    <row r="10" spans="1:7" ht="93.75" customHeight="1">
      <c r="A10" s="15">
        <v>2003</v>
      </c>
      <c r="B10" s="18">
        <v>10.16</v>
      </c>
      <c r="C10" s="18" t="s">
        <v>141</v>
      </c>
      <c r="D10" s="18">
        <v>10.16</v>
      </c>
      <c r="E10" s="18" t="s">
        <v>141</v>
      </c>
      <c r="F10" s="18">
        <v>11.21</v>
      </c>
      <c r="G10" s="73" t="s">
        <v>142</v>
      </c>
    </row>
    <row r="11" spans="1:7" s="22" customFormat="1" ht="93" customHeight="1" thickBot="1">
      <c r="A11" s="39">
        <v>2004</v>
      </c>
      <c r="B11" s="51">
        <v>10.03</v>
      </c>
      <c r="C11" s="51" t="s">
        <v>151</v>
      </c>
      <c r="D11" s="51">
        <v>10.13</v>
      </c>
      <c r="E11" s="51" t="s">
        <v>152</v>
      </c>
      <c r="F11" s="51">
        <v>11.26</v>
      </c>
      <c r="G11" s="72" t="s">
        <v>150</v>
      </c>
    </row>
    <row r="12" spans="5:7" ht="14.25" customHeight="1">
      <c r="E12" s="143" t="s">
        <v>106</v>
      </c>
      <c r="F12" s="143"/>
      <c r="G12" s="143"/>
    </row>
    <row r="13" ht="15" customHeight="1"/>
    <row r="18" ht="13.5" customHeight="1"/>
  </sheetData>
  <mergeCells count="6">
    <mergeCell ref="A2:G2"/>
    <mergeCell ref="E12:G12"/>
    <mergeCell ref="A4:A5"/>
    <mergeCell ref="B4:C4"/>
    <mergeCell ref="D4:E4"/>
    <mergeCell ref="F4:G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0" zoomScaleNormal="70" workbookViewId="0" topLeftCell="B1">
      <selection activeCell="K1" sqref="K1"/>
    </sheetView>
  </sheetViews>
  <sheetFormatPr defaultColWidth="8.88671875" defaultRowHeight="13.5"/>
  <cols>
    <col min="1" max="1" width="7.88671875" style="1" customWidth="1"/>
    <col min="2" max="4" width="9.6640625" style="1" customWidth="1"/>
    <col min="5" max="5" width="11.5546875" style="1" customWidth="1"/>
    <col min="6" max="8" width="9.6640625" style="1" customWidth="1"/>
    <col min="9" max="9" width="9.5546875" style="1" customWidth="1"/>
    <col min="10" max="10" width="10.77734375" style="1" customWidth="1"/>
    <col min="11" max="11" width="9.6640625" style="1" customWidth="1"/>
    <col min="12" max="12" width="10.4453125" style="1" customWidth="1"/>
    <col min="13" max="13" width="10.4453125" style="1" bestFit="1" customWidth="1"/>
    <col min="14" max="14" width="8.77734375" style="1" customWidth="1"/>
    <col min="15" max="16" width="8.6640625" style="1" customWidth="1"/>
    <col min="17" max="16384" width="8.88671875" style="1" customWidth="1"/>
  </cols>
  <sheetData>
    <row r="1" ht="30" customHeight="1"/>
    <row r="2" spans="1:16" ht="30" customHeight="1">
      <c r="A2" s="119" t="s">
        <v>113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ht="30" customHeight="1" thickBot="1">
      <c r="A3" s="2"/>
      <c r="B3" s="2"/>
      <c r="C3" s="2"/>
      <c r="D3" s="2"/>
      <c r="E3" s="2"/>
      <c r="F3" s="2"/>
      <c r="G3" s="130"/>
      <c r="H3" s="130"/>
      <c r="I3" s="37"/>
      <c r="J3" s="2"/>
      <c r="K3" s="2"/>
      <c r="L3" s="2"/>
      <c r="M3" s="2"/>
      <c r="N3" s="2"/>
      <c r="O3" s="2"/>
      <c r="P3" s="17" t="s">
        <v>196</v>
      </c>
    </row>
    <row r="4" spans="1:16" ht="30" customHeight="1">
      <c r="A4" s="18" t="s">
        <v>24</v>
      </c>
      <c r="B4" s="123" t="s">
        <v>114</v>
      </c>
      <c r="C4" s="123"/>
      <c r="D4" s="123"/>
      <c r="E4" s="147" t="s">
        <v>200</v>
      </c>
      <c r="F4" s="147" t="s">
        <v>201</v>
      </c>
      <c r="G4" s="136" t="s">
        <v>108</v>
      </c>
      <c r="H4" s="136"/>
      <c r="I4" s="148" t="s">
        <v>206</v>
      </c>
      <c r="J4" s="145" t="s">
        <v>202</v>
      </c>
      <c r="K4" s="145" t="s">
        <v>203</v>
      </c>
      <c r="L4" s="145" t="s">
        <v>204</v>
      </c>
      <c r="M4" s="145" t="s">
        <v>205</v>
      </c>
      <c r="N4" s="151" t="s">
        <v>43</v>
      </c>
      <c r="O4" s="151"/>
      <c r="P4" s="151"/>
    </row>
    <row r="5" spans="1:16" ht="30" customHeight="1">
      <c r="A5" s="27" t="s">
        <v>44</v>
      </c>
      <c r="B5" s="6" t="s">
        <v>109</v>
      </c>
      <c r="C5" s="6" t="s">
        <v>110</v>
      </c>
      <c r="D5" s="6" t="s">
        <v>111</v>
      </c>
      <c r="E5" s="123"/>
      <c r="F5" s="123"/>
      <c r="G5" s="6" t="s">
        <v>109</v>
      </c>
      <c r="H5" s="7" t="s">
        <v>112</v>
      </c>
      <c r="I5" s="149"/>
      <c r="J5" s="146"/>
      <c r="K5" s="146"/>
      <c r="L5" s="146"/>
      <c r="M5" s="146"/>
      <c r="N5" s="40" t="s">
        <v>45</v>
      </c>
      <c r="O5" s="40" t="s">
        <v>46</v>
      </c>
      <c r="P5" s="41" t="s">
        <v>47</v>
      </c>
    </row>
    <row r="6" spans="1:16" ht="33" customHeight="1">
      <c r="A6" s="15">
        <v>2000</v>
      </c>
      <c r="B6" s="9">
        <v>10.2</v>
      </c>
      <c r="C6" s="9">
        <v>32</v>
      </c>
      <c r="D6" s="9">
        <v>-19.6</v>
      </c>
      <c r="E6" s="29">
        <v>1433.5</v>
      </c>
      <c r="F6" s="9" t="s">
        <v>50</v>
      </c>
      <c r="G6" s="9">
        <v>72</v>
      </c>
      <c r="H6" s="9">
        <v>14</v>
      </c>
      <c r="I6" s="28">
        <v>1017</v>
      </c>
      <c r="J6" s="9">
        <v>4.6</v>
      </c>
      <c r="K6" s="42" t="s">
        <v>95</v>
      </c>
      <c r="L6" s="28">
        <v>1671.1</v>
      </c>
      <c r="M6" s="42" t="s">
        <v>95</v>
      </c>
      <c r="N6" s="9">
        <v>1.6</v>
      </c>
      <c r="O6" s="9">
        <v>13.4</v>
      </c>
      <c r="P6" s="9" t="s">
        <v>51</v>
      </c>
    </row>
    <row r="7" spans="1:16" ht="33.75" customHeight="1">
      <c r="A7" s="15">
        <v>2001</v>
      </c>
      <c r="B7" s="9">
        <v>10.3</v>
      </c>
      <c r="C7" s="9">
        <v>34</v>
      </c>
      <c r="D7" s="9">
        <v>-18.9</v>
      </c>
      <c r="E7" s="29">
        <v>1355.5</v>
      </c>
      <c r="F7" s="9" t="s">
        <v>50</v>
      </c>
      <c r="G7" s="9">
        <v>69</v>
      </c>
      <c r="H7" s="9">
        <v>14</v>
      </c>
      <c r="I7" s="28">
        <v>1017</v>
      </c>
      <c r="J7" s="9">
        <v>4.3</v>
      </c>
      <c r="K7" s="42" t="s">
        <v>50</v>
      </c>
      <c r="L7" s="28">
        <v>2175.9</v>
      </c>
      <c r="M7" s="42" t="s">
        <v>50</v>
      </c>
      <c r="N7" s="9">
        <v>1.5</v>
      </c>
      <c r="O7" s="9">
        <v>9.7</v>
      </c>
      <c r="P7" s="9" t="s">
        <v>52</v>
      </c>
    </row>
    <row r="8" spans="1:16" ht="33" customHeight="1">
      <c r="A8" s="15">
        <v>2002</v>
      </c>
      <c r="B8" s="9">
        <v>10.6</v>
      </c>
      <c r="C8" s="44">
        <v>32.7</v>
      </c>
      <c r="D8" s="44">
        <v>-14.3</v>
      </c>
      <c r="E8" s="28">
        <v>1698.5</v>
      </c>
      <c r="F8" s="18" t="s">
        <v>139</v>
      </c>
      <c r="G8" s="52">
        <v>66</v>
      </c>
      <c r="H8" s="52">
        <v>13</v>
      </c>
      <c r="I8" s="28">
        <v>1016.6</v>
      </c>
      <c r="J8" s="9">
        <v>4</v>
      </c>
      <c r="K8" s="18" t="s">
        <v>139</v>
      </c>
      <c r="L8" s="28">
        <v>2082</v>
      </c>
      <c r="M8" s="9">
        <v>13</v>
      </c>
      <c r="N8" s="43">
        <v>1.6</v>
      </c>
      <c r="O8" s="9">
        <v>10.8</v>
      </c>
      <c r="P8" s="9" t="s">
        <v>140</v>
      </c>
    </row>
    <row r="9" spans="1:16" ht="33" customHeight="1">
      <c r="A9" s="15">
        <v>2003</v>
      </c>
      <c r="B9" s="9">
        <v>10.5</v>
      </c>
      <c r="C9" s="44">
        <v>26.7</v>
      </c>
      <c r="D9" s="44">
        <v>-10.7</v>
      </c>
      <c r="E9" s="28">
        <v>2208.1</v>
      </c>
      <c r="F9" s="18" t="s">
        <v>18</v>
      </c>
      <c r="G9" s="52">
        <v>73.8</v>
      </c>
      <c r="H9" s="52">
        <v>34</v>
      </c>
      <c r="I9" s="28">
        <v>1016.6</v>
      </c>
      <c r="J9" s="9">
        <v>5.5</v>
      </c>
      <c r="K9" s="18" t="s">
        <v>18</v>
      </c>
      <c r="L9" s="28">
        <v>1904.1</v>
      </c>
      <c r="M9" s="18" t="s">
        <v>18</v>
      </c>
      <c r="N9" s="43">
        <v>1.6</v>
      </c>
      <c r="O9" s="9">
        <v>5.4</v>
      </c>
      <c r="P9" s="9" t="s">
        <v>143</v>
      </c>
    </row>
    <row r="10" spans="1:16" s="22" customFormat="1" ht="33" customHeight="1">
      <c r="A10" s="21">
        <v>2004</v>
      </c>
      <c r="B10" s="82">
        <f>SUM(B11:B22)/12</f>
        <v>10.916666666666664</v>
      </c>
      <c r="C10" s="82">
        <v>29.1</v>
      </c>
      <c r="D10" s="82">
        <v>-8.8</v>
      </c>
      <c r="E10" s="94">
        <f>SUM(E11:E22)</f>
        <v>1398.3</v>
      </c>
      <c r="F10" s="82" t="s">
        <v>139</v>
      </c>
      <c r="G10" s="82">
        <f>SUM(G11:G22)/12</f>
        <v>72.60833333333333</v>
      </c>
      <c r="H10" s="90">
        <v>24</v>
      </c>
      <c r="I10" s="156">
        <f>SUM(I11:I22)/12</f>
        <v>1016.5083333333333</v>
      </c>
      <c r="J10" s="82">
        <f>SUM(J11:J22)/12</f>
        <v>5.3500000000000005</v>
      </c>
      <c r="K10" s="82" t="s">
        <v>18</v>
      </c>
      <c r="L10" s="82">
        <f>SUM(L11:L22)</f>
        <v>2183.6</v>
      </c>
      <c r="M10" s="82">
        <f>MAX(M11:M22)</f>
        <v>23.3</v>
      </c>
      <c r="N10" s="82">
        <f>SUM(N11:N22)/12</f>
        <v>1.7</v>
      </c>
      <c r="O10" s="82">
        <v>5.8</v>
      </c>
      <c r="P10" s="82" t="s">
        <v>161</v>
      </c>
    </row>
    <row r="11" spans="1:16" ht="33" customHeight="1">
      <c r="A11" s="15" t="s">
        <v>30</v>
      </c>
      <c r="B11" s="44">
        <v>-3.5</v>
      </c>
      <c r="C11" s="84">
        <v>2.9</v>
      </c>
      <c r="D11" s="44">
        <v>-8.8</v>
      </c>
      <c r="E11" s="84">
        <v>10.9</v>
      </c>
      <c r="F11" s="85" t="s">
        <v>139</v>
      </c>
      <c r="G11" s="84">
        <v>72.7</v>
      </c>
      <c r="H11" s="89">
        <v>40</v>
      </c>
      <c r="I11" s="155">
        <v>1024.6</v>
      </c>
      <c r="J11" s="44">
        <v>-8.8</v>
      </c>
      <c r="K11" s="85" t="s">
        <v>139</v>
      </c>
      <c r="L11" s="84">
        <v>155.9</v>
      </c>
      <c r="M11" s="85">
        <v>11.2</v>
      </c>
      <c r="N11" s="84">
        <v>1.6</v>
      </c>
      <c r="O11" s="84">
        <v>4.9</v>
      </c>
      <c r="P11" s="84" t="s">
        <v>153</v>
      </c>
    </row>
    <row r="12" spans="1:16" ht="34.5" customHeight="1">
      <c r="A12" s="15" t="s">
        <v>31</v>
      </c>
      <c r="B12" s="84">
        <v>0.3</v>
      </c>
      <c r="C12" s="52">
        <v>7</v>
      </c>
      <c r="D12" s="44">
        <v>-6.3</v>
      </c>
      <c r="E12" s="84">
        <v>50.2</v>
      </c>
      <c r="F12" s="85" t="s">
        <v>139</v>
      </c>
      <c r="G12" s="84">
        <v>68.2</v>
      </c>
      <c r="H12" s="89">
        <v>33</v>
      </c>
      <c r="I12" s="155">
        <v>1021</v>
      </c>
      <c r="J12" s="44">
        <v>-6.1</v>
      </c>
      <c r="K12" s="85" t="s">
        <v>139</v>
      </c>
      <c r="L12" s="84">
        <v>184.3</v>
      </c>
      <c r="M12" s="85">
        <v>23.3</v>
      </c>
      <c r="N12" s="84">
        <v>2.1</v>
      </c>
      <c r="O12" s="84">
        <v>5.5</v>
      </c>
      <c r="P12" s="84" t="s">
        <v>154</v>
      </c>
    </row>
    <row r="13" spans="1:16" ht="34.5" customHeight="1">
      <c r="A13" s="15" t="s">
        <v>32</v>
      </c>
      <c r="B13" s="84">
        <v>4.3</v>
      </c>
      <c r="C13" s="84">
        <v>11.5</v>
      </c>
      <c r="D13" s="44">
        <v>-2.6</v>
      </c>
      <c r="E13" s="84">
        <v>32.5</v>
      </c>
      <c r="F13" s="85" t="s">
        <v>139</v>
      </c>
      <c r="G13" s="84">
        <v>59.9</v>
      </c>
      <c r="H13" s="89">
        <v>27</v>
      </c>
      <c r="I13" s="155">
        <v>1020.3</v>
      </c>
      <c r="J13" s="44">
        <v>-4.1</v>
      </c>
      <c r="K13" s="85" t="s">
        <v>139</v>
      </c>
      <c r="L13" s="84">
        <v>222.2</v>
      </c>
      <c r="M13" s="85">
        <v>6.9</v>
      </c>
      <c r="N13" s="84">
        <v>2.2</v>
      </c>
      <c r="O13" s="84">
        <v>5.8</v>
      </c>
      <c r="P13" s="84" t="s">
        <v>155</v>
      </c>
    </row>
    <row r="14" spans="1:16" ht="34.5" customHeight="1">
      <c r="A14" s="15" t="s">
        <v>33</v>
      </c>
      <c r="B14" s="84">
        <v>10.6</v>
      </c>
      <c r="C14" s="84">
        <v>18.9</v>
      </c>
      <c r="D14" s="84">
        <v>2.4</v>
      </c>
      <c r="E14" s="87">
        <v>65</v>
      </c>
      <c r="F14" s="85" t="s">
        <v>139</v>
      </c>
      <c r="G14" s="84">
        <v>60.5</v>
      </c>
      <c r="H14" s="89">
        <v>24</v>
      </c>
      <c r="I14" s="155">
        <v>1014</v>
      </c>
      <c r="J14" s="84">
        <v>1.6</v>
      </c>
      <c r="K14" s="85" t="s">
        <v>139</v>
      </c>
      <c r="L14" s="84">
        <v>230.6</v>
      </c>
      <c r="M14" s="85" t="s">
        <v>18</v>
      </c>
      <c r="N14" s="84">
        <v>1.9</v>
      </c>
      <c r="O14" s="84">
        <v>5.4</v>
      </c>
      <c r="P14" s="84" t="s">
        <v>156</v>
      </c>
    </row>
    <row r="15" spans="1:16" ht="34.5" customHeight="1">
      <c r="A15" s="15" t="s">
        <v>34</v>
      </c>
      <c r="B15" s="84">
        <v>15.8</v>
      </c>
      <c r="C15" s="84">
        <v>21.4</v>
      </c>
      <c r="D15" s="84">
        <v>10.2</v>
      </c>
      <c r="E15" s="84">
        <v>129.5</v>
      </c>
      <c r="F15" s="85" t="s">
        <v>139</v>
      </c>
      <c r="G15" s="84">
        <v>72.6</v>
      </c>
      <c r="H15" s="89">
        <v>44</v>
      </c>
      <c r="I15" s="155">
        <v>1009.9</v>
      </c>
      <c r="J15" s="84">
        <v>10.2</v>
      </c>
      <c r="K15" s="85" t="s">
        <v>139</v>
      </c>
      <c r="L15" s="84">
        <v>191.4</v>
      </c>
      <c r="M15" s="85" t="s">
        <v>18</v>
      </c>
      <c r="N15" s="87">
        <v>2</v>
      </c>
      <c r="O15" s="84">
        <v>5.1</v>
      </c>
      <c r="P15" s="84" t="s">
        <v>155</v>
      </c>
    </row>
    <row r="16" spans="1:16" ht="33.75" customHeight="1">
      <c r="A16" s="15" t="s">
        <v>35</v>
      </c>
      <c r="B16" s="84">
        <v>20.2</v>
      </c>
      <c r="C16" s="84">
        <v>26.4</v>
      </c>
      <c r="D16" s="84">
        <v>14.9</v>
      </c>
      <c r="E16" s="84">
        <v>201.5</v>
      </c>
      <c r="F16" s="85" t="s">
        <v>139</v>
      </c>
      <c r="G16" s="84">
        <v>74.7</v>
      </c>
      <c r="H16" s="89">
        <v>44</v>
      </c>
      <c r="I16" s="155">
        <v>1009.5</v>
      </c>
      <c r="J16" s="84">
        <v>14.7</v>
      </c>
      <c r="K16" s="85" t="s">
        <v>139</v>
      </c>
      <c r="L16" s="84">
        <v>194.2</v>
      </c>
      <c r="M16" s="85" t="s">
        <v>18</v>
      </c>
      <c r="N16" s="84">
        <v>1.4</v>
      </c>
      <c r="O16" s="84">
        <v>4.2</v>
      </c>
      <c r="P16" s="84" t="s">
        <v>157</v>
      </c>
    </row>
    <row r="17" spans="1:16" ht="33.75" customHeight="1">
      <c r="A17" s="15" t="s">
        <v>36</v>
      </c>
      <c r="B17" s="84">
        <v>23.8</v>
      </c>
      <c r="C17" s="84">
        <v>28.4</v>
      </c>
      <c r="D17" s="84">
        <v>20.2</v>
      </c>
      <c r="E17" s="84">
        <v>289.5</v>
      </c>
      <c r="F17" s="85" t="s">
        <v>139</v>
      </c>
      <c r="G17" s="84">
        <v>80.5</v>
      </c>
      <c r="H17" s="89">
        <v>57</v>
      </c>
      <c r="I17" s="155">
        <v>1007.2</v>
      </c>
      <c r="J17" s="84">
        <v>20.1</v>
      </c>
      <c r="K17" s="85" t="s">
        <v>139</v>
      </c>
      <c r="L17" s="84">
        <v>163.8</v>
      </c>
      <c r="M17" s="85" t="s">
        <v>18</v>
      </c>
      <c r="N17" s="87">
        <v>2</v>
      </c>
      <c r="O17" s="84">
        <v>4.9</v>
      </c>
      <c r="P17" s="84" t="s">
        <v>158</v>
      </c>
    </row>
    <row r="18" spans="1:16" ht="33.75" customHeight="1">
      <c r="A18" s="15" t="s">
        <v>37</v>
      </c>
      <c r="B18" s="84">
        <v>23.2</v>
      </c>
      <c r="C18" s="84">
        <v>29.1</v>
      </c>
      <c r="D18" s="87">
        <v>19</v>
      </c>
      <c r="E18" s="87">
        <v>314</v>
      </c>
      <c r="F18" s="85" t="s">
        <v>139</v>
      </c>
      <c r="G18" s="84">
        <v>81.6</v>
      </c>
      <c r="H18" s="89">
        <v>51</v>
      </c>
      <c r="I18" s="155">
        <v>1007.5</v>
      </c>
      <c r="J18" s="84">
        <v>19.6</v>
      </c>
      <c r="K18" s="85" t="s">
        <v>139</v>
      </c>
      <c r="L18" s="84">
        <v>187.2</v>
      </c>
      <c r="M18" s="85" t="s">
        <v>18</v>
      </c>
      <c r="N18" s="84">
        <v>1.3</v>
      </c>
      <c r="O18" s="84">
        <v>4.2</v>
      </c>
      <c r="P18" s="84" t="s">
        <v>158</v>
      </c>
    </row>
    <row r="19" spans="1:16" ht="33" customHeight="1">
      <c r="A19" s="15" t="s">
        <v>38</v>
      </c>
      <c r="B19" s="84">
        <v>18.4</v>
      </c>
      <c r="C19" s="84">
        <v>24.6</v>
      </c>
      <c r="D19" s="84">
        <v>13.9</v>
      </c>
      <c r="E19" s="84">
        <v>198.5</v>
      </c>
      <c r="F19" s="85" t="s">
        <v>139</v>
      </c>
      <c r="G19" s="89">
        <v>82</v>
      </c>
      <c r="H19" s="89">
        <v>50</v>
      </c>
      <c r="I19" s="155">
        <v>1014.5</v>
      </c>
      <c r="J19" s="84">
        <v>14.9</v>
      </c>
      <c r="K19" s="85" t="s">
        <v>139</v>
      </c>
      <c r="L19" s="84">
        <v>129.1</v>
      </c>
      <c r="M19" s="85" t="s">
        <v>18</v>
      </c>
      <c r="N19" s="84">
        <v>1.5</v>
      </c>
      <c r="O19" s="84">
        <v>4.5</v>
      </c>
      <c r="P19" s="84" t="s">
        <v>159</v>
      </c>
    </row>
    <row r="20" spans="1:16" ht="33.75" customHeight="1">
      <c r="A20" s="15" t="s">
        <v>39</v>
      </c>
      <c r="B20" s="87">
        <v>11</v>
      </c>
      <c r="C20" s="84">
        <v>19.8</v>
      </c>
      <c r="D20" s="84">
        <v>3.8</v>
      </c>
      <c r="E20" s="84">
        <v>0.5</v>
      </c>
      <c r="F20" s="85" t="s">
        <v>139</v>
      </c>
      <c r="G20" s="84">
        <v>72.5</v>
      </c>
      <c r="H20" s="89">
        <v>32</v>
      </c>
      <c r="I20" s="155">
        <v>1020.9</v>
      </c>
      <c r="J20" s="84">
        <v>5.3</v>
      </c>
      <c r="K20" s="85" t="s">
        <v>139</v>
      </c>
      <c r="L20" s="84">
        <v>226.1</v>
      </c>
      <c r="M20" s="85" t="s">
        <v>18</v>
      </c>
      <c r="N20" s="84">
        <v>1.4</v>
      </c>
      <c r="O20" s="84">
        <v>4.8</v>
      </c>
      <c r="P20" s="84" t="s">
        <v>157</v>
      </c>
    </row>
    <row r="21" spans="1:16" ht="33.75" customHeight="1">
      <c r="A21" s="15" t="s">
        <v>40</v>
      </c>
      <c r="B21" s="84">
        <v>6.2</v>
      </c>
      <c r="C21" s="84">
        <v>14.1</v>
      </c>
      <c r="D21" s="84" t="s">
        <v>139</v>
      </c>
      <c r="E21" s="87">
        <v>78</v>
      </c>
      <c r="F21" s="85" t="s">
        <v>139</v>
      </c>
      <c r="G21" s="84">
        <v>75.5</v>
      </c>
      <c r="H21" s="89">
        <v>37</v>
      </c>
      <c r="I21" s="155">
        <v>1023.6</v>
      </c>
      <c r="J21" s="84">
        <v>1.6</v>
      </c>
      <c r="K21" s="85" t="s">
        <v>139</v>
      </c>
      <c r="L21" s="84">
        <v>154.2</v>
      </c>
      <c r="M21" s="85" t="s">
        <v>18</v>
      </c>
      <c r="N21" s="84">
        <v>1.4</v>
      </c>
      <c r="O21" s="84">
        <v>4.7</v>
      </c>
      <c r="P21" s="84" t="s">
        <v>160</v>
      </c>
    </row>
    <row r="22" spans="1:16" ht="33.75" customHeight="1" thickBot="1">
      <c r="A22" s="11" t="s">
        <v>41</v>
      </c>
      <c r="B22" s="86">
        <v>0.7</v>
      </c>
      <c r="C22" s="86">
        <v>7.6</v>
      </c>
      <c r="D22" s="88">
        <v>-5</v>
      </c>
      <c r="E22" s="86">
        <v>28.2</v>
      </c>
      <c r="F22" s="86" t="s">
        <v>139</v>
      </c>
      <c r="G22" s="86">
        <v>70.6</v>
      </c>
      <c r="H22" s="91">
        <v>35</v>
      </c>
      <c r="I22" s="155">
        <v>1025.1</v>
      </c>
      <c r="J22" s="83">
        <v>-4.8</v>
      </c>
      <c r="K22" s="86" t="s">
        <v>139</v>
      </c>
      <c r="L22" s="86">
        <v>144.6</v>
      </c>
      <c r="M22" s="86">
        <v>0.5</v>
      </c>
      <c r="N22" s="86">
        <v>1.6</v>
      </c>
      <c r="O22" s="86">
        <v>4.9</v>
      </c>
      <c r="P22" s="86" t="s">
        <v>157</v>
      </c>
    </row>
    <row r="23" spans="6:16" s="38" customFormat="1" ht="14.25" customHeight="1">
      <c r="F23" s="150"/>
      <c r="G23" s="150"/>
      <c r="H23" s="150"/>
      <c r="I23" s="140"/>
      <c r="J23" s="140"/>
      <c r="N23" s="150" t="s">
        <v>42</v>
      </c>
      <c r="O23" s="150"/>
      <c r="P23" s="150"/>
    </row>
    <row r="24" ht="6" customHeight="1"/>
  </sheetData>
  <mergeCells count="16">
    <mergeCell ref="A2:H2"/>
    <mergeCell ref="I2:P2"/>
    <mergeCell ref="N23:P23"/>
    <mergeCell ref="F23:H23"/>
    <mergeCell ref="N4:P4"/>
    <mergeCell ref="I23:J23"/>
    <mergeCell ref="B4:D4"/>
    <mergeCell ref="G4:H4"/>
    <mergeCell ref="G3:H3"/>
    <mergeCell ref="E4:E5"/>
    <mergeCell ref="L4:L5"/>
    <mergeCell ref="M4:M5"/>
    <mergeCell ref="F4:F5"/>
    <mergeCell ref="I4:I5"/>
    <mergeCell ref="J4:J5"/>
    <mergeCell ref="K4:K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장수군청</cp:lastModifiedBy>
  <cp:lastPrinted>2005-12-23T04:53:27Z</cp:lastPrinted>
  <dcterms:created xsi:type="dcterms:W3CDTF">2002-06-10T01:32:12Z</dcterms:created>
  <dcterms:modified xsi:type="dcterms:W3CDTF">2006-01-16T08:45:53Z</dcterms:modified>
  <cp:category/>
  <cp:version/>
  <cp:contentType/>
  <cp:contentStatus/>
</cp:coreProperties>
</file>