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535" windowWidth="19140" windowHeight="6555" tabRatio="688" firstSheet="1" activeTab="2"/>
  </bookViews>
  <sheets>
    <sheet name="----" sheetId="1" state="veryHidden" r:id="rId1"/>
    <sheet name="1.인구추이" sheetId="2" r:id="rId2"/>
    <sheet name="2.시군별세대 및 인구" sheetId="3" r:id="rId3"/>
    <sheet name="3.읍면별세대및인구" sheetId="4" r:id="rId4"/>
    <sheet name="4.연령(5세계급)및성별인구" sheetId="5" r:id="rId5"/>
    <sheet name="5.인구동태" sheetId="6" r:id="rId6"/>
    <sheet name="6.인구이동" sheetId="7" r:id="rId7"/>
  </sheets>
  <definedNames>
    <definedName name="_xlnm.Print_Area" localSheetId="2">'2.시군별세대 및 인구'!$A$1:$P$27</definedName>
    <definedName name="_xlnm.Print_Area" localSheetId="3">'3.읍면별세대및인구'!$A$1:$M$20</definedName>
    <definedName name="_xlnm.Print_Area" localSheetId="4">'4.연령(5세계급)및성별인구'!$A$1:$AE$30</definedName>
    <definedName name="_xlnm.Print_Area" localSheetId="6">'6.인구이동'!$A$1:$T$12</definedName>
    <definedName name="Z_0787AD01_298D_11D9_B3E6_0000B4A88D03_.wvu.Cols" localSheetId="6" hidden="1">'6.인구이동'!$U:$V</definedName>
    <definedName name="Z_38393D9B_5CDC_40BA_8C2E_7EF67406A1E5_.wvu.PrintArea" localSheetId="3" hidden="1">'3.읍면별세대및인구'!$A$1:$L$15</definedName>
    <definedName name="Z_38393D9B_5CDC_40BA_8C2E_7EF67406A1E5_.wvu.PrintArea" localSheetId="4" hidden="1">'4.연령(5세계급)및성별인구'!$A$1:$AE$30</definedName>
    <definedName name="Z_6767D782_473F_11D8_9D2F_0001027E943D_.wvu.PrintArea" localSheetId="3" hidden="1">'3.읍면별세대및인구'!$A$1:$L$15</definedName>
    <definedName name="Z_6767D782_473F_11D8_9D2F_0001027E943D_.wvu.PrintArea" localSheetId="4" hidden="1">'4.연령(5세계급)및성별인구'!$A$1:$AE$30</definedName>
    <definedName name="Z_733E0F20_2002_11D8_9C7D_00E07D8B2C4C_.wvu.PrintArea" localSheetId="4" hidden="1">'4.연령(5세계급)및성별인구'!$A$1:$AE$30</definedName>
    <definedName name="Z_741A4895_7011_4B94_B927_DAF83E7AAFE7_.wvu.PrintArea" localSheetId="6" hidden="1">'6.인구이동'!$A$1:$T$12</definedName>
    <definedName name="Z_90AE0682_4741_11D8_9D2F_0001027E943D_.wvu.Cols" localSheetId="6" hidden="1">'6.인구이동'!$U:$V</definedName>
    <definedName name="Z_90FD8354_A338_493E_A151_AE852E7CF28F_.wvu.PrintArea" localSheetId="4" hidden="1">'4.연령(5세계급)및성별인구'!$A$1:$AE$30</definedName>
    <definedName name="Z_AF31B39E_B10E_4359_B60E_97247E7BCC13_.wvu.PrintArea" localSheetId="6" hidden="1">'6.인구이동'!$A$1:$T$12</definedName>
    <definedName name="Z_B0683720_2662_11D8_A0D3_009008A182C2_.wvu.Cols" localSheetId="6" hidden="1">'6.인구이동'!$U:$V</definedName>
    <definedName name="Z_B80F6A70_BF93_4B4D_85F1_79D617B35567_.wvu.Cols" localSheetId="6" hidden="1">'6.인구이동'!$U:$V</definedName>
    <definedName name="Z_B978C166_9F5B_43B1_B36A_FD1ABCDBE5A0_.wvu.PrintArea" localSheetId="4" hidden="1">'4.연령(5세계급)및성별인구'!$A$1:$AE$30</definedName>
    <definedName name="Z_E3C4DE20_201D_11D8_9C7D_00E07D8B2C4C_.wvu.PrintArea" localSheetId="6" hidden="1">'6.인구이동'!$A$1:$T$12</definedName>
    <definedName name="Z_FA5AFA80_20B7_11D8_A0D3_009008A182C2_.wvu.PrintArea" localSheetId="3" hidden="1">'3.읍면별세대및인구'!$A$1:$L$15</definedName>
    <definedName name="Z_FA5AFA80_20B7_11D8_A0D3_009008A182C2_.wvu.PrintArea" localSheetId="4" hidden="1">'4.연령(5세계급)및성별인구'!$A$1:$AE$30</definedName>
  </definedNames>
  <calcPr fullCalcOnLoad="1"/>
</workbook>
</file>

<file path=xl/comments2.xml><?xml version="1.0" encoding="utf-8"?>
<comments xmlns="http://schemas.openxmlformats.org/spreadsheetml/2006/main">
  <authors>
    <author>기획관실</author>
  </authors>
  <commentList>
    <comment ref="A1" authorId="0">
      <text>
        <r>
          <rPr>
            <b/>
            <sz val="9"/>
            <rFont val="굴림"/>
            <family val="3"/>
          </rPr>
          <t>기획관실:</t>
        </r>
        <r>
          <rPr>
            <sz val="9"/>
            <rFont val="굴림"/>
            <family val="3"/>
          </rPr>
          <t xml:space="preserve">
숨김있음
</t>
        </r>
      </text>
    </comment>
  </commentList>
</comments>
</file>

<file path=xl/sharedStrings.xml><?xml version="1.0" encoding="utf-8"?>
<sst xmlns="http://schemas.openxmlformats.org/spreadsheetml/2006/main" count="480" uniqueCount="228">
  <si>
    <t>인    구</t>
  </si>
  <si>
    <t>남</t>
  </si>
  <si>
    <t>여</t>
  </si>
  <si>
    <t>Household</t>
  </si>
  <si>
    <t>Population</t>
  </si>
  <si>
    <t>Male</t>
  </si>
  <si>
    <t>Female</t>
  </si>
  <si>
    <t>1991</t>
  </si>
  <si>
    <t>1992</t>
  </si>
  <si>
    <t>1993</t>
  </si>
  <si>
    <t>1994</t>
  </si>
  <si>
    <t>세대당인구</t>
  </si>
  <si>
    <t>Density</t>
  </si>
  <si>
    <t>Area</t>
  </si>
  <si>
    <t>구성비</t>
  </si>
  <si>
    <t>Birth</t>
  </si>
  <si>
    <t>Death</t>
  </si>
  <si>
    <t>Divorce</t>
  </si>
  <si>
    <t>Number of</t>
  </si>
  <si>
    <t>Households</t>
  </si>
  <si>
    <t>person 65years</t>
  </si>
  <si>
    <t>old and over</t>
  </si>
  <si>
    <t>65세이상</t>
  </si>
  <si>
    <t>연   별</t>
  </si>
  <si>
    <t>면   적  (㎢)</t>
  </si>
  <si>
    <t>`</t>
  </si>
  <si>
    <t>단위 : 세대, 명</t>
  </si>
  <si>
    <t>단위 : 명, %</t>
  </si>
  <si>
    <t>출        생</t>
  </si>
  <si>
    <t>사      망</t>
  </si>
  <si>
    <t>연   별</t>
  </si>
  <si>
    <t>Eup Myeon</t>
  </si>
  <si>
    <t>-</t>
  </si>
  <si>
    <t>Year &amp;</t>
  </si>
  <si>
    <t>전주시
Jeonju-si</t>
  </si>
  <si>
    <t>군산시
Gunsan-si</t>
  </si>
  <si>
    <t>익산시
Iksan-si</t>
  </si>
  <si>
    <t>정읍시
Jeongup-si</t>
  </si>
  <si>
    <t>남원시
Namwon-si</t>
  </si>
  <si>
    <t>김제시
Gimje-si</t>
  </si>
  <si>
    <t>완주군
Wanju-gun</t>
  </si>
  <si>
    <t>진안군
Jinan-gun</t>
  </si>
  <si>
    <t>무주군
Muju-gun</t>
  </si>
  <si>
    <t>장수군
Jangsu-gun</t>
  </si>
  <si>
    <t>임실군
Imsil-gun</t>
  </si>
  <si>
    <t>순창군
Sunchang-gun</t>
  </si>
  <si>
    <t>고창군
Gochang-gun</t>
  </si>
  <si>
    <t>부안군
Buan-gun</t>
  </si>
  <si>
    <t>계급별</t>
  </si>
  <si>
    <t>5    세</t>
  </si>
  <si>
    <t>한  국  인</t>
  </si>
  <si>
    <t>이동률</t>
  </si>
  <si>
    <t>Out-</t>
  </si>
  <si>
    <t>Number of</t>
  </si>
  <si>
    <t>Foreigner</t>
  </si>
  <si>
    <t>단위 : 세대, 명</t>
  </si>
  <si>
    <t>세      대</t>
  </si>
  <si>
    <t>인      구  Population</t>
  </si>
  <si>
    <t>인구밀도(명/㎢)</t>
  </si>
  <si>
    <t>합 계 Total</t>
  </si>
  <si>
    <t>Person</t>
  </si>
  <si>
    <t xml:space="preserve">고 령 자  </t>
  </si>
  <si>
    <t xml:space="preserve">  </t>
  </si>
  <si>
    <t>Population</t>
  </si>
  <si>
    <t xml:space="preserve"> Per household</t>
  </si>
  <si>
    <t>시군별</t>
  </si>
  <si>
    <t>City , County</t>
  </si>
  <si>
    <t>고령자</t>
  </si>
  <si>
    <t>Korean</t>
  </si>
  <si>
    <t>외  국  인</t>
  </si>
  <si>
    <t>인구밀도(명/㎢)</t>
  </si>
  <si>
    <t>자료 : 행정지원과「주민등록인구통계보고서」</t>
  </si>
  <si>
    <t>2. 시·군별 세대 및 인구</t>
  </si>
  <si>
    <t>-</t>
  </si>
  <si>
    <t>세    대 1)</t>
  </si>
  <si>
    <t>인     구 Population</t>
  </si>
  <si>
    <t>인구증가율</t>
  </si>
  <si>
    <t>세대당인구</t>
  </si>
  <si>
    <t>65세이상</t>
  </si>
  <si>
    <t>총  수</t>
  </si>
  <si>
    <t>한국인</t>
  </si>
  <si>
    <t>외국인</t>
  </si>
  <si>
    <t>(%)</t>
  </si>
  <si>
    <t>(명)</t>
  </si>
  <si>
    <t>Population</t>
  </si>
  <si>
    <t>Person per</t>
  </si>
  <si>
    <t>person 65years</t>
  </si>
  <si>
    <t>면적(㎢)</t>
  </si>
  <si>
    <t>Year</t>
  </si>
  <si>
    <t>Households</t>
  </si>
  <si>
    <t>Total</t>
  </si>
  <si>
    <t>increase  rate</t>
  </si>
  <si>
    <t>household</t>
  </si>
  <si>
    <t>old and over</t>
  </si>
  <si>
    <t>density</t>
  </si>
  <si>
    <t>Area</t>
  </si>
  <si>
    <t>1990</t>
  </si>
  <si>
    <t>1995</t>
  </si>
  <si>
    <t>자료 : 민 원 과</t>
  </si>
  <si>
    <t>주) 1) 외국인 세대수 제외 (1998년부터 적용)</t>
  </si>
  <si>
    <t>HOUSEHOLDS AND POPULATION BY EUP·MYEON</t>
  </si>
  <si>
    <t>연   별</t>
  </si>
  <si>
    <t>인              구</t>
  </si>
  <si>
    <t>Population</t>
  </si>
  <si>
    <t>65세이상</t>
  </si>
  <si>
    <t>읍면별</t>
  </si>
  <si>
    <r>
      <t>세      대</t>
    </r>
    <r>
      <rPr>
        <vertAlign val="superscript"/>
        <sz val="9"/>
        <rFont val="새굴림"/>
        <family val="1"/>
      </rPr>
      <t>1)</t>
    </r>
  </si>
  <si>
    <t>총     수</t>
  </si>
  <si>
    <t>한  국  인</t>
  </si>
  <si>
    <t>외  국  인</t>
  </si>
  <si>
    <t>고령자</t>
  </si>
  <si>
    <t>Year &amp;</t>
  </si>
  <si>
    <t>Number of</t>
  </si>
  <si>
    <t>Total</t>
  </si>
  <si>
    <t>Korean</t>
  </si>
  <si>
    <t>Foreigner</t>
  </si>
  <si>
    <t>Person 65year</t>
  </si>
  <si>
    <t>old and over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</si>
  <si>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</si>
  <si>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</si>
  <si>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</si>
  <si>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</si>
  <si>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</si>
  <si>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</si>
  <si>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</si>
  <si>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</si>
  <si>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>주 : 1) 외국인 세대수 제외 (Foreign households excluded)</t>
  </si>
  <si>
    <t>INTERNAL MIGRATION</t>
  </si>
  <si>
    <t>단위 : 명, %</t>
  </si>
  <si>
    <t>현년도말
인구</t>
  </si>
  <si>
    <t>(전년말인구+
현년말인구)
÷ 2</t>
  </si>
  <si>
    <t>총   이   동        Total   migration</t>
  </si>
  <si>
    <t>시   군   간</t>
  </si>
  <si>
    <t>Intra-province</t>
  </si>
  <si>
    <t>시   도   간   Inter province</t>
  </si>
  <si>
    <t>순  이  동</t>
  </si>
  <si>
    <t>전  입</t>
  </si>
  <si>
    <t>전  출</t>
  </si>
  <si>
    <t>시 군 내</t>
  </si>
  <si>
    <t>Year</t>
  </si>
  <si>
    <t>In-</t>
  </si>
  <si>
    <t>Intra City</t>
  </si>
  <si>
    <t>Out-</t>
  </si>
  <si>
    <t>Net-</t>
  </si>
  <si>
    <t>migrants</t>
  </si>
  <si>
    <t>Rate</t>
  </si>
  <si>
    <t>&amp; County</t>
  </si>
  <si>
    <t>migrants</t>
  </si>
  <si>
    <t>자료 : 행정지원과「인구이동통계연보 」</t>
  </si>
  <si>
    <t xml:space="preserve">VITAL STATISTICS </t>
  </si>
  <si>
    <t>단위 : 명, 쌍</t>
  </si>
  <si>
    <t>혼  인  (건)</t>
  </si>
  <si>
    <t>이  혼  (건)</t>
  </si>
  <si>
    <t>월   별</t>
  </si>
  <si>
    <t>Year &amp;</t>
  </si>
  <si>
    <t>계</t>
  </si>
  <si>
    <t>남</t>
  </si>
  <si>
    <t>여</t>
  </si>
  <si>
    <t>Month</t>
  </si>
  <si>
    <t>Total</t>
  </si>
  <si>
    <t>Man</t>
  </si>
  <si>
    <t>Woman</t>
  </si>
  <si>
    <t xml:space="preserve"> Marriage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</si>
  <si>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</si>
  <si>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</si>
  <si>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</si>
  <si>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</si>
  <si>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</si>
  <si>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</si>
  <si>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</si>
  <si>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</si>
  <si>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</si>
  <si>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</si>
  <si>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</si>
  <si>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</si>
  <si>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:행정지원과「인구동태통계연보」</t>
  </si>
  <si>
    <t>장 수 군   Jangsu-gun</t>
  </si>
  <si>
    <t>장 수 읍   Jangsu-eup</t>
  </si>
  <si>
    <t>산서면   Sanseo-myeon</t>
  </si>
  <si>
    <t>번 암 면   Beonam-myeon</t>
  </si>
  <si>
    <t>장 계 면   Janggye-myeon</t>
  </si>
  <si>
    <t>천 천 면   Cheoncheon-myeon</t>
  </si>
  <si>
    <t>계 남 면   Gyenam-myeon</t>
  </si>
  <si>
    <t>계 북 면   Gyebuk-myeon</t>
  </si>
  <si>
    <t>5yrs</t>
  </si>
  <si>
    <t>Age unit</t>
  </si>
  <si>
    <t>Composition</t>
  </si>
  <si>
    <t>합  계</t>
  </si>
  <si>
    <t xml:space="preserve"> 0 ∼  4 세</t>
  </si>
  <si>
    <t>5 ∼  9 세</t>
  </si>
  <si>
    <t>10 ∼ 14 세</t>
  </si>
  <si>
    <t>15 ∼ 19 세</t>
  </si>
  <si>
    <t>20 ∼ 24 세</t>
  </si>
  <si>
    <t>25 ∼ 29 세</t>
  </si>
  <si>
    <t>30 ∼ 34 세</t>
  </si>
  <si>
    <t>35 ∼ 39 세</t>
  </si>
  <si>
    <t>40 ∼ 44 세</t>
  </si>
  <si>
    <t>45 ∼ 49 세</t>
  </si>
  <si>
    <t>50 ∼ 54 세</t>
  </si>
  <si>
    <t>55 ∼ 59 세</t>
  </si>
  <si>
    <t>60 ∼ 64 세</t>
  </si>
  <si>
    <t>65 ∼ 69 세</t>
  </si>
  <si>
    <t>70 ∼ 74 세</t>
  </si>
  <si>
    <t>75 ∼ 79 세</t>
  </si>
  <si>
    <t>80 ∼ 84 세</t>
  </si>
  <si>
    <t>85 ∼ 89 세</t>
  </si>
  <si>
    <t>90 ∼ 94 세</t>
  </si>
  <si>
    <t>95 ∼ 99 세</t>
  </si>
  <si>
    <t>100세이상</t>
  </si>
  <si>
    <t>자료 : 민원과</t>
  </si>
  <si>
    <t xml:space="preserve"> 주  :  1) 외국인 제외 (Excepting foreigners)</t>
  </si>
  <si>
    <t>Note : 1) Excepting foreigners</t>
  </si>
  <si>
    <t>1.   인 구 추 이</t>
  </si>
  <si>
    <t xml:space="preserve"> POPULATION TREND </t>
  </si>
  <si>
    <t>HOUSEHOLDS AND POPULATION BY SI·GUN</t>
  </si>
  <si>
    <t>주:2008.12.31 주민등록인구통계 결과 (외국인 포함)
    1)외국인 세대수 제외 (1998년부터 적용)</t>
  </si>
  <si>
    <t>4. 연령(5세 계급) 및 성별 인구</t>
  </si>
  <si>
    <t>5. 인 구 동 태</t>
  </si>
  <si>
    <t>6. 인 구 이 동</t>
  </si>
  <si>
    <t xml:space="preserve"> 연령(5세 계급) 및 성별 인구(속)</t>
  </si>
  <si>
    <t>POPULATION BY AGE (5-YEAR AGE GROUP)
AND GENDER</t>
  </si>
  <si>
    <t>POPULATION BY AGE (5-YEAR AGE GROUP)
AND GENDER(Cont'd)</t>
  </si>
  <si>
    <r>
      <t>3. 읍</t>
    </r>
    <r>
      <rPr>
        <b/>
        <sz val="16"/>
        <rFont val="돋움"/>
        <family val="3"/>
      </rPr>
      <t>∙</t>
    </r>
    <r>
      <rPr>
        <b/>
        <sz val="16"/>
        <rFont val="새굴림"/>
        <family val="1"/>
      </rPr>
      <t>면별 세대 및 인구</t>
    </r>
  </si>
  <si>
    <t>Unit : person, %</t>
  </si>
  <si>
    <t>Unit : person, couple</t>
  </si>
  <si>
    <t>Unit : person, %</t>
  </si>
  <si>
    <t>Unit : household, person</t>
  </si>
  <si>
    <t>Unit : household, person</t>
  </si>
</sst>
</file>

<file path=xl/styles.xml><?xml version="1.0" encoding="utf-8"?>
<styleSheet xmlns="http://schemas.openxmlformats.org/spreadsheetml/2006/main">
  <numFmts count="5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 * #,##0.00_ ;_ * \-#,##0.00_ ;_ * &quot;-&quot;_ ;_ @_ "/>
    <numFmt numFmtId="190" formatCode="#,##0.00_);[Red]\(#,##0.00\)"/>
    <numFmt numFmtId="191" formatCode="mm&quot;월&quot;\ dd&quot;일&quot;"/>
    <numFmt numFmtId="192" formatCode="#,##0_);[Red]\(#,##0\)"/>
    <numFmt numFmtId="193" formatCode="0_);[Red]\(0\)"/>
    <numFmt numFmtId="194" formatCode="#,##0_ "/>
    <numFmt numFmtId="195" formatCode="_-* #,##0.0_-;\-* #,##0.0_-;_-* &quot;-&quot;?_-;_-@_-"/>
    <numFmt numFmtId="196" formatCode="#,##0.0_);[Red]\(#,##0.0\)"/>
    <numFmt numFmtId="197" formatCode="#,##0.0_ "/>
    <numFmt numFmtId="198" formatCode="&quot;\&quot;#,##0;&quot;\&quot;\-#,##0"/>
    <numFmt numFmtId="199" formatCode="&quot;\&quot;#,##0;[Red]&quot;\&quot;\-#,##0"/>
    <numFmt numFmtId="200" formatCode="&quot;\&quot;#,##0.00;&quot;\&quot;\-#,##0.00"/>
    <numFmt numFmtId="201" formatCode="&quot;\&quot;#,##0.00;[Red]&quot;\&quot;\-#,##0.00"/>
    <numFmt numFmtId="202" formatCode="_ &quot;\&quot;* #,##0_ ;_ &quot;\&quot;* \-#,##0_ ;_ &quot;\&quot;* &quot;-&quot;_ ;_ @_ "/>
    <numFmt numFmtId="203" formatCode="_ &quot;\&quot;* #,##0.00_ ;_ &quot;\&quot;* \-#,##0.00_ ;_ &quot;\&quot;* &quot;-&quot;??_ ;_ @_ "/>
    <numFmt numFmtId="204" formatCode="_ * #,##0.0_ ;_ * \-#,##0.0_ ;_ * &quot;-&quot;??_ ;_ @_ "/>
    <numFmt numFmtId="205" formatCode="_ * #,##0_ ;_ * \-#,##0_ ;_ * &quot;-&quot;??_ ;_ @_ "/>
    <numFmt numFmtId="206" formatCode="_ * #,##0.000_ ;_ * \-#,##0.000_ ;_ * &quot;-&quot;_ ;_ @_ "/>
    <numFmt numFmtId="207" formatCode="_ * #,##0.0000_ ;_ * \-#,##0.0000_ ;_ * &quot;-&quot;_ ;_ @_ "/>
    <numFmt numFmtId="208" formatCode="_-* #,##0.0_-;\-* #,##0.0_-;_-* &quot;-&quot;_-;_-@_-"/>
    <numFmt numFmtId="209" formatCode="0_ "/>
    <numFmt numFmtId="210" formatCode="0_ ;[Red]\-0\ "/>
    <numFmt numFmtId="211" formatCode="#,##0_);\(#,##0\)"/>
    <numFmt numFmtId="212" formatCode="#,##0.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[Red]\(0.0\)"/>
    <numFmt numFmtId="218" formatCode="0.00_);[Red]\(0.00\)"/>
    <numFmt numFmtId="219" formatCode="\-"/>
    <numFmt numFmtId="220" formatCode="."/>
    <numFmt numFmtId="221" formatCode="_-* #,##0.00_-;\-* #,##0.00_-;_-* &quot;-&quot;_-;_-@_-"/>
  </numFmts>
  <fonts count="3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9"/>
      <name val="돋움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sz val="12"/>
      <name val="새굴림"/>
      <family val="1"/>
    </font>
    <font>
      <b/>
      <sz val="14"/>
      <name val="바탕체"/>
      <family val="1"/>
    </font>
    <font>
      <sz val="9"/>
      <name val="굴림체"/>
      <family val="3"/>
    </font>
    <font>
      <b/>
      <sz val="9"/>
      <color indexed="8"/>
      <name val="돋움체"/>
      <family val="3"/>
    </font>
    <font>
      <b/>
      <sz val="16"/>
      <name val="새굴림"/>
      <family val="1"/>
    </font>
    <font>
      <sz val="9"/>
      <color indexed="8"/>
      <name val="돋움체"/>
      <family val="3"/>
    </font>
    <font>
      <vertAlign val="superscript"/>
      <sz val="9"/>
      <name val="새굴림"/>
      <family val="1"/>
    </font>
    <font>
      <b/>
      <sz val="9"/>
      <name val="굴림체"/>
      <family val="3"/>
    </font>
    <font>
      <b/>
      <sz val="16"/>
      <name val="돋움"/>
      <family val="3"/>
    </font>
    <font>
      <b/>
      <sz val="8"/>
      <name val="돋움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8" fontId="8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4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0" fontId="10" fillId="0" borderId="0">
      <alignment/>
      <protection/>
    </xf>
  </cellStyleXfs>
  <cellXfs count="395">
    <xf numFmtId="0" fontId="0" fillId="0" borderId="0" xfId="0" applyAlignment="1">
      <alignment/>
    </xf>
    <xf numFmtId="0" fontId="19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3" xfId="0" applyFont="1" applyBorder="1" applyAlignment="1">
      <alignment/>
    </xf>
    <xf numFmtId="176" fontId="19" fillId="0" borderId="3" xfId="0" applyNumberFormat="1" applyFont="1" applyBorder="1" applyAlignment="1">
      <alignment/>
    </xf>
    <xf numFmtId="0" fontId="19" fillId="0" borderId="0" xfId="0" applyFont="1" applyBorder="1" applyAlignment="1">
      <alignment/>
    </xf>
    <xf numFmtId="178" fontId="19" fillId="0" borderId="3" xfId="0" applyNumberFormat="1" applyFont="1" applyBorder="1" applyAlignment="1">
      <alignment/>
    </xf>
    <xf numFmtId="176" fontId="19" fillId="0" borderId="3" xfId="21" applyNumberFormat="1" applyFont="1" applyBorder="1" applyAlignment="1">
      <alignment horizontal="centerContinuous"/>
    </xf>
    <xf numFmtId="0" fontId="19" fillId="0" borderId="3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76" fontId="1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76" fontId="19" fillId="0" borderId="5" xfId="26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6" fontId="19" fillId="0" borderId="6" xfId="26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176" fontId="19" fillId="0" borderId="5" xfId="21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76" fontId="19" fillId="0" borderId="8" xfId="26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78" fontId="19" fillId="0" borderId="9" xfId="0" applyNumberFormat="1" applyFont="1" applyBorder="1" applyAlignment="1">
      <alignment horizontal="center" vertical="center"/>
    </xf>
    <xf numFmtId="176" fontId="19" fillId="0" borderId="8" xfId="21" applyNumberFormat="1" applyFont="1" applyBorder="1" applyAlignment="1">
      <alignment horizontal="center" vertical="center"/>
    </xf>
    <xf numFmtId="0" fontId="19" fillId="0" borderId="4" xfId="0" applyFont="1" applyBorder="1" applyAlignment="1" quotePrefix="1">
      <alignment horizontal="center" vertical="center"/>
    </xf>
    <xf numFmtId="192" fontId="19" fillId="0" borderId="10" xfId="22" applyNumberFormat="1" applyFont="1" applyBorder="1" applyAlignment="1">
      <alignment horizontal="center" vertical="center"/>
    </xf>
    <xf numFmtId="192" fontId="19" fillId="0" borderId="0" xfId="26" applyNumberFormat="1" applyFont="1" applyBorder="1" applyAlignment="1">
      <alignment horizontal="center" vertical="center"/>
    </xf>
    <xf numFmtId="192" fontId="19" fillId="0" borderId="0" xfId="22" applyNumberFormat="1" applyFont="1" applyBorder="1" applyAlignment="1">
      <alignment horizontal="center" vertical="center"/>
    </xf>
    <xf numFmtId="192" fontId="19" fillId="0" borderId="0" xfId="0" applyNumberFormat="1" applyFont="1" applyBorder="1" applyAlignment="1">
      <alignment horizontal="center" vertical="center"/>
    </xf>
    <xf numFmtId="192" fontId="19" fillId="0" borderId="0" xfId="21" applyNumberFormat="1" applyFont="1" applyBorder="1" applyAlignment="1">
      <alignment horizontal="center" vertical="center"/>
    </xf>
    <xf numFmtId="192" fontId="21" fillId="0" borderId="0" xfId="0" applyNumberFormat="1" applyFont="1" applyBorder="1" applyAlignment="1">
      <alignment horizontal="center" vertical="center"/>
    </xf>
    <xf numFmtId="176" fontId="19" fillId="0" borderId="3" xfId="27" applyFont="1" applyBorder="1" applyAlignment="1">
      <alignment horizontal="right"/>
    </xf>
    <xf numFmtId="176" fontId="19" fillId="0" borderId="0" xfId="27" applyFont="1" applyBorder="1" applyAlignment="1">
      <alignment horizontal="left"/>
    </xf>
    <xf numFmtId="3" fontId="19" fillId="0" borderId="3" xfId="0" applyNumberFormat="1" applyFont="1" applyBorder="1" applyAlignment="1">
      <alignment/>
    </xf>
    <xf numFmtId="179" fontId="19" fillId="0" borderId="3" xfId="0" applyNumberFormat="1" applyFont="1" applyBorder="1" applyAlignment="1">
      <alignment horizontal="center"/>
    </xf>
    <xf numFmtId="176" fontId="19" fillId="0" borderId="0" xfId="27" applyFont="1" applyAlignment="1">
      <alignment horizontal="right"/>
    </xf>
    <xf numFmtId="0" fontId="19" fillId="0" borderId="0" xfId="0" applyFont="1" applyAlignment="1">
      <alignment/>
    </xf>
    <xf numFmtId="176" fontId="19" fillId="0" borderId="0" xfId="27" applyFont="1" applyAlignment="1">
      <alignment/>
    </xf>
    <xf numFmtId="3" fontId="19" fillId="0" borderId="0" xfId="0" applyNumberFormat="1" applyFont="1" applyAlignment="1">
      <alignment/>
    </xf>
    <xf numFmtId="179" fontId="19" fillId="0" borderId="0" xfId="0" applyNumberFormat="1" applyFont="1" applyAlignment="1">
      <alignment horizontal="center"/>
    </xf>
    <xf numFmtId="176" fontId="19" fillId="0" borderId="11" xfId="27" applyFont="1" applyBorder="1" applyAlignment="1">
      <alignment horizontal="center" vertical="center"/>
    </xf>
    <xf numFmtId="176" fontId="19" fillId="0" borderId="9" xfId="27" applyFont="1" applyBorder="1" applyAlignment="1">
      <alignment horizontal="center" vertical="center"/>
    </xf>
    <xf numFmtId="176" fontId="19" fillId="0" borderId="0" xfId="27" applyFont="1" applyBorder="1" applyAlignment="1">
      <alignment horizontal="center" vertical="center"/>
    </xf>
    <xf numFmtId="179" fontId="19" fillId="0" borderId="5" xfId="0" applyNumberFormat="1" applyFont="1" applyBorder="1" applyAlignment="1">
      <alignment horizontal="center" vertical="center"/>
    </xf>
    <xf numFmtId="176" fontId="19" fillId="0" borderId="5" xfId="27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176" fontId="19" fillId="0" borderId="6" xfId="27" applyFont="1" applyBorder="1" applyAlignment="1">
      <alignment horizontal="center" vertical="center"/>
    </xf>
    <xf numFmtId="176" fontId="19" fillId="0" borderId="12" xfId="27" applyFont="1" applyBorder="1" applyAlignment="1">
      <alignment horizontal="center" vertical="center"/>
    </xf>
    <xf numFmtId="0" fontId="19" fillId="0" borderId="7" xfId="0" applyFont="1" applyBorder="1" applyAlignment="1" quotePrefix="1">
      <alignment horizontal="center" vertical="center"/>
    </xf>
    <xf numFmtId="176" fontId="19" fillId="0" borderId="8" xfId="27" applyFont="1" applyBorder="1" applyAlignment="1">
      <alignment horizontal="center" vertical="center"/>
    </xf>
    <xf numFmtId="179" fontId="19" fillId="0" borderId="13" xfId="0" applyNumberFormat="1" applyFont="1" applyBorder="1" applyAlignment="1">
      <alignment horizontal="center" vertical="center"/>
    </xf>
    <xf numFmtId="0" fontId="21" fillId="0" borderId="4" xfId="0" applyFont="1" applyBorder="1" applyAlignment="1" quotePrefix="1">
      <alignment horizontal="center" vertical="center"/>
    </xf>
    <xf numFmtId="176" fontId="19" fillId="0" borderId="4" xfId="25" applyFont="1" applyBorder="1" applyAlignment="1">
      <alignment horizontal="center" vertical="center" wrapText="1"/>
    </xf>
    <xf numFmtId="176" fontId="19" fillId="0" borderId="14" xfId="25" applyFont="1" applyBorder="1" applyAlignment="1">
      <alignment horizontal="center" vertical="center" wrapText="1"/>
    </xf>
    <xf numFmtId="176" fontId="19" fillId="0" borderId="3" xfId="28" applyFont="1" applyBorder="1" applyAlignment="1">
      <alignment/>
    </xf>
    <xf numFmtId="0" fontId="20" fillId="0" borderId="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 shrinkToFit="1"/>
    </xf>
    <xf numFmtId="176" fontId="19" fillId="0" borderId="0" xfId="28" applyFont="1" applyAlignment="1">
      <alignment/>
    </xf>
    <xf numFmtId="0" fontId="20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 shrinkToFit="1"/>
    </xf>
    <xf numFmtId="1" fontId="19" fillId="0" borderId="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92" fontId="19" fillId="0" borderId="0" xfId="28" applyNumberFormat="1" applyFont="1" applyFill="1" applyBorder="1" applyAlignment="1">
      <alignment horizontal="center" vertical="center"/>
    </xf>
    <xf numFmtId="176" fontId="19" fillId="0" borderId="3" xfId="29" applyFont="1" applyBorder="1" applyAlignment="1">
      <alignment horizontal="center"/>
    </xf>
    <xf numFmtId="176" fontId="19" fillId="0" borderId="3" xfId="29" applyFont="1" applyBorder="1" applyAlignment="1">
      <alignment/>
    </xf>
    <xf numFmtId="2" fontId="19" fillId="0" borderId="3" xfId="0" applyNumberFormat="1" applyFont="1" applyBorder="1" applyAlignment="1">
      <alignment/>
    </xf>
    <xf numFmtId="187" fontId="19" fillId="0" borderId="3" xfId="0" applyNumberFormat="1" applyFont="1" applyBorder="1" applyAlignment="1">
      <alignment/>
    </xf>
    <xf numFmtId="176" fontId="19" fillId="0" borderId="0" xfId="29" applyFont="1" applyBorder="1" applyAlignment="1">
      <alignment horizontal="center"/>
    </xf>
    <xf numFmtId="3" fontId="21" fillId="0" borderId="0" xfId="17" applyNumberFormat="1" applyFont="1" applyBorder="1" applyAlignment="1">
      <alignment horizontal="left"/>
    </xf>
    <xf numFmtId="187" fontId="19" fillId="0" borderId="0" xfId="0" applyNumberFormat="1" applyFont="1" applyBorder="1" applyAlignment="1">
      <alignment/>
    </xf>
    <xf numFmtId="3" fontId="19" fillId="0" borderId="0" xfId="17" applyNumberFormat="1" applyFont="1" applyBorder="1" applyAlignment="1">
      <alignment horizontal="left"/>
    </xf>
    <xf numFmtId="176" fontId="19" fillId="0" borderId="0" xfId="29" applyFont="1" applyAlignment="1">
      <alignment horizontal="center"/>
    </xf>
    <xf numFmtId="176" fontId="19" fillId="0" borderId="0" xfId="29" applyFont="1" applyAlignment="1">
      <alignment/>
    </xf>
    <xf numFmtId="2" fontId="19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176" fontId="19" fillId="0" borderId="0" xfId="29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176" fontId="19" fillId="0" borderId="7" xfId="29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76" fontId="19" fillId="0" borderId="4" xfId="29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176" fontId="19" fillId="0" borderId="8" xfId="29" applyFont="1" applyBorder="1" applyAlignment="1">
      <alignment horizontal="center" vertical="center"/>
    </xf>
    <xf numFmtId="176" fontId="19" fillId="0" borderId="6" xfId="29" applyFont="1" applyBorder="1" applyAlignment="1">
      <alignment horizontal="center" vertical="center"/>
    </xf>
    <xf numFmtId="176" fontId="19" fillId="0" borderId="16" xfId="29" applyFont="1" applyBorder="1" applyAlignment="1">
      <alignment horizontal="center" vertical="center"/>
    </xf>
    <xf numFmtId="187" fontId="19" fillId="0" borderId="0" xfId="0" applyNumberFormat="1" applyFont="1" applyBorder="1" applyAlignment="1">
      <alignment horizontal="center" vertical="center"/>
    </xf>
    <xf numFmtId="176" fontId="19" fillId="0" borderId="5" xfId="29" applyFont="1" applyBorder="1" applyAlignment="1">
      <alignment horizontal="center" vertical="center"/>
    </xf>
    <xf numFmtId="179" fontId="19" fillId="0" borderId="3" xfId="0" applyNumberFormat="1" applyFont="1" applyBorder="1" applyAlignment="1">
      <alignment/>
    </xf>
    <xf numFmtId="3" fontId="19" fillId="0" borderId="0" xfId="29" applyNumberFormat="1" applyFont="1" applyBorder="1" applyAlignment="1">
      <alignment/>
    </xf>
    <xf numFmtId="179" fontId="19" fillId="0" borderId="0" xfId="0" applyNumberFormat="1" applyFont="1" applyAlignment="1">
      <alignment/>
    </xf>
    <xf numFmtId="3" fontId="19" fillId="0" borderId="0" xfId="29" applyNumberFormat="1" applyFont="1" applyAlignment="1">
      <alignment/>
    </xf>
    <xf numFmtId="179" fontId="19" fillId="0" borderId="0" xfId="0" applyNumberFormat="1" applyFont="1" applyBorder="1" applyAlignment="1">
      <alignment/>
    </xf>
    <xf numFmtId="0" fontId="19" fillId="0" borderId="4" xfId="0" applyFont="1" applyBorder="1" applyAlignment="1">
      <alignment horizontal="center" vertical="center" wrapText="1"/>
    </xf>
    <xf numFmtId="176" fontId="19" fillId="0" borderId="9" xfId="29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176" fontId="19" fillId="0" borderId="15" xfId="29" applyFont="1" applyBorder="1" applyAlignment="1">
      <alignment horizontal="center" vertical="center"/>
    </xf>
    <xf numFmtId="176" fontId="19" fillId="0" borderId="12" xfId="29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176" fontId="19" fillId="0" borderId="0" xfId="29" applyFont="1" applyBorder="1" applyAlignment="1">
      <alignment horizontal="center" vertical="center"/>
    </xf>
    <xf numFmtId="187" fontId="19" fillId="0" borderId="9" xfId="0" applyNumberFormat="1" applyFont="1" applyBorder="1" applyAlignment="1">
      <alignment horizontal="center" vertical="center"/>
    </xf>
    <xf numFmtId="187" fontId="19" fillId="0" borderId="9" xfId="29" applyNumberFormat="1" applyFont="1" applyBorder="1" applyAlignment="1">
      <alignment horizontal="center" vertical="center"/>
    </xf>
    <xf numFmtId="179" fontId="19" fillId="0" borderId="9" xfId="0" applyNumberFormat="1" applyFont="1" applyBorder="1" applyAlignment="1">
      <alignment horizontal="center" vertical="center"/>
    </xf>
    <xf numFmtId="176" fontId="19" fillId="0" borderId="17" xfId="29" applyFont="1" applyBorder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179" fontId="19" fillId="0" borderId="9" xfId="29" applyNumberFormat="1" applyFont="1" applyBorder="1" applyAlignment="1">
      <alignment horizontal="center" vertical="center"/>
    </xf>
    <xf numFmtId="179" fontId="19" fillId="0" borderId="6" xfId="0" applyNumberFormat="1" applyFont="1" applyBorder="1" applyAlignment="1">
      <alignment horizontal="center" vertical="center"/>
    </xf>
    <xf numFmtId="179" fontId="19" fillId="0" borderId="8" xfId="29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176" fontId="19" fillId="0" borderId="4" xfId="23" applyFont="1" applyBorder="1" applyAlignment="1" quotePrefix="1">
      <alignment horizontal="center" vertical="center" wrapText="1"/>
    </xf>
    <xf numFmtId="176" fontId="19" fillId="0" borderId="4" xfId="23" applyFont="1" applyBorder="1" applyAlignment="1">
      <alignment horizontal="center" vertical="center"/>
    </xf>
    <xf numFmtId="176" fontId="19" fillId="0" borderId="4" xfId="23" applyFont="1" applyBorder="1" applyAlignment="1" quotePrefix="1">
      <alignment horizontal="center" vertical="center"/>
    </xf>
    <xf numFmtId="193" fontId="19" fillId="0" borderId="0" xfId="0" applyNumberFormat="1" applyFont="1" applyBorder="1" applyAlignment="1" quotePrefix="1">
      <alignment horizontal="center" vertical="center"/>
    </xf>
    <xf numFmtId="193" fontId="19" fillId="0" borderId="0" xfId="0" applyNumberFormat="1" applyFont="1" applyBorder="1" applyAlignment="1">
      <alignment horizontal="center" vertical="center"/>
    </xf>
    <xf numFmtId="193" fontId="21" fillId="0" borderId="0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 vertical="center"/>
    </xf>
    <xf numFmtId="176" fontId="19" fillId="0" borderId="10" xfId="27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94" fontId="26" fillId="0" borderId="0" xfId="28" applyNumberFormat="1" applyFont="1" applyFill="1" applyBorder="1" applyAlignment="1">
      <alignment horizontal="center" vertical="center"/>
    </xf>
    <xf numFmtId="194" fontId="25" fillId="0" borderId="0" xfId="28" applyNumberFormat="1" applyFont="1" applyFill="1" applyBorder="1" applyAlignment="1">
      <alignment horizontal="center" vertical="center"/>
    </xf>
    <xf numFmtId="194" fontId="25" fillId="0" borderId="0" xfId="0" applyNumberFormat="1" applyFont="1" applyFill="1" applyBorder="1" applyAlignment="1">
      <alignment horizontal="center" vertical="center"/>
    </xf>
    <xf numFmtId="194" fontId="25" fillId="0" borderId="18" xfId="28" applyNumberFormat="1" applyFont="1" applyFill="1" applyBorder="1" applyAlignment="1">
      <alignment horizontal="center" vertical="center"/>
    </xf>
    <xf numFmtId="196" fontId="19" fillId="0" borderId="0" xfId="0" applyNumberFormat="1" applyFont="1" applyBorder="1" applyAlignment="1">
      <alignment horizontal="center" vertical="center"/>
    </xf>
    <xf numFmtId="194" fontId="21" fillId="0" borderId="15" xfId="17" applyNumberFormat="1" applyFont="1" applyBorder="1" applyAlignment="1">
      <alignment horizontal="center" vertical="center"/>
    </xf>
    <xf numFmtId="194" fontId="21" fillId="0" borderId="12" xfId="17" applyNumberFormat="1" applyFont="1" applyBorder="1" applyAlignment="1">
      <alignment horizontal="center" vertical="center"/>
    </xf>
    <xf numFmtId="194" fontId="19" fillId="0" borderId="0" xfId="17" applyNumberFormat="1" applyFont="1" applyBorder="1" applyAlignment="1">
      <alignment horizontal="center" vertical="center"/>
    </xf>
    <xf numFmtId="194" fontId="19" fillId="0" borderId="18" xfId="17" applyNumberFormat="1" applyFont="1" applyBorder="1" applyAlignment="1">
      <alignment horizontal="center" vertical="center"/>
    </xf>
    <xf numFmtId="194" fontId="19" fillId="0" borderId="3" xfId="17" applyNumberFormat="1" applyFont="1" applyBorder="1" applyAlignment="1">
      <alignment horizontal="center" vertical="center"/>
    </xf>
    <xf numFmtId="197" fontId="19" fillId="0" borderId="0" xfId="0" applyNumberFormat="1" applyFont="1" applyBorder="1" applyAlignment="1">
      <alignment horizontal="center" vertical="center"/>
    </xf>
    <xf numFmtId="197" fontId="19" fillId="0" borderId="3" xfId="0" applyNumberFormat="1" applyFont="1" applyBorder="1" applyAlignment="1">
      <alignment horizontal="center" vertical="center"/>
    </xf>
    <xf numFmtId="192" fontId="21" fillId="0" borderId="0" xfId="17" applyNumberFormat="1" applyFont="1" applyBorder="1" applyAlignment="1">
      <alignment horizontal="center" vertical="center"/>
    </xf>
    <xf numFmtId="192" fontId="19" fillId="0" borderId="0" xfId="17" applyNumberFormat="1" applyFont="1" applyBorder="1" applyAlignment="1">
      <alignment horizontal="center" vertical="center"/>
    </xf>
    <xf numFmtId="192" fontId="4" fillId="0" borderId="0" xfId="0" applyNumberFormat="1" applyFont="1" applyBorder="1" applyAlignment="1" applyProtection="1">
      <alignment horizontal="center" vertical="center"/>
      <protection locked="0"/>
    </xf>
    <xf numFmtId="192" fontId="19" fillId="0" borderId="3" xfId="0" applyNumberFormat="1" applyFont="1" applyBorder="1" applyAlignment="1">
      <alignment horizontal="center" vertical="center"/>
    </xf>
    <xf numFmtId="192" fontId="21" fillId="0" borderId="0" xfId="29" applyNumberFormat="1" applyFont="1" applyBorder="1" applyAlignment="1">
      <alignment horizontal="center" vertical="center"/>
    </xf>
    <xf numFmtId="192" fontId="19" fillId="0" borderId="10" xfId="29" applyNumberFormat="1" applyFont="1" applyBorder="1" applyAlignment="1">
      <alignment horizontal="center" vertical="center"/>
    </xf>
    <xf numFmtId="192" fontId="19" fillId="0" borderId="0" xfId="29" applyNumberFormat="1" applyFont="1" applyBorder="1" applyAlignment="1">
      <alignment horizontal="center" vertical="center"/>
    </xf>
    <xf numFmtId="192" fontId="19" fillId="0" borderId="18" xfId="29" applyNumberFormat="1" applyFont="1" applyBorder="1" applyAlignment="1">
      <alignment horizontal="center" vertical="center"/>
    </xf>
    <xf numFmtId="192" fontId="19" fillId="0" borderId="3" xfId="29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176" fontId="19" fillId="0" borderId="2" xfId="33" applyFont="1" applyBorder="1" applyAlignment="1">
      <alignment horizontal="center" vertical="center"/>
    </xf>
    <xf numFmtId="176" fontId="19" fillId="0" borderId="4" xfId="33" applyFont="1" applyBorder="1" applyAlignment="1">
      <alignment horizontal="center" vertical="center"/>
    </xf>
    <xf numFmtId="176" fontId="19" fillId="0" borderId="7" xfId="33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right"/>
    </xf>
    <xf numFmtId="178" fontId="19" fillId="0" borderId="3" xfId="17" applyNumberFormat="1" applyFont="1" applyBorder="1" applyAlignment="1">
      <alignment horizontal="right"/>
    </xf>
    <xf numFmtId="0" fontId="19" fillId="0" borderId="3" xfId="0" applyNumberFormat="1" applyFont="1" applyBorder="1" applyAlignment="1">
      <alignment/>
    </xf>
    <xf numFmtId="178" fontId="19" fillId="0" borderId="3" xfId="17" applyNumberFormat="1" applyFont="1" applyBorder="1" applyAlignment="1">
      <alignment horizontal="center"/>
    </xf>
    <xf numFmtId="178" fontId="19" fillId="0" borderId="0" xfId="17" applyNumberFormat="1" applyFont="1" applyBorder="1" applyAlignment="1">
      <alignment horizontal="center"/>
    </xf>
    <xf numFmtId="0" fontId="19" fillId="0" borderId="4" xfId="0" applyNumberFormat="1" applyFont="1" applyBorder="1" applyAlignment="1" quotePrefix="1">
      <alignment horizontal="center" vertical="center"/>
    </xf>
    <xf numFmtId="194" fontId="19" fillId="0" borderId="0" xfId="25" applyNumberFormat="1" applyFont="1" applyBorder="1" applyAlignment="1">
      <alignment horizontal="center" vertical="center"/>
    </xf>
    <xf numFmtId="194" fontId="19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/>
    </xf>
    <xf numFmtId="0" fontId="20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right"/>
    </xf>
    <xf numFmtId="178" fontId="19" fillId="0" borderId="0" xfId="17" applyNumberFormat="1" applyFont="1" applyAlignment="1">
      <alignment horizontal="right"/>
    </xf>
    <xf numFmtId="178" fontId="19" fillId="0" borderId="0" xfId="17" applyNumberFormat="1" applyFont="1" applyAlignment="1">
      <alignment horizontal="center"/>
    </xf>
    <xf numFmtId="179" fontId="19" fillId="0" borderId="0" xfId="0" applyNumberFormat="1" applyFont="1" applyAlignment="1">
      <alignment horizontal="right"/>
    </xf>
    <xf numFmtId="194" fontId="19" fillId="0" borderId="0" xfId="24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178" fontId="23" fillId="0" borderId="0" xfId="17" applyNumberFormat="1" applyFont="1" applyAlignment="1">
      <alignment horizontal="right"/>
    </xf>
    <xf numFmtId="3" fontId="20" fillId="0" borderId="0" xfId="0" applyNumberFormat="1" applyFont="1" applyAlignment="1">
      <alignment/>
    </xf>
    <xf numFmtId="178" fontId="23" fillId="0" borderId="0" xfId="17" applyNumberFormat="1" applyFont="1" applyAlignment="1">
      <alignment horizontal="center"/>
    </xf>
    <xf numFmtId="179" fontId="20" fillId="0" borderId="0" xfId="0" applyNumberFormat="1" applyFont="1" applyAlignment="1">
      <alignment/>
    </xf>
    <xf numFmtId="194" fontId="23" fillId="0" borderId="0" xfId="24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6" fontId="27" fillId="0" borderId="0" xfId="27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19" fillId="0" borderId="0" xfId="30" applyFont="1" applyBorder="1" applyAlignment="1">
      <alignment horizontal="center" vertical="center"/>
    </xf>
    <xf numFmtId="176" fontId="19" fillId="0" borderId="11" xfId="30" applyFont="1" applyBorder="1" applyAlignment="1">
      <alignment horizontal="center" vertical="center"/>
    </xf>
    <xf numFmtId="176" fontId="19" fillId="0" borderId="9" xfId="30" applyFont="1" applyBorder="1" applyAlignment="1">
      <alignment horizontal="center" vertical="center"/>
    </xf>
    <xf numFmtId="176" fontId="19" fillId="0" borderId="5" xfId="30" applyFont="1" applyBorder="1" applyAlignment="1">
      <alignment horizontal="center" vertical="center"/>
    </xf>
    <xf numFmtId="176" fontId="19" fillId="0" borderId="6" xfId="30" applyFont="1" applyBorder="1" applyAlignment="1">
      <alignment horizontal="center" vertical="center"/>
    </xf>
    <xf numFmtId="176" fontId="19" fillId="0" borderId="15" xfId="30" applyFont="1" applyBorder="1" applyAlignment="1">
      <alignment horizontal="center" vertical="center"/>
    </xf>
    <xf numFmtId="176" fontId="19" fillId="0" borderId="16" xfId="30" applyFont="1" applyBorder="1" applyAlignment="1">
      <alignment horizontal="center" vertical="center"/>
    </xf>
    <xf numFmtId="176" fontId="19" fillId="0" borderId="13" xfId="30" applyFont="1" applyBorder="1" applyAlignment="1">
      <alignment horizontal="center" vertical="center"/>
    </xf>
    <xf numFmtId="176" fontId="19" fillId="0" borderId="8" xfId="30" applyFont="1" applyBorder="1" applyAlignment="1">
      <alignment horizontal="center" vertical="center"/>
    </xf>
    <xf numFmtId="0" fontId="19" fillId="0" borderId="4" xfId="32" applyNumberFormat="1" applyFont="1" applyBorder="1" applyAlignment="1">
      <alignment horizontal="center" vertical="center"/>
    </xf>
    <xf numFmtId="0" fontId="19" fillId="0" borderId="0" xfId="32" applyNumberFormat="1" applyFont="1" applyBorder="1" applyAlignment="1">
      <alignment horizontal="center" vertical="center"/>
    </xf>
    <xf numFmtId="0" fontId="19" fillId="0" borderId="4" xfId="33" applyNumberFormat="1" applyFont="1" applyBorder="1" applyAlignment="1">
      <alignment horizontal="center" vertical="center"/>
    </xf>
    <xf numFmtId="0" fontId="19" fillId="0" borderId="15" xfId="32" applyNumberFormat="1" applyFont="1" applyBorder="1" applyAlignment="1">
      <alignment horizontal="center" vertical="center"/>
    </xf>
    <xf numFmtId="0" fontId="19" fillId="0" borderId="12" xfId="32" applyNumberFormat="1" applyFont="1" applyBorder="1" applyAlignment="1">
      <alignment horizontal="center" vertical="center"/>
    </xf>
    <xf numFmtId="0" fontId="19" fillId="0" borderId="0" xfId="17" applyNumberFormat="1" applyFont="1" applyBorder="1" applyAlignment="1">
      <alignment horizontal="center" vertical="center"/>
    </xf>
    <xf numFmtId="0" fontId="19" fillId="0" borderId="17" xfId="17" applyNumberFormat="1" applyFont="1" applyBorder="1" applyAlignment="1">
      <alignment horizontal="center" vertical="center"/>
    </xf>
    <xf numFmtId="0" fontId="19" fillId="0" borderId="19" xfId="17" applyNumberFormat="1" applyFont="1" applyBorder="1" applyAlignment="1">
      <alignment horizontal="center" vertical="center"/>
    </xf>
    <xf numFmtId="0" fontId="19" fillId="0" borderId="0" xfId="24" applyNumberFormat="1" applyFont="1" applyBorder="1" applyAlignment="1">
      <alignment horizontal="center" vertical="center"/>
    </xf>
    <xf numFmtId="0" fontId="19" fillId="0" borderId="9" xfId="17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19" fillId="0" borderId="5" xfId="32" applyNumberFormat="1" applyFont="1" applyBorder="1" applyAlignment="1">
      <alignment horizontal="center" vertical="center"/>
    </xf>
    <xf numFmtId="0" fontId="19" fillId="0" borderId="10" xfId="32" applyNumberFormat="1" applyFont="1" applyBorder="1" applyAlignment="1">
      <alignment horizontal="center" vertical="center"/>
    </xf>
    <xf numFmtId="0" fontId="19" fillId="0" borderId="0" xfId="17" applyNumberFormat="1" applyFont="1" applyBorder="1" applyAlignment="1">
      <alignment horizontal="center" vertical="center" shrinkToFit="1"/>
    </xf>
    <xf numFmtId="0" fontId="19" fillId="0" borderId="6" xfId="17" applyNumberFormat="1" applyFont="1" applyBorder="1" applyAlignment="1">
      <alignment horizontal="center" vertical="center" shrinkToFit="1"/>
    </xf>
    <xf numFmtId="0" fontId="19" fillId="0" borderId="6" xfId="17" applyNumberFormat="1" applyFont="1" applyBorder="1" applyAlignment="1">
      <alignment horizontal="center" vertical="center"/>
    </xf>
    <xf numFmtId="0" fontId="19" fillId="0" borderId="10" xfId="17" applyNumberFormat="1" applyFont="1" applyBorder="1" applyAlignment="1">
      <alignment horizontal="center" vertical="center"/>
    </xf>
    <xf numFmtId="0" fontId="19" fillId="0" borderId="5" xfId="17" applyNumberFormat="1" applyFont="1" applyBorder="1" applyAlignment="1">
      <alignment horizontal="center" vertical="center"/>
    </xf>
    <xf numFmtId="0" fontId="19" fillId="0" borderId="4" xfId="24" applyNumberFormat="1" applyFont="1" applyBorder="1" applyAlignment="1">
      <alignment horizontal="center" vertical="center"/>
    </xf>
    <xf numFmtId="0" fontId="19" fillId="0" borderId="7" xfId="32" applyNumberFormat="1" applyFont="1" applyBorder="1" applyAlignment="1">
      <alignment horizontal="center" vertical="center"/>
    </xf>
    <xf numFmtId="0" fontId="19" fillId="0" borderId="9" xfId="32" applyNumberFormat="1" applyFont="1" applyBorder="1" applyAlignment="1">
      <alignment horizontal="center" vertical="center"/>
    </xf>
    <xf numFmtId="0" fontId="19" fillId="0" borderId="13" xfId="17" applyNumberFormat="1" applyFont="1" applyBorder="1" applyAlignment="1">
      <alignment horizontal="center" vertical="center"/>
    </xf>
    <xf numFmtId="0" fontId="19" fillId="0" borderId="13" xfId="32" applyNumberFormat="1" applyFont="1" applyBorder="1" applyAlignment="1">
      <alignment horizontal="center" vertical="center"/>
    </xf>
    <xf numFmtId="0" fontId="19" fillId="0" borderId="8" xfId="17" applyNumberFormat="1" applyFont="1" applyBorder="1" applyAlignment="1">
      <alignment horizontal="center" vertical="center"/>
    </xf>
    <xf numFmtId="0" fontId="19" fillId="0" borderId="7" xfId="24" applyNumberFormat="1" applyFont="1" applyBorder="1" applyAlignment="1">
      <alignment horizontal="center" vertical="center"/>
    </xf>
    <xf numFmtId="0" fontId="19" fillId="0" borderId="15" xfId="17" applyNumberFormat="1" applyFont="1" applyBorder="1" applyAlignment="1">
      <alignment horizontal="center" vertical="center" shrinkToFit="1"/>
    </xf>
    <xf numFmtId="192" fontId="19" fillId="0" borderId="0" xfId="0" applyNumberFormat="1" applyFont="1" applyBorder="1" applyAlignment="1" quotePrefix="1">
      <alignment horizontal="center" vertical="center"/>
    </xf>
    <xf numFmtId="190" fontId="19" fillId="0" borderId="0" xfId="0" applyNumberFormat="1" applyFont="1" applyBorder="1" applyAlignment="1">
      <alignment horizontal="center" vertical="center"/>
    </xf>
    <xf numFmtId="190" fontId="19" fillId="0" borderId="0" xfId="0" applyNumberFormat="1" applyFont="1" applyBorder="1" applyAlignment="1" quotePrefix="1">
      <alignment horizontal="center" vertical="center"/>
    </xf>
    <xf numFmtId="217" fontId="19" fillId="0" borderId="0" xfId="25" applyNumberFormat="1" applyFont="1" applyBorder="1" applyAlignment="1">
      <alignment horizontal="center" vertical="center"/>
    </xf>
    <xf numFmtId="176" fontId="19" fillId="0" borderId="0" xfId="27" applyFont="1" applyBorder="1" applyAlignment="1">
      <alignment/>
    </xf>
    <xf numFmtId="176" fontId="19" fillId="0" borderId="20" xfId="27" applyFont="1" applyBorder="1" applyAlignment="1">
      <alignment horizontal="center" vertical="center"/>
    </xf>
    <xf numFmtId="176" fontId="19" fillId="0" borderId="21" xfId="27" applyFont="1" applyBorder="1" applyAlignment="1">
      <alignment horizontal="center" vertical="center"/>
    </xf>
    <xf numFmtId="0" fontId="19" fillId="0" borderId="0" xfId="27" applyNumberFormat="1" applyFont="1" applyBorder="1" applyAlignment="1">
      <alignment horizontal="center" vertical="center"/>
    </xf>
    <xf numFmtId="0" fontId="19" fillId="0" borderId="12" xfId="27" applyNumberFormat="1" applyFont="1" applyBorder="1" applyAlignment="1">
      <alignment horizontal="center" vertical="center"/>
    </xf>
    <xf numFmtId="0" fontId="19" fillId="0" borderId="16" xfId="27" applyNumberFormat="1" applyFont="1" applyBorder="1" applyAlignment="1">
      <alignment horizontal="center" vertical="center"/>
    </xf>
    <xf numFmtId="0" fontId="19" fillId="0" borderId="9" xfId="27" applyNumberFormat="1" applyFont="1" applyBorder="1" applyAlignment="1">
      <alignment horizontal="center" vertical="center"/>
    </xf>
    <xf numFmtId="0" fontId="19" fillId="0" borderId="7" xfId="27" applyNumberFormat="1" applyFont="1" applyBorder="1" applyAlignment="1">
      <alignment horizontal="center" vertical="center"/>
    </xf>
    <xf numFmtId="192" fontId="19" fillId="0" borderId="0" xfId="17" applyNumberFormat="1" applyFont="1" applyBorder="1" applyAlignment="1">
      <alignment horizontal="center" vertical="center" shrinkToFit="1"/>
    </xf>
    <xf numFmtId="192" fontId="19" fillId="0" borderId="0" xfId="17" applyNumberFormat="1" applyFont="1" applyFill="1" applyBorder="1" applyAlignment="1">
      <alignment horizontal="center" vertical="center" shrinkToFit="1"/>
    </xf>
    <xf numFmtId="0" fontId="19" fillId="0" borderId="5" xfId="0" applyFont="1" applyBorder="1" applyAlignment="1">
      <alignment/>
    </xf>
    <xf numFmtId="0" fontId="19" fillId="0" borderId="8" xfId="27" applyNumberFormat="1" applyFont="1" applyBorder="1" applyAlignment="1">
      <alignment horizontal="center" vertical="center"/>
    </xf>
    <xf numFmtId="0" fontId="19" fillId="0" borderId="16" xfId="32" applyNumberFormat="1" applyFont="1" applyBorder="1" applyAlignment="1">
      <alignment horizontal="center" vertical="center"/>
    </xf>
    <xf numFmtId="176" fontId="19" fillId="0" borderId="15" xfId="26" applyFont="1" applyBorder="1" applyAlignment="1">
      <alignment horizontal="center" vertical="center"/>
    </xf>
    <xf numFmtId="176" fontId="19" fillId="0" borderId="11" xfId="21" applyNumberFormat="1" applyFont="1" applyBorder="1" applyAlignment="1">
      <alignment horizontal="center" vertical="center"/>
    </xf>
    <xf numFmtId="0" fontId="19" fillId="0" borderId="6" xfId="27" applyNumberFormat="1" applyFont="1" applyBorder="1" applyAlignment="1">
      <alignment horizontal="center" vertical="center"/>
    </xf>
    <xf numFmtId="192" fontId="4" fillId="0" borderId="0" xfId="17" applyNumberFormat="1" applyFont="1" applyBorder="1" applyAlignment="1" applyProtection="1">
      <alignment horizontal="center" vertical="center"/>
      <protection locked="0"/>
    </xf>
    <xf numFmtId="192" fontId="4" fillId="0" borderId="0" xfId="17" applyNumberFormat="1" applyFont="1" applyBorder="1" applyAlignment="1" applyProtection="1">
      <alignment horizontal="center" vertical="center"/>
      <protection/>
    </xf>
    <xf numFmtId="192" fontId="4" fillId="0" borderId="3" xfId="17" applyNumberFormat="1" applyFont="1" applyBorder="1" applyAlignment="1" applyProtection="1">
      <alignment horizontal="center" vertical="center"/>
      <protection locked="0"/>
    </xf>
    <xf numFmtId="0" fontId="19" fillId="0" borderId="16" xfId="32" applyNumberFormat="1" applyFont="1" applyBorder="1" applyAlignment="1">
      <alignment vertical="center"/>
    </xf>
    <xf numFmtId="0" fontId="19" fillId="0" borderId="12" xfId="32" applyNumberFormat="1" applyFont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176" fontId="19" fillId="0" borderId="19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176" fontId="19" fillId="0" borderId="13" xfId="26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vertical="center"/>
    </xf>
    <xf numFmtId="179" fontId="19" fillId="0" borderId="11" xfId="0" applyNumberFormat="1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194" fontId="28" fillId="0" borderId="0" xfId="28" applyNumberFormat="1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76" fontId="27" fillId="0" borderId="0" xfId="28" applyFont="1" applyAlignment="1">
      <alignment vertical="center"/>
    </xf>
    <xf numFmtId="194" fontId="19" fillId="0" borderId="0" xfId="17" applyNumberFormat="1" applyFont="1" applyFill="1" applyBorder="1" applyAlignment="1">
      <alignment horizontal="center" vertical="center"/>
    </xf>
    <xf numFmtId="197" fontId="21" fillId="0" borderId="0" xfId="0" applyNumberFormat="1" applyFont="1" applyBorder="1" applyAlignment="1">
      <alignment horizontal="center" vertical="center"/>
    </xf>
    <xf numFmtId="194" fontId="19" fillId="0" borderId="0" xfId="17" applyNumberFormat="1" applyFont="1" applyBorder="1" applyAlignment="1" quotePrefix="1">
      <alignment horizontal="center" vertical="center"/>
    </xf>
    <xf numFmtId="193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8" fontId="19" fillId="0" borderId="23" xfId="0" applyNumberFormat="1" applyFont="1" applyBorder="1" applyAlignment="1">
      <alignment horizontal="center" vertical="center"/>
    </xf>
    <xf numFmtId="178" fontId="19" fillId="0" borderId="11" xfId="0" applyNumberFormat="1" applyFont="1" applyBorder="1" applyAlignment="1">
      <alignment horizontal="center" vertical="center"/>
    </xf>
    <xf numFmtId="178" fontId="19" fillId="0" borderId="5" xfId="0" applyNumberFormat="1" applyFont="1" applyBorder="1" applyAlignment="1">
      <alignment horizontal="center" vertical="center"/>
    </xf>
    <xf numFmtId="178" fontId="19" fillId="0" borderId="8" xfId="0" applyNumberFormat="1" applyFont="1" applyBorder="1" applyAlignment="1">
      <alignment horizontal="center" vertical="center"/>
    </xf>
    <xf numFmtId="192" fontId="19" fillId="0" borderId="3" xfId="17" applyNumberFormat="1" applyFont="1" applyBorder="1" applyAlignment="1">
      <alignment horizontal="center" vertical="center"/>
    </xf>
    <xf numFmtId="194" fontId="20" fillId="0" borderId="0" xfId="0" applyNumberFormat="1" applyFont="1" applyAlignment="1">
      <alignment horizontal="right"/>
    </xf>
    <xf numFmtId="194" fontId="21" fillId="0" borderId="3" xfId="25" applyNumberFormat="1" applyFont="1" applyBorder="1" applyAlignment="1">
      <alignment horizontal="center" vertical="center"/>
    </xf>
    <xf numFmtId="194" fontId="21" fillId="0" borderId="3" xfId="0" applyNumberFormat="1" applyFont="1" applyBorder="1" applyAlignment="1">
      <alignment horizontal="center" vertical="center"/>
    </xf>
    <xf numFmtId="197" fontId="21" fillId="0" borderId="3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 quotePrefix="1">
      <alignment horizontal="center" vertical="center"/>
    </xf>
    <xf numFmtId="1" fontId="19" fillId="0" borderId="11" xfId="0" applyNumberFormat="1" applyFont="1" applyBorder="1" applyAlignment="1">
      <alignment vertical="center"/>
    </xf>
    <xf numFmtId="193" fontId="4" fillId="0" borderId="0" xfId="17" applyNumberFormat="1" applyFont="1" applyBorder="1" applyAlignment="1" applyProtection="1">
      <alignment horizontal="center" vertical="center"/>
      <protection locked="0"/>
    </xf>
    <xf numFmtId="193" fontId="4" fillId="0" borderId="0" xfId="0" applyNumberFormat="1" applyFont="1" applyBorder="1" applyAlignment="1" applyProtection="1">
      <alignment horizontal="center" vertical="center"/>
      <protection locked="0"/>
    </xf>
    <xf numFmtId="193" fontId="19" fillId="0" borderId="3" xfId="0" applyNumberFormat="1" applyFont="1" applyFill="1" applyBorder="1" applyAlignment="1">
      <alignment horizontal="center" vertical="center"/>
    </xf>
    <xf numFmtId="193" fontId="19" fillId="0" borderId="3" xfId="29" applyNumberFormat="1" applyFont="1" applyBorder="1" applyAlignment="1">
      <alignment horizontal="center" vertical="center"/>
    </xf>
    <xf numFmtId="193" fontId="4" fillId="0" borderId="3" xfId="17" applyNumberFormat="1" applyFont="1" applyBorder="1" applyAlignment="1" applyProtection="1">
      <alignment horizontal="center" vertical="center"/>
      <protection locked="0"/>
    </xf>
    <xf numFmtId="196" fontId="19" fillId="0" borderId="0" xfId="22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NumberFormat="1" applyFont="1" applyBorder="1" applyAlignment="1" quotePrefix="1">
      <alignment horizontal="center" vertical="center"/>
    </xf>
    <xf numFmtId="193" fontId="19" fillId="4" borderId="0" xfId="0" applyNumberFormat="1" applyFont="1" applyFill="1" applyBorder="1" applyAlignment="1" quotePrefix="1">
      <alignment horizontal="center" vertical="center"/>
    </xf>
    <xf numFmtId="193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/>
    </xf>
    <xf numFmtId="176" fontId="19" fillId="4" borderId="4" xfId="23" applyFont="1" applyFill="1" applyBorder="1" applyAlignment="1" quotePrefix="1">
      <alignment horizontal="center" vertical="center"/>
    </xf>
    <xf numFmtId="176" fontId="19" fillId="4" borderId="14" xfId="23" applyFont="1" applyFill="1" applyBorder="1" applyAlignment="1" quotePrefix="1">
      <alignment horizontal="center" vertical="center"/>
    </xf>
    <xf numFmtId="193" fontId="19" fillId="4" borderId="3" xfId="0" applyNumberFormat="1" applyFont="1" applyFill="1" applyBorder="1" applyAlignment="1" quotePrefix="1">
      <alignment horizontal="center" vertical="center"/>
    </xf>
    <xf numFmtId="193" fontId="19" fillId="4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 quotePrefix="1">
      <alignment horizontal="center" vertical="center"/>
    </xf>
    <xf numFmtId="178" fontId="25" fillId="0" borderId="0" xfId="25" applyNumberFormat="1" applyFont="1" applyBorder="1" applyAlignment="1">
      <alignment horizontal="center" vertical="center"/>
    </xf>
    <xf numFmtId="208" fontId="25" fillId="0" borderId="0" xfId="17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41" fontId="25" fillId="0" borderId="0" xfId="17" applyFont="1" applyBorder="1" applyAlignment="1">
      <alignment horizontal="center" vertical="center" shrinkToFit="1"/>
    </xf>
    <xf numFmtId="41" fontId="25" fillId="0" borderId="0" xfId="17" applyFont="1" applyFill="1" applyBorder="1" applyAlignment="1">
      <alignment horizontal="center" vertical="center" shrinkToFit="1"/>
    </xf>
    <xf numFmtId="41" fontId="25" fillId="0" borderId="0" xfId="18" applyFont="1" applyBorder="1" applyAlignment="1">
      <alignment horizontal="center" vertical="center" shrinkToFit="1"/>
    </xf>
    <xf numFmtId="187" fontId="25" fillId="0" borderId="0" xfId="18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76" fontId="30" fillId="0" borderId="18" xfId="0" applyNumberFormat="1" applyFont="1" applyBorder="1" applyAlignment="1">
      <alignment horizontal="center" vertical="center"/>
    </xf>
    <xf numFmtId="176" fontId="30" fillId="0" borderId="3" xfId="0" applyNumberFormat="1" applyFont="1" applyBorder="1" applyAlignment="1" quotePrefix="1">
      <alignment horizontal="center" vertical="center"/>
    </xf>
    <xf numFmtId="176" fontId="30" fillId="0" borderId="3" xfId="0" applyNumberFormat="1" applyFont="1" applyBorder="1" applyAlignment="1">
      <alignment horizontal="center" vertical="center"/>
    </xf>
    <xf numFmtId="41" fontId="30" fillId="0" borderId="3" xfId="17" applyFont="1" applyBorder="1" applyAlignment="1">
      <alignment horizontal="center" vertical="center" shrinkToFit="1"/>
    </xf>
    <xf numFmtId="41" fontId="30" fillId="0" borderId="3" xfId="17" applyFont="1" applyFill="1" applyBorder="1" applyAlignment="1">
      <alignment horizontal="center" vertical="center" shrinkToFit="1"/>
    </xf>
    <xf numFmtId="176" fontId="30" fillId="0" borderId="0" xfId="0" applyNumberFormat="1" applyFont="1" applyBorder="1" applyAlignment="1">
      <alignment horizontal="center" vertical="center"/>
    </xf>
    <xf numFmtId="178" fontId="30" fillId="0" borderId="3" xfId="25" applyNumberFormat="1" applyFont="1" applyBorder="1" applyAlignment="1">
      <alignment horizontal="center" vertical="center"/>
    </xf>
    <xf numFmtId="41" fontId="30" fillId="0" borderId="3" xfId="18" applyFont="1" applyBorder="1" applyAlignment="1">
      <alignment horizontal="center" vertical="center" shrinkToFit="1"/>
    </xf>
    <xf numFmtId="208" fontId="30" fillId="0" borderId="3" xfId="17" applyNumberFormat="1" applyFont="1" applyBorder="1" applyAlignment="1">
      <alignment horizontal="center" vertical="center"/>
    </xf>
    <xf numFmtId="187" fontId="30" fillId="0" borderId="3" xfId="18" applyNumberFormat="1" applyFont="1" applyBorder="1" applyAlignment="1">
      <alignment horizontal="center" vertical="center"/>
    </xf>
    <xf numFmtId="176" fontId="30" fillId="0" borderId="0" xfId="0" applyNumberFormat="1" applyFont="1" applyBorder="1" applyAlignment="1" quotePrefix="1">
      <alignment horizontal="center" vertical="center"/>
    </xf>
    <xf numFmtId="178" fontId="30" fillId="0" borderId="0" xfId="0" applyNumberFormat="1" applyFont="1" applyBorder="1" applyAlignment="1" quotePrefix="1">
      <alignment horizontal="center" vertical="center"/>
    </xf>
    <xf numFmtId="187" fontId="30" fillId="0" borderId="0" xfId="0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1" fontId="25" fillId="0" borderId="10" xfId="17" applyFont="1" applyBorder="1" applyAlignment="1">
      <alignment horizontal="center" vertical="center" shrinkToFit="1"/>
    </xf>
    <xf numFmtId="187" fontId="25" fillId="0" borderId="0" xfId="18" applyNumberFormat="1" applyFont="1" applyFill="1" applyBorder="1" applyAlignment="1">
      <alignment horizontal="center" vertical="center"/>
    </xf>
    <xf numFmtId="41" fontId="4" fillId="0" borderId="0" xfId="17" applyFont="1" applyBorder="1" applyAlignment="1">
      <alignment horizontal="center" vertical="center"/>
    </xf>
    <xf numFmtId="176" fontId="26" fillId="0" borderId="0" xfId="28" applyNumberFormat="1" applyFont="1" applyFill="1" applyBorder="1" applyAlignment="1">
      <alignment horizontal="center" vertical="center"/>
    </xf>
    <xf numFmtId="176" fontId="25" fillId="0" borderId="0" xfId="28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41" fontId="25" fillId="0" borderId="0" xfId="17" applyFont="1" applyBorder="1" applyAlignment="1" applyProtection="1">
      <alignment horizontal="center" vertical="center"/>
      <protection/>
    </xf>
    <xf numFmtId="176" fontId="25" fillId="0" borderId="3" xfId="28" applyNumberFormat="1" applyFont="1" applyFill="1" applyBorder="1" applyAlignment="1">
      <alignment horizontal="center" vertical="center"/>
    </xf>
    <xf numFmtId="176" fontId="25" fillId="0" borderId="3" xfId="0" applyNumberFormat="1" applyFont="1" applyFill="1" applyBorder="1" applyAlignment="1">
      <alignment horizontal="center" vertical="center"/>
    </xf>
    <xf numFmtId="41" fontId="25" fillId="0" borderId="3" xfId="17" applyFont="1" applyBorder="1" applyAlignment="1" applyProtection="1">
      <alignment horizontal="center" vertical="center"/>
      <protection/>
    </xf>
    <xf numFmtId="176" fontId="25" fillId="0" borderId="18" xfId="0" applyNumberFormat="1" applyFont="1" applyBorder="1" applyAlignment="1">
      <alignment horizontal="center" vertical="center"/>
    </xf>
    <xf numFmtId="176" fontId="25" fillId="0" borderId="3" xfId="0" applyNumberFormat="1" applyFont="1" applyBorder="1" applyAlignment="1" quotePrefix="1">
      <alignment horizontal="center" vertical="center"/>
    </xf>
    <xf numFmtId="176" fontId="25" fillId="0" borderId="3" xfId="0" applyNumberFormat="1" applyFont="1" applyBorder="1" applyAlignment="1">
      <alignment horizontal="center" vertical="center"/>
    </xf>
    <xf numFmtId="41" fontId="25" fillId="0" borderId="3" xfId="17" applyFont="1" applyBorder="1" applyAlignment="1">
      <alignment horizontal="center" vertical="center" shrinkToFit="1"/>
    </xf>
    <xf numFmtId="41" fontId="25" fillId="0" borderId="3" xfId="17" applyFont="1" applyFill="1" applyBorder="1" applyAlignment="1">
      <alignment horizontal="center" vertical="center" shrinkToFit="1"/>
    </xf>
    <xf numFmtId="178" fontId="25" fillId="0" borderId="3" xfId="25" applyNumberFormat="1" applyFont="1" applyBorder="1" applyAlignment="1">
      <alignment horizontal="center" vertical="center"/>
    </xf>
    <xf numFmtId="41" fontId="25" fillId="0" borderId="3" xfId="18" applyFont="1" applyBorder="1" applyAlignment="1">
      <alignment horizontal="center" vertical="center" shrinkToFit="1"/>
    </xf>
    <xf numFmtId="208" fontId="25" fillId="0" borderId="3" xfId="17" applyNumberFormat="1" applyFont="1" applyBorder="1" applyAlignment="1">
      <alignment horizontal="center" vertical="center"/>
    </xf>
    <xf numFmtId="187" fontId="25" fillId="0" borderId="3" xfId="18" applyNumberFormat="1" applyFont="1" applyBorder="1" applyAlignment="1">
      <alignment horizontal="center" vertical="center"/>
    </xf>
    <xf numFmtId="176" fontId="19" fillId="0" borderId="20" xfId="29" applyFont="1" applyBorder="1" applyAlignment="1" quotePrefix="1">
      <alignment horizontal="center" vertical="center"/>
    </xf>
    <xf numFmtId="176" fontId="19" fillId="0" borderId="21" xfId="29" applyFont="1" applyBorder="1" applyAlignment="1" quotePrefix="1">
      <alignment horizontal="center" vertical="center"/>
    </xf>
    <xf numFmtId="187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79" fontId="19" fillId="0" borderId="24" xfId="0" applyNumberFormat="1" applyFont="1" applyBorder="1" applyAlignment="1">
      <alignment horizontal="center" vertical="center"/>
    </xf>
    <xf numFmtId="179" fontId="19" fillId="0" borderId="25" xfId="0" applyNumberFormat="1" applyFont="1" applyBorder="1" applyAlignment="1">
      <alignment horizontal="center" vertical="center"/>
    </xf>
    <xf numFmtId="176" fontId="19" fillId="0" borderId="21" xfId="29" applyFont="1" applyBorder="1" applyAlignment="1">
      <alignment horizontal="center" vertical="center"/>
    </xf>
    <xf numFmtId="176" fontId="19" fillId="0" borderId="24" xfId="29" applyFont="1" applyBorder="1" applyAlignment="1" quotePrefix="1">
      <alignment horizontal="center" vertical="center"/>
    </xf>
    <xf numFmtId="176" fontId="19" fillId="0" borderId="25" xfId="29" applyFont="1" applyBorder="1" applyAlignment="1">
      <alignment horizontal="center" vertical="center"/>
    </xf>
    <xf numFmtId="176" fontId="19" fillId="0" borderId="20" xfId="29" applyFont="1" applyBorder="1" applyAlignment="1">
      <alignment horizontal="center" vertical="center"/>
    </xf>
    <xf numFmtId="193" fontId="19" fillId="0" borderId="3" xfId="17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7" fillId="0" borderId="0" xfId="22" applyNumberFormat="1" applyFont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176" fontId="19" fillId="0" borderId="23" xfId="25" applyFont="1" applyBorder="1" applyAlignment="1">
      <alignment horizontal="left" vertical="center" wrapText="1"/>
    </xf>
    <xf numFmtId="176" fontId="19" fillId="0" borderId="0" xfId="25" applyFont="1" applyBorder="1" applyAlignment="1">
      <alignment horizontal="left" vertical="center" wrapText="1"/>
    </xf>
    <xf numFmtId="176" fontId="27" fillId="0" borderId="0" xfId="27" applyFont="1" applyAlignment="1">
      <alignment horizontal="center" vertical="center"/>
    </xf>
    <xf numFmtId="0" fontId="19" fillId="0" borderId="5" xfId="27" applyNumberFormat="1" applyFont="1" applyBorder="1" applyAlignment="1">
      <alignment horizontal="center" vertical="center"/>
    </xf>
    <xf numFmtId="0" fontId="19" fillId="0" borderId="4" xfId="27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6" fontId="27" fillId="0" borderId="0" xfId="28" applyFont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179" fontId="19" fillId="0" borderId="20" xfId="0" applyNumberFormat="1" applyFont="1" applyBorder="1" applyAlignment="1">
      <alignment horizontal="center" vertical="center"/>
    </xf>
    <xf numFmtId="176" fontId="27" fillId="0" borderId="0" xfId="29" applyFont="1" applyAlignment="1">
      <alignment horizontal="center" vertical="center" wrapText="1"/>
    </xf>
    <xf numFmtId="176" fontId="19" fillId="0" borderId="22" xfId="30" applyFont="1" applyBorder="1" applyAlignment="1">
      <alignment horizontal="center" vertical="center"/>
    </xf>
    <xf numFmtId="176" fontId="19" fillId="0" borderId="23" xfId="30" applyFont="1" applyBorder="1" applyAlignment="1">
      <alignment horizontal="center" vertical="center"/>
    </xf>
    <xf numFmtId="176" fontId="19" fillId="0" borderId="10" xfId="30" applyFont="1" applyBorder="1" applyAlignment="1">
      <alignment horizontal="center" vertical="center"/>
    </xf>
    <xf numFmtId="176" fontId="19" fillId="0" borderId="0" xfId="3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19" fillId="0" borderId="2" xfId="30" applyFont="1" applyBorder="1" applyAlignment="1">
      <alignment horizontal="center" vertical="center"/>
    </xf>
    <xf numFmtId="176" fontId="19" fillId="0" borderId="9" xfId="30" applyFont="1" applyBorder="1" applyAlignment="1">
      <alignment horizontal="center" vertical="center"/>
    </xf>
    <xf numFmtId="176" fontId="19" fillId="0" borderId="7" xfId="30" applyFont="1" applyBorder="1" applyAlignment="1">
      <alignment horizontal="center" vertical="center"/>
    </xf>
    <xf numFmtId="0" fontId="19" fillId="0" borderId="25" xfId="32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19" fillId="0" borderId="20" xfId="32" applyNumberFormat="1" applyFont="1" applyBorder="1" applyAlignment="1">
      <alignment horizontal="center" vertical="center"/>
    </xf>
    <xf numFmtId="0" fontId="19" fillId="0" borderId="21" xfId="32" applyNumberFormat="1" applyFont="1" applyBorder="1" applyAlignment="1">
      <alignment horizontal="center" vertical="center"/>
    </xf>
    <xf numFmtId="0" fontId="19" fillId="0" borderId="22" xfId="24" applyNumberFormat="1" applyFont="1" applyBorder="1" applyAlignment="1">
      <alignment horizontal="center" vertical="center"/>
    </xf>
    <xf numFmtId="0" fontId="19" fillId="0" borderId="23" xfId="24" applyNumberFormat="1" applyFont="1" applyBorder="1" applyAlignment="1">
      <alignment horizontal="center" vertical="center"/>
    </xf>
    <xf numFmtId="0" fontId="19" fillId="0" borderId="11" xfId="31" applyNumberFormat="1" applyFont="1" applyBorder="1" applyAlignment="1">
      <alignment horizontal="center" vertical="center" wrapText="1"/>
    </xf>
    <xf numFmtId="0" fontId="19" fillId="0" borderId="5" xfId="31" applyNumberFormat="1" applyFont="1" applyBorder="1" applyAlignment="1">
      <alignment horizontal="center" vertical="center" wrapText="1"/>
    </xf>
    <xf numFmtId="0" fontId="19" fillId="0" borderId="8" xfId="31" applyNumberFormat="1" applyFont="1" applyBorder="1" applyAlignment="1">
      <alignment horizontal="center" vertical="center" wrapText="1"/>
    </xf>
  </cellXfs>
  <cellStyles count="42">
    <cellStyle name="Normal" xfId="0"/>
    <cellStyle name="Percent" xfId="15"/>
    <cellStyle name="Comma" xfId="16"/>
    <cellStyle name="Comma [0]" xfId="17"/>
    <cellStyle name="쉼표 [0] 2" xfId="18"/>
    <cellStyle name="Followed Hyperlink" xfId="19"/>
    <cellStyle name="콤마 [0]_(월초P)" xfId="20"/>
    <cellStyle name="콤마 [0]_09완)1.인구추이" xfId="21"/>
    <cellStyle name="콤마 [0]_1.인구추이" xfId="22"/>
    <cellStyle name="콤마 [0]_10.수입실적" xfId="23"/>
    <cellStyle name="콤마 [0]_16완)8.시군별인구이동 (2)" xfId="24"/>
    <cellStyle name="콤마 [0]_2. 행정구역" xfId="25"/>
    <cellStyle name="콤마 [0]_2.주민등록인구" xfId="26"/>
    <cellStyle name="콤마 [0]_3.시군별세대및인구" xfId="27"/>
    <cellStyle name="콤마 [0]_4.읍면동별 세대및인구(1-17)" xfId="28"/>
    <cellStyle name="콤마 [0]_5.연령별및성별인구(1-3)" xfId="29"/>
    <cellStyle name="콤마 [0]_6.인구동태" xfId="30"/>
    <cellStyle name="콤마 [0]_7. 인구이동" xfId="31"/>
    <cellStyle name="콤마 [0]_8.시군별인구이동" xfId="32"/>
    <cellStyle name="콤마 [0]_해안선및도서" xfId="33"/>
    <cellStyle name="콤마_1" xfId="34"/>
    <cellStyle name="Currency" xfId="35"/>
    <cellStyle name="Currency [0]" xfId="36"/>
    <cellStyle name="Hyperlink" xfId="37"/>
    <cellStyle name="category" xfId="38"/>
    <cellStyle name="Comma [0]_ARN (2)" xfId="39"/>
    <cellStyle name="comma zerodec" xfId="40"/>
    <cellStyle name="Comma_Capex" xfId="41"/>
    <cellStyle name="Currency [0]_CCOCPX" xfId="42"/>
    <cellStyle name="Currency_CCOCPX" xfId="43"/>
    <cellStyle name="Currency1" xfId="44"/>
    <cellStyle name="Dezimal [0]_laroux" xfId="45"/>
    <cellStyle name="Dezimal_laroux" xfId="46"/>
    <cellStyle name="Dollar (zero dec)" xfId="47"/>
    <cellStyle name="Grey" xfId="48"/>
    <cellStyle name="Input [yellow]" xfId="49"/>
    <cellStyle name="Milliers [0]_Arabian Spec" xfId="50"/>
    <cellStyle name="Milliers_Arabian Spec" xfId="51"/>
    <cellStyle name="Mon?aire [0]_Arabian Spec" xfId="52"/>
    <cellStyle name="Mon?aire_Arabian Spec" xfId="53"/>
    <cellStyle name="Normal - Style1" xfId="54"/>
    <cellStyle name="Normal_A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pane xSplit="1" ySplit="6" topLeftCell="F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0" sqref="M20"/>
    </sheetView>
  </sheetViews>
  <sheetFormatPr defaultColWidth="8.88671875" defaultRowHeight="13.5"/>
  <cols>
    <col min="1" max="1" width="9.77734375" style="11" customWidth="1"/>
    <col min="2" max="2" width="11.88671875" style="12" customWidth="1"/>
    <col min="3" max="3" width="8.10546875" style="14" customWidth="1"/>
    <col min="4" max="4" width="8.10546875" style="12" customWidth="1"/>
    <col min="5" max="6" width="8.10546875" style="14" customWidth="1"/>
    <col min="7" max="7" width="8.10546875" style="12" customWidth="1"/>
    <col min="8" max="9" width="8.10546875" style="14" customWidth="1"/>
    <col min="10" max="10" width="8.10546875" style="12" customWidth="1"/>
    <col min="11" max="11" width="7.10546875" style="14" customWidth="1"/>
    <col min="12" max="12" width="2.77734375" style="11" customWidth="1"/>
    <col min="13" max="14" width="14.5546875" style="15" customWidth="1"/>
    <col min="15" max="15" width="14.5546875" style="14" customWidth="1"/>
    <col min="16" max="17" width="14.21484375" style="14" customWidth="1"/>
    <col min="18" max="16384" width="8.88671875" style="11" customWidth="1"/>
  </cols>
  <sheetData>
    <row r="1" spans="1:17" s="2" customFormat="1" ht="45" customHeight="1">
      <c r="A1" s="349" t="s">
        <v>212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177"/>
      <c r="M1" s="348" t="s">
        <v>213</v>
      </c>
      <c r="N1" s="348"/>
      <c r="O1" s="348"/>
      <c r="P1" s="348"/>
      <c r="Q1" s="348"/>
    </row>
    <row r="2" spans="1:17" s="5" customFormat="1" ht="25.5" customHeight="1" thickBot="1">
      <c r="A2" s="3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M2" s="6"/>
      <c r="N2" s="6"/>
      <c r="O2" s="7"/>
      <c r="P2" s="4"/>
      <c r="Q2" s="8" t="s">
        <v>227</v>
      </c>
    </row>
    <row r="3" spans="1:18" s="5" customFormat="1" ht="16.5" customHeight="1" thickTop="1">
      <c r="A3" s="1" t="s">
        <v>30</v>
      </c>
      <c r="B3" s="18" t="s">
        <v>74</v>
      </c>
      <c r="C3" s="345" t="s">
        <v>75</v>
      </c>
      <c r="D3" s="346"/>
      <c r="E3" s="347"/>
      <c r="F3" s="345"/>
      <c r="G3" s="346"/>
      <c r="H3" s="347"/>
      <c r="I3" s="345"/>
      <c r="J3" s="346"/>
      <c r="K3" s="346"/>
      <c r="L3" s="16"/>
      <c r="M3" s="262" t="s">
        <v>76</v>
      </c>
      <c r="N3" s="263" t="s">
        <v>77</v>
      </c>
      <c r="O3" s="234" t="s">
        <v>78</v>
      </c>
      <c r="P3" s="345" t="s">
        <v>70</v>
      </c>
      <c r="Q3" s="346"/>
      <c r="R3" s="248"/>
    </row>
    <row r="4" spans="1:15" s="5" customFormat="1" ht="16.5" customHeight="1">
      <c r="A4" s="17"/>
      <c r="B4" s="230"/>
      <c r="C4" s="244" t="s">
        <v>79</v>
      </c>
      <c r="D4" s="242"/>
      <c r="E4" s="243"/>
      <c r="F4" s="244" t="s">
        <v>80</v>
      </c>
      <c r="G4" s="242"/>
      <c r="H4" s="243"/>
      <c r="I4" s="244" t="s">
        <v>81</v>
      </c>
      <c r="J4" s="242"/>
      <c r="K4" s="242"/>
      <c r="L4" s="16"/>
      <c r="M4" s="21" t="s">
        <v>82</v>
      </c>
      <c r="N4" s="264" t="s">
        <v>83</v>
      </c>
      <c r="O4" s="22" t="s">
        <v>67</v>
      </c>
    </row>
    <row r="5" spans="1:17" s="5" customFormat="1" ht="16.5" customHeight="1">
      <c r="A5" s="16"/>
      <c r="B5" s="19" t="s">
        <v>53</v>
      </c>
      <c r="C5" s="16"/>
      <c r="D5" s="20" t="s">
        <v>1</v>
      </c>
      <c r="E5" s="20" t="s">
        <v>2</v>
      </c>
      <c r="F5" s="16"/>
      <c r="G5" s="20" t="s">
        <v>1</v>
      </c>
      <c r="H5" s="20" t="s">
        <v>2</v>
      </c>
      <c r="I5" s="245"/>
      <c r="J5" s="20" t="s">
        <v>1</v>
      </c>
      <c r="K5" s="233" t="s">
        <v>2</v>
      </c>
      <c r="L5" s="16"/>
      <c r="M5" s="21" t="s">
        <v>84</v>
      </c>
      <c r="N5" s="264" t="s">
        <v>85</v>
      </c>
      <c r="O5" s="22" t="s">
        <v>86</v>
      </c>
      <c r="P5" s="16" t="s">
        <v>63</v>
      </c>
      <c r="Q5" s="233" t="s">
        <v>87</v>
      </c>
    </row>
    <row r="6" spans="1:17" s="5" customFormat="1" ht="16.5" customHeight="1">
      <c r="A6" s="23" t="s">
        <v>88</v>
      </c>
      <c r="B6" s="24" t="s">
        <v>89</v>
      </c>
      <c r="C6" s="25" t="s">
        <v>90</v>
      </c>
      <c r="D6" s="24" t="s">
        <v>5</v>
      </c>
      <c r="E6" s="24" t="s">
        <v>6</v>
      </c>
      <c r="F6" s="25" t="s">
        <v>68</v>
      </c>
      <c r="G6" s="24" t="s">
        <v>5</v>
      </c>
      <c r="H6" s="24" t="s">
        <v>6</v>
      </c>
      <c r="I6" s="71" t="s">
        <v>54</v>
      </c>
      <c r="J6" s="24" t="s">
        <v>5</v>
      </c>
      <c r="K6" s="246" t="s">
        <v>6</v>
      </c>
      <c r="L6" s="16"/>
      <c r="M6" s="26" t="s">
        <v>91</v>
      </c>
      <c r="N6" s="265" t="s">
        <v>92</v>
      </c>
      <c r="O6" s="27" t="s">
        <v>93</v>
      </c>
      <c r="P6" s="71" t="s">
        <v>94</v>
      </c>
      <c r="Q6" s="246" t="s">
        <v>95</v>
      </c>
    </row>
    <row r="7" spans="1:17" s="5" customFormat="1" ht="25.5" customHeight="1">
      <c r="A7" s="28" t="s">
        <v>96</v>
      </c>
      <c r="B7" s="29">
        <v>9591</v>
      </c>
      <c r="C7" s="30">
        <f aca="true" t="shared" si="0" ref="C7:C22">SUM(D7:E7)</f>
        <v>34165</v>
      </c>
      <c r="D7" s="31">
        <v>16810</v>
      </c>
      <c r="E7" s="31">
        <v>17355</v>
      </c>
      <c r="F7" s="30">
        <f aca="true" t="shared" si="1" ref="F7:F20">SUM(G7:H7)</f>
        <v>34165</v>
      </c>
      <c r="G7" s="31">
        <v>16810</v>
      </c>
      <c r="H7" s="31">
        <v>17355</v>
      </c>
      <c r="I7" s="31" t="s">
        <v>32</v>
      </c>
      <c r="J7" s="31" t="s">
        <v>32</v>
      </c>
      <c r="K7" s="31" t="s">
        <v>32</v>
      </c>
      <c r="L7" s="32"/>
      <c r="M7" s="134" t="s">
        <v>32</v>
      </c>
      <c r="N7" s="134">
        <f aca="true" t="shared" si="2" ref="N7:N20">C7/B7</f>
        <v>3.5621937232822436</v>
      </c>
      <c r="O7" s="33" t="s">
        <v>32</v>
      </c>
      <c r="P7" s="31" t="s">
        <v>32</v>
      </c>
      <c r="Q7" s="31" t="s">
        <v>32</v>
      </c>
    </row>
    <row r="8" spans="1:17" s="5" customFormat="1" ht="25.5" customHeight="1">
      <c r="A8" s="28" t="s">
        <v>7</v>
      </c>
      <c r="B8" s="29">
        <v>9349</v>
      </c>
      <c r="C8" s="30">
        <f t="shared" si="0"/>
        <v>32594</v>
      </c>
      <c r="D8" s="31">
        <v>15858</v>
      </c>
      <c r="E8" s="31">
        <v>16736</v>
      </c>
      <c r="F8" s="30">
        <f t="shared" si="1"/>
        <v>32594</v>
      </c>
      <c r="G8" s="31">
        <v>15858</v>
      </c>
      <c r="H8" s="31">
        <v>16736</v>
      </c>
      <c r="I8" s="31" t="s">
        <v>32</v>
      </c>
      <c r="J8" s="31" t="s">
        <v>32</v>
      </c>
      <c r="K8" s="31" t="s">
        <v>32</v>
      </c>
      <c r="L8" s="32"/>
      <c r="M8" s="134" t="s">
        <v>32</v>
      </c>
      <c r="N8" s="134">
        <f t="shared" si="2"/>
        <v>3.486362177773024</v>
      </c>
      <c r="O8" s="31">
        <v>3916</v>
      </c>
      <c r="P8" s="31" t="s">
        <v>32</v>
      </c>
      <c r="Q8" s="31" t="s">
        <v>32</v>
      </c>
    </row>
    <row r="9" spans="1:17" s="5" customFormat="1" ht="25.5" customHeight="1">
      <c r="A9" s="28" t="s">
        <v>8</v>
      </c>
      <c r="B9" s="29">
        <v>9330</v>
      </c>
      <c r="C9" s="30">
        <f t="shared" si="0"/>
        <v>35451</v>
      </c>
      <c r="D9" s="31">
        <v>17657</v>
      </c>
      <c r="E9" s="31">
        <v>17794</v>
      </c>
      <c r="F9" s="30">
        <f t="shared" si="1"/>
        <v>35451</v>
      </c>
      <c r="G9" s="31">
        <v>17657</v>
      </c>
      <c r="H9" s="31">
        <v>17794</v>
      </c>
      <c r="I9" s="31" t="s">
        <v>32</v>
      </c>
      <c r="J9" s="31" t="s">
        <v>32</v>
      </c>
      <c r="K9" s="31" t="s">
        <v>32</v>
      </c>
      <c r="L9" s="32"/>
      <c r="M9" s="134" t="s">
        <v>32</v>
      </c>
      <c r="N9" s="134">
        <f t="shared" si="2"/>
        <v>3.7996784565916397</v>
      </c>
      <c r="O9" s="31">
        <v>3843</v>
      </c>
      <c r="P9" s="31" t="s">
        <v>32</v>
      </c>
      <c r="Q9" s="31" t="s">
        <v>32</v>
      </c>
    </row>
    <row r="10" spans="1:17" s="5" customFormat="1" ht="25.5" customHeight="1">
      <c r="A10" s="28" t="s">
        <v>9</v>
      </c>
      <c r="B10" s="29">
        <v>9300</v>
      </c>
      <c r="C10" s="30">
        <f t="shared" si="0"/>
        <v>33719</v>
      </c>
      <c r="D10" s="31">
        <v>16843</v>
      </c>
      <c r="E10" s="31">
        <v>16876</v>
      </c>
      <c r="F10" s="30">
        <f t="shared" si="1"/>
        <v>33719</v>
      </c>
      <c r="G10" s="31">
        <v>16843</v>
      </c>
      <c r="H10" s="31">
        <v>16876</v>
      </c>
      <c r="I10" s="31" t="s">
        <v>32</v>
      </c>
      <c r="J10" s="31" t="s">
        <v>32</v>
      </c>
      <c r="K10" s="31" t="s">
        <v>32</v>
      </c>
      <c r="L10" s="32"/>
      <c r="M10" s="134" t="s">
        <v>32</v>
      </c>
      <c r="N10" s="134">
        <f t="shared" si="2"/>
        <v>3.6256989247311826</v>
      </c>
      <c r="O10" s="31">
        <v>3997</v>
      </c>
      <c r="P10" s="31" t="s">
        <v>32</v>
      </c>
      <c r="Q10" s="31" t="s">
        <v>32</v>
      </c>
    </row>
    <row r="11" spans="1:17" s="9" customFormat="1" ht="25.5" customHeight="1">
      <c r="A11" s="28" t="s">
        <v>10</v>
      </c>
      <c r="B11" s="29">
        <v>9275</v>
      </c>
      <c r="C11" s="30">
        <f t="shared" si="0"/>
        <v>32656</v>
      </c>
      <c r="D11" s="31">
        <v>16333</v>
      </c>
      <c r="E11" s="31">
        <v>16323</v>
      </c>
      <c r="F11" s="30">
        <f t="shared" si="1"/>
        <v>32656</v>
      </c>
      <c r="G11" s="31">
        <v>16333</v>
      </c>
      <c r="H11" s="31">
        <v>16323</v>
      </c>
      <c r="I11" s="31" t="s">
        <v>32</v>
      </c>
      <c r="J11" s="31" t="s">
        <v>32</v>
      </c>
      <c r="K11" s="31" t="s">
        <v>32</v>
      </c>
      <c r="L11" s="34"/>
      <c r="M11" s="134" t="s">
        <v>32</v>
      </c>
      <c r="N11" s="134">
        <f t="shared" si="2"/>
        <v>3.520862533692722</v>
      </c>
      <c r="O11" s="31">
        <v>4011</v>
      </c>
      <c r="P11" s="31" t="s">
        <v>32</v>
      </c>
      <c r="Q11" s="31" t="s">
        <v>32</v>
      </c>
    </row>
    <row r="12" spans="1:17" s="9" customFormat="1" ht="25.5" customHeight="1">
      <c r="A12" s="28" t="s">
        <v>97</v>
      </c>
      <c r="B12" s="29">
        <v>9294</v>
      </c>
      <c r="C12" s="30">
        <f t="shared" si="0"/>
        <v>31502</v>
      </c>
      <c r="D12" s="31">
        <v>15764</v>
      </c>
      <c r="E12" s="31">
        <v>15738</v>
      </c>
      <c r="F12" s="30">
        <f t="shared" si="1"/>
        <v>31502</v>
      </c>
      <c r="G12" s="31">
        <v>15764</v>
      </c>
      <c r="H12" s="31">
        <v>15738</v>
      </c>
      <c r="I12" s="31" t="s">
        <v>32</v>
      </c>
      <c r="J12" s="31" t="s">
        <v>32</v>
      </c>
      <c r="K12" s="31" t="s">
        <v>32</v>
      </c>
      <c r="L12" s="34"/>
      <c r="M12" s="134" t="s">
        <v>32</v>
      </c>
      <c r="N12" s="134">
        <f t="shared" si="2"/>
        <v>3.389498601248117</v>
      </c>
      <c r="O12" s="31">
        <v>4121</v>
      </c>
      <c r="P12" s="31" t="s">
        <v>32</v>
      </c>
      <c r="Q12" s="31" t="s">
        <v>32</v>
      </c>
    </row>
    <row r="13" spans="1:17" s="9" customFormat="1" ht="25.5" customHeight="1">
      <c r="A13" s="28">
        <v>1996</v>
      </c>
      <c r="B13" s="29">
        <v>9422</v>
      </c>
      <c r="C13" s="30">
        <f t="shared" si="0"/>
        <v>30654</v>
      </c>
      <c r="D13" s="31">
        <v>15326</v>
      </c>
      <c r="E13" s="31">
        <v>15328</v>
      </c>
      <c r="F13" s="30">
        <f t="shared" si="1"/>
        <v>30654</v>
      </c>
      <c r="G13" s="31">
        <v>15326</v>
      </c>
      <c r="H13" s="31">
        <v>15328</v>
      </c>
      <c r="I13" s="31" t="s">
        <v>32</v>
      </c>
      <c r="J13" s="31" t="s">
        <v>32</v>
      </c>
      <c r="K13" s="31" t="s">
        <v>32</v>
      </c>
      <c r="L13" s="34"/>
      <c r="M13" s="134" t="s">
        <v>32</v>
      </c>
      <c r="N13" s="134">
        <f t="shared" si="2"/>
        <v>3.253449373805986</v>
      </c>
      <c r="O13" s="31">
        <v>4228</v>
      </c>
      <c r="P13" s="31" t="s">
        <v>32</v>
      </c>
      <c r="Q13" s="31" t="s">
        <v>32</v>
      </c>
    </row>
    <row r="14" spans="1:17" s="5" customFormat="1" ht="25.5" customHeight="1">
      <c r="A14" s="28">
        <v>1997</v>
      </c>
      <c r="B14" s="29">
        <v>9468</v>
      </c>
      <c r="C14" s="30">
        <f t="shared" si="0"/>
        <v>29801</v>
      </c>
      <c r="D14" s="31">
        <v>14847</v>
      </c>
      <c r="E14" s="31">
        <v>14954</v>
      </c>
      <c r="F14" s="30">
        <f t="shared" si="1"/>
        <v>29801</v>
      </c>
      <c r="G14" s="31">
        <v>14847</v>
      </c>
      <c r="H14" s="31">
        <v>14954</v>
      </c>
      <c r="I14" s="31" t="s">
        <v>32</v>
      </c>
      <c r="J14" s="31" t="s">
        <v>32</v>
      </c>
      <c r="K14" s="31" t="s">
        <v>32</v>
      </c>
      <c r="L14" s="32"/>
      <c r="M14" s="134" t="s">
        <v>32</v>
      </c>
      <c r="N14" s="134">
        <f t="shared" si="2"/>
        <v>3.1475496408956487</v>
      </c>
      <c r="O14" s="31">
        <v>4383</v>
      </c>
      <c r="P14" s="31" t="s">
        <v>32</v>
      </c>
      <c r="Q14" s="31" t="s">
        <v>32</v>
      </c>
    </row>
    <row r="15" spans="1:17" s="5" customFormat="1" ht="25.5" customHeight="1">
      <c r="A15" s="28">
        <v>1998</v>
      </c>
      <c r="B15" s="32">
        <v>9648</v>
      </c>
      <c r="C15" s="30">
        <f t="shared" si="0"/>
        <v>30556</v>
      </c>
      <c r="D15" s="31">
        <v>15115</v>
      </c>
      <c r="E15" s="31">
        <v>15441</v>
      </c>
      <c r="F15" s="30">
        <f t="shared" si="1"/>
        <v>30556</v>
      </c>
      <c r="G15" s="31">
        <v>15115</v>
      </c>
      <c r="H15" s="31">
        <v>15441</v>
      </c>
      <c r="I15" s="31" t="s">
        <v>32</v>
      </c>
      <c r="J15" s="31" t="s">
        <v>32</v>
      </c>
      <c r="K15" s="31" t="s">
        <v>32</v>
      </c>
      <c r="L15" s="32"/>
      <c r="M15" s="134" t="s">
        <v>32</v>
      </c>
      <c r="N15" s="134">
        <f t="shared" si="2"/>
        <v>3.1670812603648426</v>
      </c>
      <c r="O15" s="31">
        <v>4609</v>
      </c>
      <c r="P15" s="31" t="s">
        <v>32</v>
      </c>
      <c r="Q15" s="31" t="s">
        <v>32</v>
      </c>
    </row>
    <row r="16" spans="1:17" s="5" customFormat="1" ht="25.5" customHeight="1">
      <c r="A16" s="28">
        <v>1999</v>
      </c>
      <c r="B16" s="32">
        <v>9649</v>
      </c>
      <c r="C16" s="30">
        <f t="shared" si="0"/>
        <v>30207</v>
      </c>
      <c r="D16" s="31">
        <v>14981</v>
      </c>
      <c r="E16" s="31">
        <v>15226</v>
      </c>
      <c r="F16" s="30">
        <f t="shared" si="1"/>
        <v>30207</v>
      </c>
      <c r="G16" s="31">
        <v>14981</v>
      </c>
      <c r="H16" s="31">
        <v>15226</v>
      </c>
      <c r="I16" s="31" t="s">
        <v>32</v>
      </c>
      <c r="J16" s="31" t="s">
        <v>32</v>
      </c>
      <c r="K16" s="31" t="s">
        <v>32</v>
      </c>
      <c r="L16" s="32"/>
      <c r="M16" s="134" t="s">
        <v>32</v>
      </c>
      <c r="N16" s="134">
        <f t="shared" si="2"/>
        <v>3.130583480153384</v>
      </c>
      <c r="O16" s="31">
        <v>4803</v>
      </c>
      <c r="P16" s="31" t="s">
        <v>32</v>
      </c>
      <c r="Q16" s="31" t="s">
        <v>32</v>
      </c>
    </row>
    <row r="17" spans="1:17" s="5" customFormat="1" ht="25.5" customHeight="1">
      <c r="A17" s="28">
        <v>2000</v>
      </c>
      <c r="B17" s="29">
        <v>9714</v>
      </c>
      <c r="C17" s="30">
        <f t="shared" si="0"/>
        <v>30126</v>
      </c>
      <c r="D17" s="31">
        <v>14868</v>
      </c>
      <c r="E17" s="31">
        <v>15258</v>
      </c>
      <c r="F17" s="30">
        <f t="shared" si="1"/>
        <v>30126</v>
      </c>
      <c r="G17" s="31">
        <v>14868</v>
      </c>
      <c r="H17" s="31">
        <v>15258</v>
      </c>
      <c r="I17" s="31" t="s">
        <v>32</v>
      </c>
      <c r="J17" s="31" t="s">
        <v>32</v>
      </c>
      <c r="K17" s="31" t="s">
        <v>32</v>
      </c>
      <c r="L17" s="32"/>
      <c r="M17" s="134" t="s">
        <v>32</v>
      </c>
      <c r="N17" s="134">
        <f t="shared" si="2"/>
        <v>3.1012970969734406</v>
      </c>
      <c r="O17" s="31">
        <v>5049</v>
      </c>
      <c r="P17" s="31" t="s">
        <v>32</v>
      </c>
      <c r="Q17" s="31" t="s">
        <v>32</v>
      </c>
    </row>
    <row r="18" spans="1:18" s="5" customFormat="1" ht="25.5" customHeight="1">
      <c r="A18" s="28">
        <v>2001</v>
      </c>
      <c r="B18" s="29">
        <v>9819</v>
      </c>
      <c r="C18" s="30">
        <f t="shared" si="0"/>
        <v>30521</v>
      </c>
      <c r="D18" s="31">
        <v>14896</v>
      </c>
      <c r="E18" s="31">
        <v>15625</v>
      </c>
      <c r="F18" s="30">
        <f t="shared" si="1"/>
        <v>30521</v>
      </c>
      <c r="G18" s="31">
        <v>14896</v>
      </c>
      <c r="H18" s="31">
        <v>15625</v>
      </c>
      <c r="I18" s="31" t="s">
        <v>32</v>
      </c>
      <c r="J18" s="31" t="s">
        <v>32</v>
      </c>
      <c r="K18" s="31" t="s">
        <v>32</v>
      </c>
      <c r="L18" s="32"/>
      <c r="M18" s="134" t="s">
        <v>32</v>
      </c>
      <c r="N18" s="134">
        <f t="shared" si="2"/>
        <v>3.108361340258682</v>
      </c>
      <c r="O18" s="31">
        <v>5275</v>
      </c>
      <c r="P18" s="31" t="s">
        <v>32</v>
      </c>
      <c r="Q18" s="31" t="s">
        <v>32</v>
      </c>
      <c r="R18" s="10"/>
    </row>
    <row r="19" spans="1:17" ht="25.5" customHeight="1">
      <c r="A19" s="28">
        <v>2002</v>
      </c>
      <c r="B19" s="29">
        <v>9566</v>
      </c>
      <c r="C19" s="30">
        <f t="shared" si="0"/>
        <v>26577</v>
      </c>
      <c r="D19" s="31">
        <f aca="true" t="shared" si="3" ref="D19:E22">G19+J19</f>
        <v>13211</v>
      </c>
      <c r="E19" s="31">
        <f t="shared" si="3"/>
        <v>13366</v>
      </c>
      <c r="F19" s="30">
        <f t="shared" si="1"/>
        <v>26463</v>
      </c>
      <c r="G19" s="31">
        <v>13167</v>
      </c>
      <c r="H19" s="31">
        <v>13296</v>
      </c>
      <c r="I19" s="30">
        <f>SUM(J19:K19)</f>
        <v>114</v>
      </c>
      <c r="J19" s="31">
        <v>44</v>
      </c>
      <c r="K19" s="31">
        <v>70</v>
      </c>
      <c r="L19" s="32"/>
      <c r="M19" s="134" t="s">
        <v>32</v>
      </c>
      <c r="N19" s="134">
        <f t="shared" si="2"/>
        <v>2.7782772318628477</v>
      </c>
      <c r="O19" s="31">
        <v>5321</v>
      </c>
      <c r="P19" s="72">
        <v>114</v>
      </c>
      <c r="Q19" s="72">
        <v>70</v>
      </c>
    </row>
    <row r="20" spans="1:17" ht="25.5" customHeight="1">
      <c r="A20" s="28">
        <v>2003</v>
      </c>
      <c r="B20" s="29">
        <v>9917</v>
      </c>
      <c r="C20" s="30">
        <f t="shared" si="0"/>
        <v>29713</v>
      </c>
      <c r="D20" s="31">
        <f t="shared" si="3"/>
        <v>14473</v>
      </c>
      <c r="E20" s="31">
        <f t="shared" si="3"/>
        <v>15240</v>
      </c>
      <c r="F20" s="30">
        <f t="shared" si="1"/>
        <v>29579</v>
      </c>
      <c r="G20" s="31">
        <v>14426</v>
      </c>
      <c r="H20" s="31">
        <v>15153</v>
      </c>
      <c r="I20" s="30">
        <f>SUM(J20:K20)</f>
        <v>134</v>
      </c>
      <c r="J20" s="31">
        <v>47</v>
      </c>
      <c r="K20" s="31">
        <v>87</v>
      </c>
      <c r="L20" s="32"/>
      <c r="M20" s="134" t="s">
        <v>32</v>
      </c>
      <c r="N20" s="134">
        <f t="shared" si="2"/>
        <v>2.9961681960270243</v>
      </c>
      <c r="O20" s="31">
        <v>5530</v>
      </c>
      <c r="P20" s="72">
        <v>134</v>
      </c>
      <c r="Q20" s="72">
        <v>87</v>
      </c>
    </row>
    <row r="21" spans="1:17" ht="25.5" customHeight="1">
      <c r="A21" s="28">
        <v>2004</v>
      </c>
      <c r="B21" s="29">
        <v>9816</v>
      </c>
      <c r="C21" s="30">
        <f>SUM(D21:E21)</f>
        <v>27078</v>
      </c>
      <c r="D21" s="31">
        <f t="shared" si="3"/>
        <v>13366</v>
      </c>
      <c r="E21" s="31">
        <f t="shared" si="3"/>
        <v>13712</v>
      </c>
      <c r="F21" s="30">
        <f>SUM(G21:H21)</f>
        <v>26933</v>
      </c>
      <c r="G21" s="31">
        <v>13308</v>
      </c>
      <c r="H21" s="31">
        <v>13625</v>
      </c>
      <c r="I21" s="30">
        <f>SUM(J21:K21)</f>
        <v>145</v>
      </c>
      <c r="J21" s="31">
        <v>58</v>
      </c>
      <c r="K21" s="31">
        <v>87</v>
      </c>
      <c r="L21" s="32"/>
      <c r="M21" s="134" t="s">
        <v>32</v>
      </c>
      <c r="N21" s="134">
        <f>C21/B21</f>
        <v>2.758557457212714</v>
      </c>
      <c r="O21" s="31">
        <v>5695</v>
      </c>
      <c r="P21" s="72">
        <v>145</v>
      </c>
      <c r="Q21" s="72">
        <v>87</v>
      </c>
    </row>
    <row r="22" spans="1:17" ht="25.5" customHeight="1">
      <c r="A22" s="241">
        <v>2005</v>
      </c>
      <c r="B22" s="29">
        <v>9775</v>
      </c>
      <c r="C22" s="30">
        <f t="shared" si="0"/>
        <v>25069</v>
      </c>
      <c r="D22" s="31">
        <f t="shared" si="3"/>
        <v>12496</v>
      </c>
      <c r="E22" s="31">
        <f t="shared" si="3"/>
        <v>12573</v>
      </c>
      <c r="F22" s="30">
        <f>SUM(G22:H22)</f>
        <v>24912</v>
      </c>
      <c r="G22" s="31">
        <v>12438</v>
      </c>
      <c r="H22" s="31">
        <v>12474</v>
      </c>
      <c r="I22" s="30">
        <f>SUM(J22:K22)</f>
        <v>157</v>
      </c>
      <c r="J22" s="31">
        <v>58</v>
      </c>
      <c r="K22" s="31">
        <v>99</v>
      </c>
      <c r="L22" s="32"/>
      <c r="M22" s="134" t="s">
        <v>32</v>
      </c>
      <c r="N22" s="134">
        <f>C22/B22</f>
        <v>2.5646035805626597</v>
      </c>
      <c r="O22" s="31">
        <v>5428</v>
      </c>
      <c r="P22" s="72">
        <v>157</v>
      </c>
      <c r="Q22" s="72">
        <v>99</v>
      </c>
    </row>
    <row r="23" spans="1:17" ht="25.5" customHeight="1">
      <c r="A23" s="241">
        <v>2006</v>
      </c>
      <c r="B23" s="29">
        <v>9848</v>
      </c>
      <c r="C23" s="30">
        <v>24420</v>
      </c>
      <c r="D23" s="31">
        <v>12231</v>
      </c>
      <c r="E23" s="31">
        <v>12189</v>
      </c>
      <c r="F23" s="30">
        <v>24209</v>
      </c>
      <c r="G23" s="31">
        <v>12139</v>
      </c>
      <c r="H23" s="31">
        <v>12070</v>
      </c>
      <c r="I23" s="30">
        <v>211</v>
      </c>
      <c r="J23" s="31">
        <v>92</v>
      </c>
      <c r="K23" s="31">
        <v>119</v>
      </c>
      <c r="L23" s="32"/>
      <c r="M23" s="134" t="s">
        <v>73</v>
      </c>
      <c r="N23" s="134">
        <v>2.4796913078797727</v>
      </c>
      <c r="O23" s="31">
        <v>5980</v>
      </c>
      <c r="P23" s="72">
        <v>46</v>
      </c>
      <c r="Q23" s="31">
        <v>533</v>
      </c>
    </row>
    <row r="24" spans="1:17" ht="25.5" customHeight="1">
      <c r="A24" s="241">
        <v>2007</v>
      </c>
      <c r="B24" s="29">
        <v>10449</v>
      </c>
      <c r="C24" s="30">
        <v>26912</v>
      </c>
      <c r="D24" s="31">
        <v>13328</v>
      </c>
      <c r="E24" s="31">
        <v>13584</v>
      </c>
      <c r="F24" s="30">
        <v>26687</v>
      </c>
      <c r="G24" s="31">
        <v>13244</v>
      </c>
      <c r="H24" s="31">
        <v>13443</v>
      </c>
      <c r="I24" s="30">
        <v>225</v>
      </c>
      <c r="J24" s="31">
        <v>84</v>
      </c>
      <c r="K24" s="31">
        <v>141</v>
      </c>
      <c r="L24" s="32"/>
      <c r="M24" s="134" t="s">
        <v>73</v>
      </c>
      <c r="N24" s="134">
        <v>2.575557469614317</v>
      </c>
      <c r="O24" s="31">
        <v>6261</v>
      </c>
      <c r="P24" s="72">
        <v>50</v>
      </c>
      <c r="Q24" s="31">
        <v>533</v>
      </c>
    </row>
    <row r="25" spans="1:17" ht="25.5" customHeight="1">
      <c r="A25" s="241">
        <v>2008</v>
      </c>
      <c r="B25" s="29">
        <v>10148</v>
      </c>
      <c r="C25" s="30">
        <v>24132</v>
      </c>
      <c r="D25" s="31">
        <v>12025</v>
      </c>
      <c r="E25" s="31">
        <v>12107</v>
      </c>
      <c r="F25" s="30">
        <v>23864</v>
      </c>
      <c r="G25" s="31">
        <v>11931</v>
      </c>
      <c r="H25" s="31">
        <v>11933</v>
      </c>
      <c r="I25" s="30">
        <v>268</v>
      </c>
      <c r="J25" s="31">
        <v>94</v>
      </c>
      <c r="K25" s="31">
        <v>174</v>
      </c>
      <c r="L25" s="32"/>
      <c r="M25" s="134" t="s">
        <v>32</v>
      </c>
      <c r="N25" s="134">
        <v>2.3780055183287345</v>
      </c>
      <c r="O25" s="31">
        <v>6274</v>
      </c>
      <c r="P25" s="278">
        <v>45.3</v>
      </c>
      <c r="Q25" s="31">
        <v>533</v>
      </c>
    </row>
    <row r="26" spans="1:17" s="299" customFormat="1" ht="25.5" customHeight="1" thickBot="1">
      <c r="A26" s="279">
        <v>2009</v>
      </c>
      <c r="B26" s="300">
        <v>10282</v>
      </c>
      <c r="C26" s="301">
        <v>23740</v>
      </c>
      <c r="D26" s="302">
        <v>11816</v>
      </c>
      <c r="E26" s="302">
        <v>11924</v>
      </c>
      <c r="F26" s="301">
        <f>SUM(G26:H26)</f>
        <v>23478</v>
      </c>
      <c r="G26" s="303">
        <v>11735</v>
      </c>
      <c r="H26" s="304">
        <v>11743</v>
      </c>
      <c r="I26" s="301">
        <f>SUM(J26:K26)</f>
        <v>262</v>
      </c>
      <c r="J26" s="302">
        <v>81</v>
      </c>
      <c r="K26" s="302">
        <v>181</v>
      </c>
      <c r="L26" s="305"/>
      <c r="M26" s="344" t="s">
        <v>32</v>
      </c>
      <c r="N26" s="306">
        <v>2.3</v>
      </c>
      <c r="O26" s="307">
        <v>6330</v>
      </c>
      <c r="P26" s="308">
        <v>44.5</v>
      </c>
      <c r="Q26" s="309">
        <v>533.4</v>
      </c>
    </row>
    <row r="27" spans="1:17" s="5" customFormat="1" ht="14.25" customHeight="1" thickTop="1">
      <c r="A27" s="5" t="s">
        <v>98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M27" s="13"/>
      <c r="N27" s="13"/>
      <c r="O27" s="12"/>
      <c r="P27" s="12"/>
      <c r="Q27" s="12"/>
    </row>
    <row r="28" ht="13.5">
      <c r="A28" s="5" t="s">
        <v>99</v>
      </c>
    </row>
  </sheetData>
  <mergeCells count="6">
    <mergeCell ref="C3:E3"/>
    <mergeCell ref="M1:Q1"/>
    <mergeCell ref="F3:H3"/>
    <mergeCell ref="I3:K3"/>
    <mergeCell ref="P3:Q3"/>
    <mergeCell ref="A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1" r:id="rId3"/>
  <headerFooter alignWithMargins="0">
    <oddHeader>&amp;L&amp;"굴림체,굵게"&amp;12인   구&amp;R&amp;"Times New Roman,보통"&amp;12Population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9" sqref="O19"/>
    </sheetView>
  </sheetViews>
  <sheetFormatPr defaultColWidth="8.88671875" defaultRowHeight="13.5"/>
  <cols>
    <col min="1" max="1" width="14.5546875" style="5" customWidth="1"/>
    <col min="2" max="2" width="12.4453125" style="39" customWidth="1"/>
    <col min="3" max="3" width="10.88671875" style="40" customWidth="1"/>
    <col min="4" max="5" width="10.88671875" style="41" customWidth="1"/>
    <col min="6" max="8" width="10.3359375" style="41" customWidth="1"/>
    <col min="9" max="9" width="2.77734375" style="36" customWidth="1"/>
    <col min="10" max="12" width="10.3359375" style="36" customWidth="1"/>
    <col min="13" max="14" width="14.5546875" style="43" customWidth="1"/>
    <col min="15" max="15" width="10.3359375" style="41" customWidth="1"/>
    <col min="16" max="16" width="10.3359375" style="42" customWidth="1"/>
    <col min="17" max="16384" width="8.88671875" style="5" customWidth="1"/>
  </cols>
  <sheetData>
    <row r="1" spans="1:16" s="2" customFormat="1" ht="45" customHeight="1">
      <c r="A1" s="355" t="s">
        <v>72</v>
      </c>
      <c r="B1" s="355"/>
      <c r="C1" s="355"/>
      <c r="D1" s="355"/>
      <c r="E1" s="355"/>
      <c r="F1" s="355"/>
      <c r="G1" s="355"/>
      <c r="H1" s="355"/>
      <c r="I1" s="179"/>
      <c r="J1" s="352" t="s">
        <v>214</v>
      </c>
      <c r="K1" s="352"/>
      <c r="L1" s="352"/>
      <c r="M1" s="352"/>
      <c r="N1" s="352"/>
      <c r="O1" s="352"/>
      <c r="P1" s="352"/>
    </row>
    <row r="2" spans="1:16" ht="25.5" customHeight="1" thickBot="1">
      <c r="A2" s="3" t="s">
        <v>55</v>
      </c>
      <c r="B2" s="35"/>
      <c r="C2" s="5"/>
      <c r="D2" s="220"/>
      <c r="E2" s="220"/>
      <c r="F2" s="220"/>
      <c r="G2" s="220"/>
      <c r="H2" s="220"/>
      <c r="M2" s="38"/>
      <c r="N2" s="8"/>
      <c r="O2" s="366" t="s">
        <v>226</v>
      </c>
      <c r="P2" s="366"/>
    </row>
    <row r="3" spans="1:16" ht="16.5" customHeight="1" thickTop="1">
      <c r="A3" s="1" t="s">
        <v>30</v>
      </c>
      <c r="B3" s="44" t="s">
        <v>56</v>
      </c>
      <c r="C3" s="363" t="s">
        <v>57</v>
      </c>
      <c r="D3" s="364"/>
      <c r="E3" s="364"/>
      <c r="F3" s="364"/>
      <c r="G3" s="364"/>
      <c r="H3" s="364"/>
      <c r="I3" s="46"/>
      <c r="J3" s="221"/>
      <c r="K3" s="221"/>
      <c r="L3" s="222"/>
      <c r="M3" s="47" t="s">
        <v>11</v>
      </c>
      <c r="N3" s="249" t="s">
        <v>22</v>
      </c>
      <c r="O3" s="356" t="s">
        <v>58</v>
      </c>
      <c r="P3" s="357"/>
    </row>
    <row r="4" spans="1:16" ht="15.75" customHeight="1">
      <c r="A4" s="17" t="s">
        <v>65</v>
      </c>
      <c r="B4" s="48"/>
      <c r="C4" s="358" t="s">
        <v>59</v>
      </c>
      <c r="D4" s="359"/>
      <c r="E4" s="360"/>
      <c r="F4" s="361" t="s">
        <v>50</v>
      </c>
      <c r="G4" s="362"/>
      <c r="H4" s="362"/>
      <c r="I4" s="223"/>
      <c r="J4" s="362" t="s">
        <v>69</v>
      </c>
      <c r="K4" s="362"/>
      <c r="L4" s="365"/>
      <c r="M4" s="47" t="s">
        <v>60</v>
      </c>
      <c r="N4" s="47" t="s">
        <v>61</v>
      </c>
      <c r="O4" s="127"/>
      <c r="P4" s="49"/>
    </row>
    <row r="5" spans="1:16" ht="15.75" customHeight="1">
      <c r="A5" s="17" t="s">
        <v>33</v>
      </c>
      <c r="B5" s="48" t="s">
        <v>18</v>
      </c>
      <c r="C5" s="19" t="s">
        <v>62</v>
      </c>
      <c r="D5" s="50" t="s">
        <v>1</v>
      </c>
      <c r="E5" s="51" t="s">
        <v>2</v>
      </c>
      <c r="F5" s="353" t="s">
        <v>68</v>
      </c>
      <c r="G5" s="235" t="s">
        <v>1</v>
      </c>
      <c r="H5" s="224" t="s">
        <v>2</v>
      </c>
      <c r="I5" s="223"/>
      <c r="J5" s="354" t="s">
        <v>54</v>
      </c>
      <c r="K5" s="235" t="s">
        <v>1</v>
      </c>
      <c r="L5" s="225" t="s">
        <v>2</v>
      </c>
      <c r="M5" s="17"/>
      <c r="N5" s="22" t="s">
        <v>20</v>
      </c>
      <c r="O5" s="250" t="s">
        <v>63</v>
      </c>
      <c r="P5" s="247" t="s">
        <v>24</v>
      </c>
    </row>
    <row r="6" spans="1:16" ht="15.75" customHeight="1">
      <c r="A6" s="23" t="s">
        <v>66</v>
      </c>
      <c r="B6" s="53" t="s">
        <v>19</v>
      </c>
      <c r="C6" s="70"/>
      <c r="D6" s="53" t="s">
        <v>5</v>
      </c>
      <c r="E6" s="45" t="s">
        <v>6</v>
      </c>
      <c r="F6" s="353"/>
      <c r="G6" s="231" t="s">
        <v>5</v>
      </c>
      <c r="H6" s="226" t="s">
        <v>6</v>
      </c>
      <c r="I6" s="223"/>
      <c r="J6" s="354"/>
      <c r="K6" s="231" t="s">
        <v>5</v>
      </c>
      <c r="L6" s="227" t="s">
        <v>6</v>
      </c>
      <c r="M6" s="54" t="s">
        <v>64</v>
      </c>
      <c r="N6" s="27" t="s">
        <v>21</v>
      </c>
      <c r="O6" s="251" t="s">
        <v>12</v>
      </c>
      <c r="P6" s="49" t="s">
        <v>13</v>
      </c>
    </row>
    <row r="7" spans="1:16" ht="29.25" customHeight="1">
      <c r="A7" s="28">
        <v>2005</v>
      </c>
      <c r="B7" s="216">
        <v>683683</v>
      </c>
      <c r="C7" s="216">
        <v>1895500</v>
      </c>
      <c r="D7" s="216">
        <v>943613</v>
      </c>
      <c r="E7" s="216">
        <v>951887</v>
      </c>
      <c r="F7" s="216">
        <v>1885335</v>
      </c>
      <c r="G7" s="216">
        <v>938746</v>
      </c>
      <c r="H7" s="216">
        <v>946589</v>
      </c>
      <c r="I7" s="32"/>
      <c r="J7" s="216">
        <v>10165</v>
      </c>
      <c r="K7" s="216">
        <v>4867</v>
      </c>
      <c r="L7" s="216">
        <v>5298</v>
      </c>
      <c r="M7" s="219">
        <v>2.837426034407424</v>
      </c>
      <c r="N7" s="216">
        <v>243956</v>
      </c>
      <c r="O7" s="219">
        <v>235.3</v>
      </c>
      <c r="P7" s="218">
        <v>8054.62</v>
      </c>
    </row>
    <row r="8" spans="1:16" ht="29.25" customHeight="1">
      <c r="A8" s="28">
        <v>2006</v>
      </c>
      <c r="B8" s="216">
        <v>692574</v>
      </c>
      <c r="C8" s="216">
        <v>1881840</v>
      </c>
      <c r="D8" s="216">
        <v>937201</v>
      </c>
      <c r="E8" s="216">
        <v>944639</v>
      </c>
      <c r="F8" s="216">
        <v>1868365</v>
      </c>
      <c r="G8" s="216">
        <v>930450</v>
      </c>
      <c r="H8" s="216">
        <v>937915</v>
      </c>
      <c r="I8" s="32"/>
      <c r="J8" s="216">
        <v>13475</v>
      </c>
      <c r="K8" s="216">
        <v>6751</v>
      </c>
      <c r="L8" s="216">
        <v>6724</v>
      </c>
      <c r="M8" s="219">
        <v>2.7171681293262524</v>
      </c>
      <c r="N8" s="216">
        <v>8054.84</v>
      </c>
      <c r="O8" s="219">
        <v>233.6287668392753</v>
      </c>
      <c r="P8" s="218">
        <v>8054.83</v>
      </c>
    </row>
    <row r="9" spans="1:16" ht="29.25" customHeight="1">
      <c r="A9" s="28">
        <v>2007</v>
      </c>
      <c r="B9" s="259">
        <v>701419</v>
      </c>
      <c r="C9" s="259">
        <v>1878428</v>
      </c>
      <c r="D9" s="259">
        <v>935249</v>
      </c>
      <c r="E9" s="259">
        <v>943179</v>
      </c>
      <c r="F9" s="259">
        <v>1862277</v>
      </c>
      <c r="G9" s="259">
        <v>927367</v>
      </c>
      <c r="H9" s="259">
        <v>934910</v>
      </c>
      <c r="I9" s="271"/>
      <c r="J9" s="259">
        <v>16151</v>
      </c>
      <c r="K9" s="259">
        <v>7882</v>
      </c>
      <c r="L9" s="259">
        <v>8269</v>
      </c>
      <c r="M9" s="219">
        <v>2.6780398021724534</v>
      </c>
      <c r="N9" s="216">
        <v>266944</v>
      </c>
      <c r="O9" s="219">
        <v>232.9697369579696</v>
      </c>
      <c r="P9" s="218">
        <v>8062.97</v>
      </c>
    </row>
    <row r="10" spans="1:16" ht="29.25" customHeight="1">
      <c r="A10" s="28">
        <v>2008</v>
      </c>
      <c r="B10" s="259">
        <v>710550</v>
      </c>
      <c r="C10" s="259">
        <v>1874521.31</v>
      </c>
      <c r="D10" s="259">
        <v>933891.31</v>
      </c>
      <c r="E10" s="259">
        <v>940630</v>
      </c>
      <c r="F10" s="259">
        <v>1855772.31</v>
      </c>
      <c r="G10" s="259">
        <v>924770.31</v>
      </c>
      <c r="H10" s="259">
        <v>931002</v>
      </c>
      <c r="I10" s="271"/>
      <c r="J10" s="259">
        <v>18749</v>
      </c>
      <c r="K10" s="259">
        <v>9121</v>
      </c>
      <c r="L10" s="259">
        <v>9628</v>
      </c>
      <c r="M10" s="259">
        <v>34.46056040523767</v>
      </c>
      <c r="N10" s="259">
        <v>272586</v>
      </c>
      <c r="O10" s="259">
        <v>5428.4429289366835</v>
      </c>
      <c r="P10" s="259">
        <v>8061.41</v>
      </c>
    </row>
    <row r="11" spans="1:16" s="313" customFormat="1" ht="29.25" customHeight="1">
      <c r="A11" s="55">
        <v>2009</v>
      </c>
      <c r="B11" s="310">
        <f>SUM(B12:B25)</f>
        <v>720993</v>
      </c>
      <c r="C11" s="310">
        <f>SUM(D11:E11)</f>
        <v>1874427</v>
      </c>
      <c r="D11" s="310">
        <f>SUM(D12:D25)</f>
        <v>934144</v>
      </c>
      <c r="E11" s="310">
        <f>SUM(E12:E25)</f>
        <v>940283</v>
      </c>
      <c r="F11" s="310">
        <f>SUM(G11:H11)</f>
        <v>1854508</v>
      </c>
      <c r="G11" s="310">
        <f>SUM(G12:G25)</f>
        <v>924480</v>
      </c>
      <c r="H11" s="310">
        <f>SUM(H12:H25)</f>
        <v>930028</v>
      </c>
      <c r="I11" s="310"/>
      <c r="J11" s="310">
        <f>SUM(J12:J25)</f>
        <v>19919</v>
      </c>
      <c r="K11" s="310">
        <f>SUM(K12:K25)</f>
        <v>9664</v>
      </c>
      <c r="L11" s="310">
        <f>SUM(L12:L25)</f>
        <v>10255</v>
      </c>
      <c r="M11" s="311">
        <v>2.6</v>
      </c>
      <c r="N11" s="310">
        <f>SUM(N12:N25)</f>
        <v>277682</v>
      </c>
      <c r="O11" s="310">
        <v>494</v>
      </c>
      <c r="P11" s="312">
        <f>SUM(P12:P25)</f>
        <v>8061.3</v>
      </c>
    </row>
    <row r="12" spans="1:16" s="314" customFormat="1" ht="29.25" customHeight="1">
      <c r="A12" s="56" t="s">
        <v>34</v>
      </c>
      <c r="B12" s="293">
        <v>227704</v>
      </c>
      <c r="C12" s="290">
        <f>SUM(D12:E12)</f>
        <v>639922</v>
      </c>
      <c r="D12" s="295">
        <v>315606</v>
      </c>
      <c r="E12" s="295">
        <v>324316</v>
      </c>
      <c r="F12" s="290">
        <f>SUM(G12:H12)</f>
        <v>635007</v>
      </c>
      <c r="G12" s="294">
        <v>313479</v>
      </c>
      <c r="H12" s="294">
        <v>321528</v>
      </c>
      <c r="I12" s="294"/>
      <c r="J12" s="290">
        <f>SUM(K12:L12)</f>
        <v>4915</v>
      </c>
      <c r="K12" s="294">
        <v>2127</v>
      </c>
      <c r="L12" s="294">
        <v>2788</v>
      </c>
      <c r="M12" s="291">
        <v>2.8</v>
      </c>
      <c r="N12" s="297">
        <v>59237</v>
      </c>
      <c r="O12" s="292">
        <v>3104.9</v>
      </c>
      <c r="P12" s="298">
        <v>206.1</v>
      </c>
    </row>
    <row r="13" spans="1:16" s="314" customFormat="1" ht="29.25" customHeight="1">
      <c r="A13" s="56" t="s">
        <v>35</v>
      </c>
      <c r="B13" s="315">
        <v>101757</v>
      </c>
      <c r="C13" s="290">
        <f aca="true" t="shared" si="0" ref="C13:C25">SUM(D13:E13)</f>
        <v>270329</v>
      </c>
      <c r="D13" s="294">
        <v>137539</v>
      </c>
      <c r="E13" s="294">
        <v>132790</v>
      </c>
      <c r="F13" s="290">
        <f aca="true" t="shared" si="1" ref="F13:F25">SUM(G13:H13)</f>
        <v>266922</v>
      </c>
      <c r="G13" s="295">
        <v>135581</v>
      </c>
      <c r="H13" s="296">
        <v>131341</v>
      </c>
      <c r="I13" s="296"/>
      <c r="J13" s="290">
        <f aca="true" t="shared" si="2" ref="J13:J25">SUM(K13:L13)</f>
        <v>3407</v>
      </c>
      <c r="K13" s="294">
        <v>1958</v>
      </c>
      <c r="L13" s="294">
        <v>1449</v>
      </c>
      <c r="M13" s="291">
        <v>2.7</v>
      </c>
      <c r="N13" s="297">
        <v>32327</v>
      </c>
      <c r="O13" s="292">
        <v>692.8</v>
      </c>
      <c r="P13" s="316">
        <v>390.2</v>
      </c>
    </row>
    <row r="14" spans="1:16" s="314" customFormat="1" ht="29.25" customHeight="1">
      <c r="A14" s="56" t="s">
        <v>36</v>
      </c>
      <c r="B14" s="315">
        <v>114994</v>
      </c>
      <c r="C14" s="290">
        <f t="shared" si="0"/>
        <v>310255</v>
      </c>
      <c r="D14" s="294">
        <v>155131</v>
      </c>
      <c r="E14" s="294">
        <v>155124</v>
      </c>
      <c r="F14" s="290">
        <f t="shared" si="1"/>
        <v>306669</v>
      </c>
      <c r="G14" s="295">
        <v>153348</v>
      </c>
      <c r="H14" s="296">
        <v>153321</v>
      </c>
      <c r="I14" s="296"/>
      <c r="J14" s="290">
        <f t="shared" si="2"/>
        <v>3586</v>
      </c>
      <c r="K14" s="294">
        <v>1783</v>
      </c>
      <c r="L14" s="294">
        <v>1803</v>
      </c>
      <c r="M14" s="291">
        <v>2.7</v>
      </c>
      <c r="N14" s="297">
        <v>38361</v>
      </c>
      <c r="O14" s="292">
        <v>612.4</v>
      </c>
      <c r="P14" s="298">
        <v>506.7</v>
      </c>
    </row>
    <row r="15" spans="1:16" s="314" customFormat="1" ht="29.25" customHeight="1">
      <c r="A15" s="56" t="s">
        <v>37</v>
      </c>
      <c r="B15" s="315">
        <v>50664</v>
      </c>
      <c r="C15" s="290">
        <f t="shared" si="0"/>
        <v>122935</v>
      </c>
      <c r="D15" s="294">
        <v>60848</v>
      </c>
      <c r="E15" s="317">
        <v>62087</v>
      </c>
      <c r="F15" s="290">
        <f t="shared" si="1"/>
        <v>121545</v>
      </c>
      <c r="G15" s="295">
        <v>60094</v>
      </c>
      <c r="H15" s="296">
        <v>61451</v>
      </c>
      <c r="I15" s="296"/>
      <c r="J15" s="290">
        <f t="shared" si="2"/>
        <v>1390</v>
      </c>
      <c r="K15" s="294">
        <v>754</v>
      </c>
      <c r="L15" s="294">
        <v>636</v>
      </c>
      <c r="M15" s="291">
        <v>2.4</v>
      </c>
      <c r="N15" s="297">
        <v>24598</v>
      </c>
      <c r="O15" s="292">
        <v>177.5</v>
      </c>
      <c r="P15" s="298">
        <v>692.7</v>
      </c>
    </row>
    <row r="16" spans="1:16" s="314" customFormat="1" ht="29.25" customHeight="1">
      <c r="A16" s="56" t="s">
        <v>38</v>
      </c>
      <c r="B16" s="315">
        <v>35698</v>
      </c>
      <c r="C16" s="290">
        <f t="shared" si="0"/>
        <v>88496</v>
      </c>
      <c r="D16" s="294">
        <v>43568</v>
      </c>
      <c r="E16" s="317">
        <v>44928</v>
      </c>
      <c r="F16" s="290">
        <f t="shared" si="1"/>
        <v>87675</v>
      </c>
      <c r="G16" s="295">
        <v>43199</v>
      </c>
      <c r="H16" s="296">
        <v>44476</v>
      </c>
      <c r="I16" s="296"/>
      <c r="J16" s="290">
        <f t="shared" si="2"/>
        <v>821</v>
      </c>
      <c r="K16" s="294">
        <v>369</v>
      </c>
      <c r="L16" s="294">
        <v>452</v>
      </c>
      <c r="M16" s="291">
        <v>2.5</v>
      </c>
      <c r="N16" s="297">
        <v>17924</v>
      </c>
      <c r="O16" s="292">
        <v>117.6</v>
      </c>
      <c r="P16" s="298">
        <v>752.6</v>
      </c>
    </row>
    <row r="17" spans="1:16" s="314" customFormat="1" ht="29.25" customHeight="1">
      <c r="A17" s="56" t="s">
        <v>39</v>
      </c>
      <c r="B17" s="315">
        <v>40595</v>
      </c>
      <c r="C17" s="290">
        <f t="shared" si="0"/>
        <v>95940</v>
      </c>
      <c r="D17" s="294">
        <v>47987</v>
      </c>
      <c r="E17" s="317">
        <v>47953</v>
      </c>
      <c r="F17" s="290">
        <f t="shared" si="1"/>
        <v>94770</v>
      </c>
      <c r="G17" s="295">
        <v>47288</v>
      </c>
      <c r="H17" s="296">
        <v>47482</v>
      </c>
      <c r="I17" s="296"/>
      <c r="J17" s="290">
        <f t="shared" si="2"/>
        <v>1170</v>
      </c>
      <c r="K17" s="294">
        <v>699</v>
      </c>
      <c r="L17" s="294">
        <v>471</v>
      </c>
      <c r="M17" s="291">
        <v>2.4</v>
      </c>
      <c r="N17" s="297">
        <v>21948</v>
      </c>
      <c r="O17" s="292">
        <v>176.1</v>
      </c>
      <c r="P17" s="298">
        <v>544.9</v>
      </c>
    </row>
    <row r="18" spans="1:16" s="314" customFormat="1" ht="29.25" customHeight="1">
      <c r="A18" s="56" t="s">
        <v>40</v>
      </c>
      <c r="B18" s="293">
        <v>34510</v>
      </c>
      <c r="C18" s="290">
        <f t="shared" si="0"/>
        <v>86076</v>
      </c>
      <c r="D18" s="294">
        <v>44378</v>
      </c>
      <c r="E18" s="317">
        <v>41698</v>
      </c>
      <c r="F18" s="290">
        <f t="shared" si="1"/>
        <v>83885</v>
      </c>
      <c r="G18" s="295">
        <v>43210</v>
      </c>
      <c r="H18" s="296">
        <v>40675</v>
      </c>
      <c r="I18" s="296"/>
      <c r="J18" s="290">
        <f t="shared" si="2"/>
        <v>2191</v>
      </c>
      <c r="K18" s="294">
        <v>1168</v>
      </c>
      <c r="L18" s="294">
        <v>1023</v>
      </c>
      <c r="M18" s="291">
        <v>2.5</v>
      </c>
      <c r="N18" s="297">
        <v>15123</v>
      </c>
      <c r="O18" s="292">
        <v>105</v>
      </c>
      <c r="P18" s="298">
        <v>820.1</v>
      </c>
    </row>
    <row r="19" spans="1:16" s="314" customFormat="1" ht="29.25" customHeight="1">
      <c r="A19" s="56" t="s">
        <v>41</v>
      </c>
      <c r="B19" s="293">
        <v>12358</v>
      </c>
      <c r="C19" s="290">
        <f t="shared" si="0"/>
        <v>27828</v>
      </c>
      <c r="D19" s="294">
        <v>13924</v>
      </c>
      <c r="E19" s="317">
        <v>13904</v>
      </c>
      <c r="F19" s="290">
        <f t="shared" si="1"/>
        <v>27558</v>
      </c>
      <c r="G19" s="295">
        <v>13851</v>
      </c>
      <c r="H19" s="296">
        <v>13707</v>
      </c>
      <c r="I19" s="296"/>
      <c r="J19" s="290">
        <f t="shared" si="2"/>
        <v>270</v>
      </c>
      <c r="K19" s="294">
        <v>73</v>
      </c>
      <c r="L19" s="294">
        <v>197</v>
      </c>
      <c r="M19" s="291">
        <v>2.3</v>
      </c>
      <c r="N19" s="297">
        <v>7407</v>
      </c>
      <c r="O19" s="292">
        <v>35.3</v>
      </c>
      <c r="P19" s="298">
        <v>789.1</v>
      </c>
    </row>
    <row r="20" spans="1:16" s="314" customFormat="1" ht="29.25" customHeight="1">
      <c r="A20" s="56" t="s">
        <v>42</v>
      </c>
      <c r="B20" s="293">
        <v>11262</v>
      </c>
      <c r="C20" s="290">
        <f t="shared" si="0"/>
        <v>25979</v>
      </c>
      <c r="D20" s="294">
        <v>12822</v>
      </c>
      <c r="E20" s="294">
        <v>13157</v>
      </c>
      <c r="F20" s="290">
        <f t="shared" si="1"/>
        <v>25811</v>
      </c>
      <c r="G20" s="295">
        <v>12787</v>
      </c>
      <c r="H20" s="296">
        <v>13024</v>
      </c>
      <c r="I20" s="296"/>
      <c r="J20" s="290">
        <f t="shared" si="2"/>
        <v>168</v>
      </c>
      <c r="K20" s="294">
        <v>35</v>
      </c>
      <c r="L20" s="294">
        <v>133</v>
      </c>
      <c r="M20" s="291">
        <v>2.3</v>
      </c>
      <c r="N20" s="297">
        <v>6726</v>
      </c>
      <c r="O20" s="292">
        <v>41.1</v>
      </c>
      <c r="P20" s="298">
        <v>631.9</v>
      </c>
    </row>
    <row r="21" spans="1:16" s="314" customFormat="1" ht="29.25" customHeight="1">
      <c r="A21" s="56" t="s">
        <v>43</v>
      </c>
      <c r="B21" s="293">
        <v>10282</v>
      </c>
      <c r="C21" s="290">
        <f t="shared" si="0"/>
        <v>23740</v>
      </c>
      <c r="D21" s="294">
        <v>11816</v>
      </c>
      <c r="E21" s="294">
        <v>11924</v>
      </c>
      <c r="F21" s="290">
        <f t="shared" si="1"/>
        <v>23478</v>
      </c>
      <c r="G21" s="295">
        <v>11735</v>
      </c>
      <c r="H21" s="296">
        <v>11743</v>
      </c>
      <c r="I21" s="296"/>
      <c r="J21" s="290">
        <f t="shared" si="2"/>
        <v>262</v>
      </c>
      <c r="K21" s="294">
        <v>81</v>
      </c>
      <c r="L21" s="294">
        <v>181</v>
      </c>
      <c r="M21" s="291">
        <v>2.3</v>
      </c>
      <c r="N21" s="297">
        <v>6330</v>
      </c>
      <c r="O21" s="292">
        <v>44.5</v>
      </c>
      <c r="P21" s="298">
        <v>533.4</v>
      </c>
    </row>
    <row r="22" spans="1:16" s="314" customFormat="1" ht="29.25" customHeight="1">
      <c r="A22" s="56" t="s">
        <v>44</v>
      </c>
      <c r="B22" s="293">
        <v>13721</v>
      </c>
      <c r="C22" s="290">
        <f t="shared" si="0"/>
        <v>31127</v>
      </c>
      <c r="D22" s="294">
        <v>15734</v>
      </c>
      <c r="E22" s="294">
        <v>15393</v>
      </c>
      <c r="F22" s="290">
        <f t="shared" si="1"/>
        <v>30703</v>
      </c>
      <c r="G22" s="295">
        <v>15514</v>
      </c>
      <c r="H22" s="296">
        <v>15189</v>
      </c>
      <c r="I22" s="296"/>
      <c r="J22" s="290">
        <f t="shared" si="2"/>
        <v>424</v>
      </c>
      <c r="K22" s="294">
        <v>220</v>
      </c>
      <c r="L22" s="294">
        <v>204</v>
      </c>
      <c r="M22" s="291">
        <v>2.3</v>
      </c>
      <c r="N22" s="297">
        <v>8754</v>
      </c>
      <c r="O22" s="292">
        <v>52.1</v>
      </c>
      <c r="P22" s="298">
        <v>597.1</v>
      </c>
    </row>
    <row r="23" spans="1:16" s="314" customFormat="1" ht="29.25" customHeight="1">
      <c r="A23" s="56" t="s">
        <v>45</v>
      </c>
      <c r="B23" s="293">
        <v>13103</v>
      </c>
      <c r="C23" s="290">
        <f t="shared" si="0"/>
        <v>30471</v>
      </c>
      <c r="D23" s="294">
        <v>14857</v>
      </c>
      <c r="E23" s="294">
        <v>15614</v>
      </c>
      <c r="F23" s="290">
        <f t="shared" si="1"/>
        <v>30179</v>
      </c>
      <c r="G23" s="295">
        <v>14802</v>
      </c>
      <c r="H23" s="296">
        <v>15377</v>
      </c>
      <c r="I23" s="296"/>
      <c r="J23" s="290">
        <f t="shared" si="2"/>
        <v>292</v>
      </c>
      <c r="K23" s="294">
        <v>55</v>
      </c>
      <c r="L23" s="294">
        <v>237</v>
      </c>
      <c r="M23" s="291">
        <v>2.3</v>
      </c>
      <c r="N23" s="297">
        <v>8494</v>
      </c>
      <c r="O23" s="292">
        <v>61.5</v>
      </c>
      <c r="P23" s="298">
        <v>495.8</v>
      </c>
    </row>
    <row r="24" spans="1:16" s="314" customFormat="1" ht="29.25" customHeight="1">
      <c r="A24" s="56" t="s">
        <v>46</v>
      </c>
      <c r="B24" s="293">
        <v>27144</v>
      </c>
      <c r="C24" s="290">
        <f t="shared" si="0"/>
        <v>60668</v>
      </c>
      <c r="D24" s="294">
        <v>29950</v>
      </c>
      <c r="E24" s="294">
        <v>30718</v>
      </c>
      <c r="F24" s="290">
        <f t="shared" si="1"/>
        <v>60102</v>
      </c>
      <c r="G24" s="295">
        <v>29750</v>
      </c>
      <c r="H24" s="296">
        <v>30352</v>
      </c>
      <c r="I24" s="296"/>
      <c r="J24" s="290">
        <f t="shared" si="2"/>
        <v>566</v>
      </c>
      <c r="K24" s="294">
        <v>200</v>
      </c>
      <c r="L24" s="294">
        <v>366</v>
      </c>
      <c r="M24" s="291">
        <v>2.2</v>
      </c>
      <c r="N24" s="297">
        <v>15871</v>
      </c>
      <c r="O24" s="292">
        <v>99.8</v>
      </c>
      <c r="P24" s="298">
        <v>607.7</v>
      </c>
    </row>
    <row r="25" spans="1:16" s="314" customFormat="1" ht="29.25" customHeight="1" thickBot="1">
      <c r="A25" s="57" t="s">
        <v>47</v>
      </c>
      <c r="B25" s="325">
        <v>27201</v>
      </c>
      <c r="C25" s="326">
        <f t="shared" si="0"/>
        <v>60661</v>
      </c>
      <c r="D25" s="327">
        <v>29984</v>
      </c>
      <c r="E25" s="327">
        <v>30677</v>
      </c>
      <c r="F25" s="326">
        <f t="shared" si="1"/>
        <v>60204</v>
      </c>
      <c r="G25" s="328">
        <v>29842</v>
      </c>
      <c r="H25" s="329">
        <v>30362</v>
      </c>
      <c r="I25" s="296"/>
      <c r="J25" s="326">
        <f t="shared" si="2"/>
        <v>457</v>
      </c>
      <c r="K25" s="327">
        <v>142</v>
      </c>
      <c r="L25" s="327">
        <v>315</v>
      </c>
      <c r="M25" s="330">
        <v>2.2</v>
      </c>
      <c r="N25" s="331">
        <v>14582</v>
      </c>
      <c r="O25" s="332">
        <v>123</v>
      </c>
      <c r="P25" s="333">
        <v>493</v>
      </c>
    </row>
    <row r="26" spans="1:16" s="11" customFormat="1" ht="25.5" customHeight="1" thickTop="1">
      <c r="A26" s="350" t="s">
        <v>215</v>
      </c>
      <c r="B26" s="351"/>
      <c r="C26" s="351"/>
      <c r="D26" s="32"/>
      <c r="E26" s="32"/>
      <c r="F26" s="216"/>
      <c r="G26" s="228"/>
      <c r="H26" s="229"/>
      <c r="I26" s="32"/>
      <c r="J26" s="216"/>
      <c r="K26" s="32"/>
      <c r="L26" s="32"/>
      <c r="M26" s="219"/>
      <c r="N26" s="32"/>
      <c r="O26" s="219"/>
      <c r="P26" s="217"/>
    </row>
    <row r="27" spans="1:16" s="11" customFormat="1" ht="15.75" customHeight="1">
      <c r="A27" s="5" t="s">
        <v>71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ht="10.5" customHeight="1">
      <c r="E28" s="41" t="s">
        <v>25</v>
      </c>
    </row>
    <row r="29" ht="10.5" customHeight="1"/>
  </sheetData>
  <mergeCells count="11">
    <mergeCell ref="O2:P2"/>
    <mergeCell ref="A26:C26"/>
    <mergeCell ref="J1:P1"/>
    <mergeCell ref="F5:F6"/>
    <mergeCell ref="J5:J6"/>
    <mergeCell ref="A1:H1"/>
    <mergeCell ref="O3:P3"/>
    <mergeCell ref="C4:E4"/>
    <mergeCell ref="F4:H4"/>
    <mergeCell ref="C3:H3"/>
    <mergeCell ref="J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8" r:id="rId1"/>
  <headerFooter alignWithMargins="0">
    <oddHeader>&amp;L&amp;"굴림체,굵게"&amp;12인   구&amp;R&amp;"Times New Roman,보통"&amp;12Population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" sqref="L2:M2"/>
    </sheetView>
  </sheetViews>
  <sheetFormatPr defaultColWidth="8.88671875" defaultRowHeight="13.5"/>
  <cols>
    <col min="1" max="1" width="14.5546875" style="5" customWidth="1"/>
    <col min="2" max="2" width="13.5546875" style="64" customWidth="1"/>
    <col min="3" max="3" width="13.5546875" style="65" customWidth="1"/>
    <col min="4" max="5" width="13.5546875" style="5" customWidth="1"/>
    <col min="6" max="6" width="1.99609375" style="5" customWidth="1"/>
    <col min="7" max="12" width="10.88671875" style="5" customWidth="1"/>
    <col min="13" max="13" width="11.5546875" style="5" customWidth="1"/>
    <col min="14" max="16384" width="8.88671875" style="5" customWidth="1"/>
  </cols>
  <sheetData>
    <row r="1" spans="1:13" s="2" customFormat="1" ht="45" customHeight="1">
      <c r="A1" s="355" t="s">
        <v>222</v>
      </c>
      <c r="B1" s="355"/>
      <c r="C1" s="355"/>
      <c r="D1" s="355"/>
      <c r="E1" s="355"/>
      <c r="F1" s="256"/>
      <c r="G1" s="373" t="s">
        <v>100</v>
      </c>
      <c r="H1" s="373"/>
      <c r="I1" s="373"/>
      <c r="J1" s="373"/>
      <c r="K1" s="373"/>
      <c r="L1" s="373"/>
      <c r="M1" s="373"/>
    </row>
    <row r="2" spans="1:13" ht="25.5" customHeight="1" thickBot="1">
      <c r="A2" s="3" t="s">
        <v>26</v>
      </c>
      <c r="B2" s="58"/>
      <c r="C2" s="59"/>
      <c r="D2" s="3"/>
      <c r="E2" s="3"/>
      <c r="G2" s="3"/>
      <c r="H2" s="3"/>
      <c r="I2" s="3"/>
      <c r="J2" s="3"/>
      <c r="K2" s="3"/>
      <c r="L2" s="366" t="s">
        <v>226</v>
      </c>
      <c r="M2" s="366"/>
    </row>
    <row r="3" spans="1:13" ht="16.5" customHeight="1" thickTop="1">
      <c r="A3" s="1" t="s">
        <v>101</v>
      </c>
      <c r="B3" s="272"/>
      <c r="C3" s="374" t="s">
        <v>102</v>
      </c>
      <c r="D3" s="374"/>
      <c r="E3" s="374"/>
      <c r="F3" s="67"/>
      <c r="G3" s="374" t="s">
        <v>103</v>
      </c>
      <c r="H3" s="374"/>
      <c r="I3" s="374"/>
      <c r="J3" s="374"/>
      <c r="K3" s="374"/>
      <c r="L3" s="337"/>
      <c r="M3" s="253" t="s">
        <v>104</v>
      </c>
    </row>
    <row r="4" spans="1:13" ht="15.75" customHeight="1">
      <c r="A4" s="17" t="s">
        <v>105</v>
      </c>
      <c r="B4" s="127" t="s">
        <v>106</v>
      </c>
      <c r="C4" s="358" t="s">
        <v>107</v>
      </c>
      <c r="D4" s="372"/>
      <c r="E4" s="372"/>
      <c r="F4" s="16"/>
      <c r="G4" s="359" t="s">
        <v>108</v>
      </c>
      <c r="H4" s="359"/>
      <c r="I4" s="359"/>
      <c r="J4" s="358" t="s">
        <v>109</v>
      </c>
      <c r="K4" s="359"/>
      <c r="L4" s="360"/>
      <c r="M4" s="254" t="s">
        <v>110</v>
      </c>
    </row>
    <row r="5" spans="1:13" ht="15.75" customHeight="1">
      <c r="A5" s="17" t="s">
        <v>111</v>
      </c>
      <c r="B5" s="128" t="s">
        <v>112</v>
      </c>
      <c r="C5" s="367" t="s">
        <v>113</v>
      </c>
      <c r="D5" s="69" t="s">
        <v>1</v>
      </c>
      <c r="E5" s="68" t="s">
        <v>2</v>
      </c>
      <c r="F5" s="16"/>
      <c r="G5" s="369" t="s">
        <v>114</v>
      </c>
      <c r="H5" s="69" t="s">
        <v>1</v>
      </c>
      <c r="I5" s="68" t="s">
        <v>2</v>
      </c>
      <c r="J5" s="367" t="s">
        <v>115</v>
      </c>
      <c r="K5" s="68" t="s">
        <v>1</v>
      </c>
      <c r="L5" s="69" t="s">
        <v>2</v>
      </c>
      <c r="M5" s="254" t="s">
        <v>116</v>
      </c>
    </row>
    <row r="6" spans="1:13" ht="15.75" customHeight="1">
      <c r="A6" s="52" t="s">
        <v>31</v>
      </c>
      <c r="B6" s="129" t="s">
        <v>3</v>
      </c>
      <c r="C6" s="368"/>
      <c r="D6" s="70" t="s">
        <v>5</v>
      </c>
      <c r="E6" s="25" t="s">
        <v>6</v>
      </c>
      <c r="F6" s="16"/>
      <c r="G6" s="370"/>
      <c r="H6" s="70" t="s">
        <v>5</v>
      </c>
      <c r="I6" s="71" t="s">
        <v>6</v>
      </c>
      <c r="J6" s="371"/>
      <c r="K6" s="25" t="s">
        <v>5</v>
      </c>
      <c r="L6" s="70" t="s">
        <v>6</v>
      </c>
      <c r="M6" s="255" t="s">
        <v>117</v>
      </c>
    </row>
    <row r="7" spans="1:13" s="61" customFormat="1" ht="42.75" customHeight="1">
      <c r="A7" s="17">
        <v>2005</v>
      </c>
      <c r="B7" s="252">
        <v>9775</v>
      </c>
      <c r="C7" s="252">
        <v>24912</v>
      </c>
      <c r="D7" s="252">
        <v>12438</v>
      </c>
      <c r="E7" s="252">
        <v>12474</v>
      </c>
      <c r="F7" s="252"/>
      <c r="G7" s="252">
        <v>24755</v>
      </c>
      <c r="H7" s="252">
        <v>12380</v>
      </c>
      <c r="I7" s="252">
        <v>12375</v>
      </c>
      <c r="J7" s="252">
        <v>157</v>
      </c>
      <c r="K7" s="252">
        <v>58</v>
      </c>
      <c r="L7" s="252">
        <v>99</v>
      </c>
      <c r="M7" s="261"/>
    </row>
    <row r="8" spans="1:13" s="61" customFormat="1" ht="42.75" customHeight="1">
      <c r="A8" s="17">
        <v>2006</v>
      </c>
      <c r="B8" s="252">
        <v>9848</v>
      </c>
      <c r="C8" s="252">
        <v>24420</v>
      </c>
      <c r="D8" s="252">
        <v>12231</v>
      </c>
      <c r="E8" s="252">
        <v>12189</v>
      </c>
      <c r="F8" s="252"/>
      <c r="G8" s="252">
        <v>24209</v>
      </c>
      <c r="H8" s="252">
        <v>12139</v>
      </c>
      <c r="I8" s="252">
        <v>12070</v>
      </c>
      <c r="J8" s="252">
        <v>211</v>
      </c>
      <c r="K8" s="252">
        <v>92</v>
      </c>
      <c r="L8" s="252">
        <v>119</v>
      </c>
      <c r="M8" s="252">
        <v>5980</v>
      </c>
    </row>
    <row r="9" spans="1:13" s="61" customFormat="1" ht="42.75" customHeight="1">
      <c r="A9" s="17">
        <v>2007</v>
      </c>
      <c r="B9" s="252">
        <v>10449</v>
      </c>
      <c r="C9" s="252">
        <v>26912</v>
      </c>
      <c r="D9" s="252">
        <v>13328</v>
      </c>
      <c r="E9" s="252">
        <v>13584</v>
      </c>
      <c r="F9" s="252"/>
      <c r="G9" s="252">
        <v>26687</v>
      </c>
      <c r="H9" s="252">
        <v>13244</v>
      </c>
      <c r="I9" s="252">
        <v>13443</v>
      </c>
      <c r="J9" s="252">
        <v>225</v>
      </c>
      <c r="K9" s="252">
        <v>84</v>
      </c>
      <c r="L9" s="252">
        <v>141</v>
      </c>
      <c r="M9" s="252">
        <v>6261</v>
      </c>
    </row>
    <row r="10" spans="1:13" s="61" customFormat="1" ht="42.75" customHeight="1">
      <c r="A10" s="17">
        <v>2008</v>
      </c>
      <c r="B10" s="252">
        <v>10148</v>
      </c>
      <c r="C10" s="252">
        <v>24132</v>
      </c>
      <c r="D10" s="252">
        <v>12025</v>
      </c>
      <c r="E10" s="252">
        <v>12107</v>
      </c>
      <c r="F10" s="252"/>
      <c r="G10" s="252">
        <v>23864</v>
      </c>
      <c r="H10" s="252">
        <v>11931</v>
      </c>
      <c r="I10" s="252">
        <v>11933</v>
      </c>
      <c r="J10" s="252">
        <v>268</v>
      </c>
      <c r="K10" s="252">
        <v>94</v>
      </c>
      <c r="L10" s="252">
        <v>174</v>
      </c>
      <c r="M10" s="252">
        <v>6274</v>
      </c>
    </row>
    <row r="11" spans="1:13" s="261" customFormat="1" ht="42.75" customHeight="1">
      <c r="A11" s="62">
        <v>2009</v>
      </c>
      <c r="B11" s="130">
        <f>SUM(B12:B18)</f>
        <v>10282</v>
      </c>
      <c r="C11" s="318">
        <f>SUM(C12:C18)</f>
        <v>23740</v>
      </c>
      <c r="D11" s="318">
        <f>SUM(D12:D18)</f>
        <v>11816</v>
      </c>
      <c r="E11" s="318">
        <f>SUM(E12:E18)</f>
        <v>11924</v>
      </c>
      <c r="F11" s="130"/>
      <c r="G11" s="318">
        <v>23478</v>
      </c>
      <c r="H11" s="318">
        <v>11735</v>
      </c>
      <c r="I11" s="318">
        <v>11743</v>
      </c>
      <c r="J11" s="318">
        <v>262</v>
      </c>
      <c r="K11" s="318">
        <v>81</v>
      </c>
      <c r="L11" s="318">
        <v>181</v>
      </c>
      <c r="M11" s="130">
        <f>SUM(M12:M18)</f>
        <v>6330</v>
      </c>
    </row>
    <row r="12" spans="1:13" s="261" customFormat="1" ht="42.75" customHeight="1">
      <c r="A12" s="63" t="s">
        <v>118</v>
      </c>
      <c r="B12" s="131">
        <v>2967</v>
      </c>
      <c r="C12" s="319">
        <v>7184</v>
      </c>
      <c r="D12" s="319">
        <v>3569</v>
      </c>
      <c r="E12" s="319">
        <v>3615</v>
      </c>
      <c r="F12" s="132"/>
      <c r="G12" s="320">
        <v>7087</v>
      </c>
      <c r="H12" s="321">
        <v>3548</v>
      </c>
      <c r="I12" s="321">
        <v>3539</v>
      </c>
      <c r="J12" s="320">
        <v>97</v>
      </c>
      <c r="K12" s="321">
        <v>21</v>
      </c>
      <c r="L12" s="321">
        <v>76</v>
      </c>
      <c r="M12" s="257">
        <v>1417</v>
      </c>
    </row>
    <row r="13" spans="1:13" s="261" customFormat="1" ht="42.75" customHeight="1">
      <c r="A13" s="63" t="s">
        <v>119</v>
      </c>
      <c r="B13" s="131">
        <v>1180</v>
      </c>
      <c r="C13" s="319">
        <v>2631</v>
      </c>
      <c r="D13" s="319">
        <v>1292</v>
      </c>
      <c r="E13" s="319">
        <v>1339</v>
      </c>
      <c r="F13" s="132"/>
      <c r="G13" s="320">
        <v>2605</v>
      </c>
      <c r="H13" s="321">
        <v>1291</v>
      </c>
      <c r="I13" s="321">
        <v>1314</v>
      </c>
      <c r="J13" s="320">
        <v>26</v>
      </c>
      <c r="K13" s="321">
        <v>1</v>
      </c>
      <c r="L13" s="321">
        <v>25</v>
      </c>
      <c r="M13" s="257">
        <v>880</v>
      </c>
    </row>
    <row r="14" spans="1:13" s="261" customFormat="1" ht="42.75" customHeight="1">
      <c r="A14" s="63" t="s">
        <v>120</v>
      </c>
      <c r="B14" s="131">
        <v>1259</v>
      </c>
      <c r="C14" s="319">
        <v>2677</v>
      </c>
      <c r="D14" s="319">
        <v>1336</v>
      </c>
      <c r="E14" s="319">
        <v>1341</v>
      </c>
      <c r="F14" s="132"/>
      <c r="G14" s="320">
        <v>2659</v>
      </c>
      <c r="H14" s="321">
        <v>1330</v>
      </c>
      <c r="I14" s="321">
        <v>1329</v>
      </c>
      <c r="J14" s="320">
        <v>18</v>
      </c>
      <c r="K14" s="321">
        <v>6</v>
      </c>
      <c r="L14" s="321">
        <v>12</v>
      </c>
      <c r="M14" s="257">
        <v>847</v>
      </c>
    </row>
    <row r="15" spans="1:13" s="261" customFormat="1" ht="42.75" customHeight="1">
      <c r="A15" s="63" t="s">
        <v>121</v>
      </c>
      <c r="B15" s="131">
        <v>2027</v>
      </c>
      <c r="C15" s="319">
        <v>4780</v>
      </c>
      <c r="D15" s="319">
        <v>2391</v>
      </c>
      <c r="E15" s="319">
        <v>2389</v>
      </c>
      <c r="F15" s="132"/>
      <c r="G15" s="320">
        <v>4727</v>
      </c>
      <c r="H15" s="321">
        <v>2359</v>
      </c>
      <c r="I15" s="321">
        <v>2368</v>
      </c>
      <c r="J15" s="320">
        <v>53</v>
      </c>
      <c r="K15" s="321">
        <v>32</v>
      </c>
      <c r="L15" s="321">
        <v>21</v>
      </c>
      <c r="M15" s="257">
        <v>1164</v>
      </c>
    </row>
    <row r="16" spans="1:13" s="16" customFormat="1" ht="42.75" customHeight="1">
      <c r="A16" s="63" t="s">
        <v>122</v>
      </c>
      <c r="B16" s="131">
        <v>1062</v>
      </c>
      <c r="C16" s="319">
        <v>2354</v>
      </c>
      <c r="D16" s="319">
        <v>1168</v>
      </c>
      <c r="E16" s="319">
        <v>1186</v>
      </c>
      <c r="F16" s="132"/>
      <c r="G16" s="320">
        <v>2316</v>
      </c>
      <c r="H16" s="321">
        <v>1154</v>
      </c>
      <c r="I16" s="321">
        <v>1162</v>
      </c>
      <c r="J16" s="320">
        <v>38</v>
      </c>
      <c r="K16" s="321">
        <v>14</v>
      </c>
      <c r="L16" s="321">
        <v>24</v>
      </c>
      <c r="M16" s="137">
        <v>759</v>
      </c>
    </row>
    <row r="17" spans="1:13" s="16" customFormat="1" ht="42.75" customHeight="1">
      <c r="A17" s="63" t="s">
        <v>123</v>
      </c>
      <c r="B17" s="131">
        <v>1005</v>
      </c>
      <c r="C17" s="319">
        <v>2386</v>
      </c>
      <c r="D17" s="319">
        <v>1205</v>
      </c>
      <c r="E17" s="319">
        <v>1181</v>
      </c>
      <c r="F17" s="132"/>
      <c r="G17" s="320">
        <v>2369</v>
      </c>
      <c r="H17" s="321">
        <v>1200</v>
      </c>
      <c r="I17" s="321">
        <v>1169</v>
      </c>
      <c r="J17" s="320">
        <v>17</v>
      </c>
      <c r="K17" s="321">
        <v>5</v>
      </c>
      <c r="L17" s="321">
        <v>12</v>
      </c>
      <c r="M17" s="137">
        <v>679</v>
      </c>
    </row>
    <row r="18" spans="1:13" s="16" customFormat="1" ht="42.75" customHeight="1" thickBot="1">
      <c r="A18" s="66" t="s">
        <v>124</v>
      </c>
      <c r="B18" s="133">
        <v>782</v>
      </c>
      <c r="C18" s="322">
        <v>1728</v>
      </c>
      <c r="D18" s="322">
        <v>855</v>
      </c>
      <c r="E18" s="322">
        <v>873</v>
      </c>
      <c r="F18" s="132"/>
      <c r="G18" s="323">
        <v>1715</v>
      </c>
      <c r="H18" s="324">
        <v>853</v>
      </c>
      <c r="I18" s="324">
        <v>862</v>
      </c>
      <c r="J18" s="323">
        <v>13</v>
      </c>
      <c r="K18" s="324">
        <v>2</v>
      </c>
      <c r="L18" s="324">
        <v>11</v>
      </c>
      <c r="M18" s="139">
        <v>584</v>
      </c>
    </row>
    <row r="19" ht="14.25" thickTop="1">
      <c r="A19" s="5" t="s">
        <v>125</v>
      </c>
    </row>
    <row r="20" ht="13.5">
      <c r="A20" s="5" t="s">
        <v>126</v>
      </c>
    </row>
  </sheetData>
  <mergeCells count="11">
    <mergeCell ref="A1:E1"/>
    <mergeCell ref="G1:M1"/>
    <mergeCell ref="L2:M2"/>
    <mergeCell ref="J4:L4"/>
    <mergeCell ref="G4:I4"/>
    <mergeCell ref="G3:L3"/>
    <mergeCell ref="C3:E3"/>
    <mergeCell ref="C5:C6"/>
    <mergeCell ref="G5:G6"/>
    <mergeCell ref="J5:J6"/>
    <mergeCell ref="C4:E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AE145"/>
  <sheetViews>
    <sheetView zoomScaleSheetLayoutView="10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5" sqref="C35"/>
    </sheetView>
  </sheetViews>
  <sheetFormatPr defaultColWidth="8.88671875" defaultRowHeight="13.5"/>
  <cols>
    <col min="1" max="1" width="14.5546875" style="5" customWidth="1"/>
    <col min="2" max="2" width="10.88671875" style="81" customWidth="1"/>
    <col min="3" max="4" width="10.88671875" style="82" customWidth="1"/>
    <col min="5" max="7" width="10.88671875" style="83" customWidth="1"/>
    <col min="8" max="8" width="3.10546875" style="60" customWidth="1"/>
    <col min="9" max="11" width="11.21484375" style="82" customWidth="1"/>
    <col min="12" max="14" width="11.21484375" style="84" customWidth="1"/>
    <col min="15" max="15" width="12.77734375" style="40" customWidth="1"/>
    <col min="16" max="16" width="11.10546875" style="82" customWidth="1"/>
    <col min="17" max="17" width="11.10546875" style="85" customWidth="1"/>
    <col min="18" max="18" width="11.10546875" style="82" customWidth="1"/>
    <col min="19" max="21" width="11.10546875" style="101" customWidth="1"/>
    <col min="22" max="22" width="3.10546875" style="60" customWidth="1"/>
    <col min="23" max="25" width="7.6640625" style="82" customWidth="1"/>
    <col min="26" max="31" width="7.6640625" style="101" customWidth="1"/>
    <col min="32" max="16384" width="8.88671875" style="5" customWidth="1"/>
  </cols>
  <sheetData>
    <row r="1" spans="1:31" s="2" customFormat="1" ht="45" customHeight="1">
      <c r="A1" s="355" t="s">
        <v>216</v>
      </c>
      <c r="B1" s="355"/>
      <c r="C1" s="355"/>
      <c r="D1" s="355"/>
      <c r="E1" s="355"/>
      <c r="F1" s="355"/>
      <c r="G1" s="355"/>
      <c r="H1" s="178"/>
      <c r="I1" s="376" t="s">
        <v>220</v>
      </c>
      <c r="J1" s="376"/>
      <c r="K1" s="376"/>
      <c r="L1" s="376"/>
      <c r="M1" s="376"/>
      <c r="N1" s="376"/>
      <c r="O1" s="355" t="s">
        <v>219</v>
      </c>
      <c r="P1" s="355"/>
      <c r="Q1" s="355"/>
      <c r="R1" s="355"/>
      <c r="S1" s="355"/>
      <c r="T1" s="355"/>
      <c r="U1" s="355"/>
      <c r="V1" s="178"/>
      <c r="W1" s="376" t="s">
        <v>221</v>
      </c>
      <c r="X1" s="376"/>
      <c r="Y1" s="376"/>
      <c r="Z1" s="376"/>
      <c r="AA1" s="376"/>
      <c r="AB1" s="376"/>
      <c r="AC1" s="376"/>
      <c r="AD1" s="376"/>
      <c r="AE1" s="376"/>
    </row>
    <row r="2" spans="1:31" ht="25.5" customHeight="1" thickBot="1">
      <c r="A2" s="3" t="s">
        <v>27</v>
      </c>
      <c r="B2" s="73"/>
      <c r="C2" s="74"/>
      <c r="D2" s="74"/>
      <c r="E2" s="75"/>
      <c r="F2" s="75"/>
      <c r="G2" s="75"/>
      <c r="I2" s="74"/>
      <c r="J2" s="74"/>
      <c r="K2" s="74"/>
      <c r="L2" s="76"/>
      <c r="M2" s="76"/>
      <c r="N2" s="8" t="s">
        <v>225</v>
      </c>
      <c r="O2" s="3" t="s">
        <v>27</v>
      </c>
      <c r="P2" s="74"/>
      <c r="Q2" s="74"/>
      <c r="R2" s="74"/>
      <c r="S2" s="99"/>
      <c r="T2" s="99"/>
      <c r="U2" s="99"/>
      <c r="W2" s="74"/>
      <c r="X2" s="74"/>
      <c r="Y2" s="74"/>
      <c r="Z2" s="99"/>
      <c r="AA2" s="99"/>
      <c r="AB2" s="99"/>
      <c r="AC2" s="99"/>
      <c r="AD2" s="99"/>
      <c r="AE2" s="8" t="s">
        <v>225</v>
      </c>
    </row>
    <row r="3" spans="1:31" ht="16.5" customHeight="1" thickTop="1">
      <c r="A3" s="17" t="s">
        <v>49</v>
      </c>
      <c r="B3" s="342" t="s">
        <v>176</v>
      </c>
      <c r="C3" s="343"/>
      <c r="D3" s="343"/>
      <c r="E3" s="343"/>
      <c r="F3" s="343"/>
      <c r="G3" s="343"/>
      <c r="H3" s="16"/>
      <c r="I3" s="343" t="s">
        <v>177</v>
      </c>
      <c r="J3" s="334"/>
      <c r="K3" s="335"/>
      <c r="L3" s="336" t="s">
        <v>178</v>
      </c>
      <c r="M3" s="336"/>
      <c r="N3" s="336"/>
      <c r="O3" s="17" t="s">
        <v>49</v>
      </c>
      <c r="P3" s="342" t="s">
        <v>179</v>
      </c>
      <c r="Q3" s="334"/>
      <c r="R3" s="335"/>
      <c r="S3" s="375" t="s">
        <v>180</v>
      </c>
      <c r="T3" s="375"/>
      <c r="U3" s="375"/>
      <c r="V3" s="16"/>
      <c r="W3" s="340" t="s">
        <v>181</v>
      </c>
      <c r="X3" s="341"/>
      <c r="Y3" s="341"/>
      <c r="Z3" s="338" t="s">
        <v>182</v>
      </c>
      <c r="AA3" s="338"/>
      <c r="AB3" s="338"/>
      <c r="AC3" s="338" t="s">
        <v>183</v>
      </c>
      <c r="AD3" s="338"/>
      <c r="AE3" s="339"/>
    </row>
    <row r="4" spans="1:31" ht="16.5" customHeight="1">
      <c r="A4" s="17" t="s">
        <v>48</v>
      </c>
      <c r="B4" s="107" t="s">
        <v>0</v>
      </c>
      <c r="C4" s="108"/>
      <c r="D4" s="96"/>
      <c r="E4" s="151" t="s">
        <v>14</v>
      </c>
      <c r="F4" s="106"/>
      <c r="G4" s="109"/>
      <c r="H4" s="16"/>
      <c r="I4" s="110" t="s">
        <v>0</v>
      </c>
      <c r="J4" s="105"/>
      <c r="K4" s="88"/>
      <c r="L4" s="110" t="s">
        <v>0</v>
      </c>
      <c r="M4" s="111"/>
      <c r="N4" s="111"/>
      <c r="O4" s="17" t="s">
        <v>48</v>
      </c>
      <c r="P4" s="110" t="s">
        <v>0</v>
      </c>
      <c r="Q4" s="105"/>
      <c r="R4" s="88"/>
      <c r="S4" s="110" t="s">
        <v>0</v>
      </c>
      <c r="T4" s="113"/>
      <c r="U4" s="113"/>
      <c r="V4" s="16"/>
      <c r="W4" s="110" t="s">
        <v>0</v>
      </c>
      <c r="X4" s="105"/>
      <c r="Y4" s="88"/>
      <c r="Z4" s="110" t="s">
        <v>0</v>
      </c>
      <c r="AA4" s="113"/>
      <c r="AB4" s="113"/>
      <c r="AC4" s="107" t="s">
        <v>0</v>
      </c>
      <c r="AD4" s="114"/>
      <c r="AE4" s="114"/>
    </row>
    <row r="5" spans="1:31" ht="16.5" customHeight="1">
      <c r="A5" s="17" t="s">
        <v>184</v>
      </c>
      <c r="B5" s="90"/>
      <c r="C5" s="95" t="s">
        <v>1</v>
      </c>
      <c r="D5" s="96" t="s">
        <v>2</v>
      </c>
      <c r="E5" s="91"/>
      <c r="F5" s="92" t="s">
        <v>1</v>
      </c>
      <c r="G5" s="89" t="s">
        <v>2</v>
      </c>
      <c r="H5" s="16"/>
      <c r="I5" s="90"/>
      <c r="J5" s="90" t="s">
        <v>1</v>
      </c>
      <c r="K5" s="90" t="s">
        <v>2</v>
      </c>
      <c r="L5" s="90"/>
      <c r="M5" s="97" t="s">
        <v>1</v>
      </c>
      <c r="N5" s="97" t="s">
        <v>2</v>
      </c>
      <c r="O5" s="17" t="s">
        <v>184</v>
      </c>
      <c r="P5" s="90"/>
      <c r="Q5" s="95" t="s">
        <v>1</v>
      </c>
      <c r="R5" s="90" t="s">
        <v>2</v>
      </c>
      <c r="S5" s="90"/>
      <c r="T5" s="115" t="s">
        <v>1</v>
      </c>
      <c r="U5" s="115" t="s">
        <v>2</v>
      </c>
      <c r="V5" s="16"/>
      <c r="W5" s="90"/>
      <c r="X5" s="90" t="s">
        <v>1</v>
      </c>
      <c r="Y5" s="90" t="s">
        <v>2</v>
      </c>
      <c r="Z5" s="90"/>
      <c r="AA5" s="117" t="s">
        <v>1</v>
      </c>
      <c r="AB5" s="115" t="s">
        <v>2</v>
      </c>
      <c r="AC5" s="98"/>
      <c r="AD5" s="90" t="s">
        <v>1</v>
      </c>
      <c r="AE5" s="110" t="s">
        <v>2</v>
      </c>
    </row>
    <row r="6" spans="1:31" ht="16.5" customHeight="1">
      <c r="A6" s="23" t="s">
        <v>185</v>
      </c>
      <c r="B6" s="88" t="s">
        <v>4</v>
      </c>
      <c r="C6" s="88" t="s">
        <v>5</v>
      </c>
      <c r="D6" s="88" t="s">
        <v>6</v>
      </c>
      <c r="E6" s="93" t="s">
        <v>186</v>
      </c>
      <c r="F6" s="94" t="s">
        <v>5</v>
      </c>
      <c r="G6" s="105" t="s">
        <v>6</v>
      </c>
      <c r="H6" s="16"/>
      <c r="I6" s="88" t="s">
        <v>4</v>
      </c>
      <c r="J6" s="88" t="s">
        <v>5</v>
      </c>
      <c r="K6" s="88" t="s">
        <v>6</v>
      </c>
      <c r="L6" s="88" t="s">
        <v>4</v>
      </c>
      <c r="M6" s="112" t="s">
        <v>5</v>
      </c>
      <c r="N6" s="112" t="s">
        <v>6</v>
      </c>
      <c r="O6" s="23" t="s">
        <v>185</v>
      </c>
      <c r="P6" s="88" t="s">
        <v>4</v>
      </c>
      <c r="Q6" s="94" t="s">
        <v>5</v>
      </c>
      <c r="R6" s="88" t="s">
        <v>6</v>
      </c>
      <c r="S6" s="88" t="s">
        <v>4</v>
      </c>
      <c r="T6" s="116" t="s">
        <v>5</v>
      </c>
      <c r="U6" s="116" t="s">
        <v>6</v>
      </c>
      <c r="V6" s="16"/>
      <c r="W6" s="88" t="s">
        <v>4</v>
      </c>
      <c r="X6" s="88" t="s">
        <v>5</v>
      </c>
      <c r="Y6" s="88" t="s">
        <v>6</v>
      </c>
      <c r="Z6" s="88" t="s">
        <v>4</v>
      </c>
      <c r="AA6" s="118" t="s">
        <v>5</v>
      </c>
      <c r="AB6" s="116" t="s">
        <v>6</v>
      </c>
      <c r="AC6" s="94" t="s">
        <v>4</v>
      </c>
      <c r="AD6" s="88" t="s">
        <v>5</v>
      </c>
      <c r="AE6" s="105" t="s">
        <v>6</v>
      </c>
    </row>
    <row r="7" spans="1:31" s="9" customFormat="1" ht="22.5" customHeight="1">
      <c r="A7" s="62" t="s">
        <v>187</v>
      </c>
      <c r="B7" s="135">
        <v>23478</v>
      </c>
      <c r="C7" s="136">
        <v>11735</v>
      </c>
      <c r="D7" s="136">
        <v>11743</v>
      </c>
      <c r="E7" s="136">
        <v>100</v>
      </c>
      <c r="F7" s="258">
        <v>50</v>
      </c>
      <c r="G7" s="258">
        <v>50</v>
      </c>
      <c r="H7" s="78"/>
      <c r="I7" s="142">
        <v>7087</v>
      </c>
      <c r="J7" s="142">
        <v>3548</v>
      </c>
      <c r="K7" s="142">
        <v>3539</v>
      </c>
      <c r="L7" s="142">
        <v>2605</v>
      </c>
      <c r="M7" s="142">
        <v>1291</v>
      </c>
      <c r="N7" s="142">
        <v>1314</v>
      </c>
      <c r="O7" s="62" t="s">
        <v>187</v>
      </c>
      <c r="P7" s="142">
        <v>2659</v>
      </c>
      <c r="Q7" s="142">
        <v>1330</v>
      </c>
      <c r="R7" s="142">
        <v>1329</v>
      </c>
      <c r="S7" s="142">
        <v>4727</v>
      </c>
      <c r="T7" s="142">
        <v>2359</v>
      </c>
      <c r="U7" s="142">
        <v>2368</v>
      </c>
      <c r="V7" s="146"/>
      <c r="W7" s="142">
        <v>2316</v>
      </c>
      <c r="X7" s="142">
        <v>1154</v>
      </c>
      <c r="Y7" s="142">
        <v>1162</v>
      </c>
      <c r="Z7" s="142">
        <v>2369</v>
      </c>
      <c r="AA7" s="142">
        <v>1200</v>
      </c>
      <c r="AB7" s="142">
        <v>1169</v>
      </c>
      <c r="AC7" s="142">
        <v>1715</v>
      </c>
      <c r="AD7" s="142">
        <v>853</v>
      </c>
      <c r="AE7" s="142">
        <v>862</v>
      </c>
    </row>
    <row r="8" spans="1:31" ht="22.5" customHeight="1">
      <c r="A8" s="104" t="s">
        <v>188</v>
      </c>
      <c r="B8" s="137">
        <v>827</v>
      </c>
      <c r="C8" s="137">
        <v>410</v>
      </c>
      <c r="D8" s="137">
        <v>417</v>
      </c>
      <c r="E8" s="137">
        <v>100</v>
      </c>
      <c r="F8" s="140">
        <v>49.5</v>
      </c>
      <c r="G8" s="140">
        <v>50.5</v>
      </c>
      <c r="H8" s="80"/>
      <c r="I8" s="143">
        <v>356</v>
      </c>
      <c r="J8" s="236">
        <v>165</v>
      </c>
      <c r="K8" s="236">
        <v>191</v>
      </c>
      <c r="L8" s="32">
        <v>73</v>
      </c>
      <c r="M8" s="236">
        <v>46</v>
      </c>
      <c r="N8" s="236">
        <v>27</v>
      </c>
      <c r="O8" s="104" t="s">
        <v>188</v>
      </c>
      <c r="P8" s="147">
        <v>63</v>
      </c>
      <c r="Q8" s="236">
        <v>32</v>
      </c>
      <c r="R8" s="236">
        <v>31</v>
      </c>
      <c r="S8" s="32">
        <v>139</v>
      </c>
      <c r="T8" s="236">
        <v>70</v>
      </c>
      <c r="U8" s="236">
        <v>69</v>
      </c>
      <c r="V8" s="32"/>
      <c r="W8" s="148">
        <v>57</v>
      </c>
      <c r="X8" s="236">
        <v>33</v>
      </c>
      <c r="Y8" s="236">
        <v>24</v>
      </c>
      <c r="Z8" s="32">
        <v>81</v>
      </c>
      <c r="AA8" s="236">
        <v>34</v>
      </c>
      <c r="AB8" s="236">
        <v>47</v>
      </c>
      <c r="AC8" s="32">
        <v>58</v>
      </c>
      <c r="AD8" s="236">
        <v>30</v>
      </c>
      <c r="AE8" s="236">
        <v>28</v>
      </c>
    </row>
    <row r="9" spans="1:31" ht="22.5" customHeight="1">
      <c r="A9" s="17" t="s">
        <v>189</v>
      </c>
      <c r="B9" s="137">
        <v>896</v>
      </c>
      <c r="C9" s="137">
        <v>457</v>
      </c>
      <c r="D9" s="137">
        <v>439</v>
      </c>
      <c r="E9" s="137">
        <v>100</v>
      </c>
      <c r="F9" s="140">
        <v>51</v>
      </c>
      <c r="G9" s="140">
        <v>49</v>
      </c>
      <c r="H9" s="80"/>
      <c r="I9" s="143">
        <v>332</v>
      </c>
      <c r="J9" s="236">
        <v>174</v>
      </c>
      <c r="K9" s="236">
        <v>158</v>
      </c>
      <c r="L9" s="32">
        <v>70</v>
      </c>
      <c r="M9" s="236">
        <v>36</v>
      </c>
      <c r="N9" s="236">
        <v>34</v>
      </c>
      <c r="O9" s="17" t="s">
        <v>189</v>
      </c>
      <c r="P9" s="147">
        <v>57</v>
      </c>
      <c r="Q9" s="236">
        <v>34</v>
      </c>
      <c r="R9" s="236">
        <v>23</v>
      </c>
      <c r="S9" s="32">
        <v>216</v>
      </c>
      <c r="T9" s="236">
        <v>110</v>
      </c>
      <c r="U9" s="236">
        <v>106</v>
      </c>
      <c r="V9" s="32"/>
      <c r="W9" s="148">
        <v>68</v>
      </c>
      <c r="X9" s="236">
        <v>32</v>
      </c>
      <c r="Y9" s="236">
        <v>36</v>
      </c>
      <c r="Z9" s="32">
        <v>102</v>
      </c>
      <c r="AA9" s="236">
        <v>42</v>
      </c>
      <c r="AB9" s="236">
        <v>60</v>
      </c>
      <c r="AC9" s="32">
        <v>51</v>
      </c>
      <c r="AD9" s="236">
        <v>29</v>
      </c>
      <c r="AE9" s="236">
        <v>22</v>
      </c>
    </row>
    <row r="10" spans="1:31" ht="22.5" customHeight="1">
      <c r="A10" s="104" t="s">
        <v>190</v>
      </c>
      <c r="B10" s="137">
        <v>1085</v>
      </c>
      <c r="C10" s="137">
        <v>577</v>
      </c>
      <c r="D10" s="137">
        <v>508</v>
      </c>
      <c r="E10" s="137">
        <v>100</v>
      </c>
      <c r="F10" s="140">
        <v>53.2</v>
      </c>
      <c r="G10" s="140">
        <v>46.8</v>
      </c>
      <c r="H10" s="80"/>
      <c r="I10" s="143">
        <v>371</v>
      </c>
      <c r="J10" s="236">
        <v>208</v>
      </c>
      <c r="K10" s="236">
        <v>163</v>
      </c>
      <c r="L10" s="32">
        <v>99</v>
      </c>
      <c r="M10" s="236">
        <v>51</v>
      </c>
      <c r="N10" s="236">
        <v>48</v>
      </c>
      <c r="O10" s="104" t="s">
        <v>190</v>
      </c>
      <c r="P10" s="147">
        <v>94</v>
      </c>
      <c r="Q10" s="236">
        <v>48</v>
      </c>
      <c r="R10" s="236">
        <v>46</v>
      </c>
      <c r="S10" s="32">
        <v>290</v>
      </c>
      <c r="T10" s="236">
        <v>154</v>
      </c>
      <c r="U10" s="236">
        <v>136</v>
      </c>
      <c r="V10" s="32"/>
      <c r="W10" s="148">
        <v>72</v>
      </c>
      <c r="X10" s="236">
        <v>39</v>
      </c>
      <c r="Y10" s="236">
        <v>33</v>
      </c>
      <c r="Z10" s="32">
        <v>100</v>
      </c>
      <c r="AA10" s="236">
        <v>46</v>
      </c>
      <c r="AB10" s="236">
        <v>54</v>
      </c>
      <c r="AC10" s="32">
        <v>59</v>
      </c>
      <c r="AD10" s="236">
        <v>31</v>
      </c>
      <c r="AE10" s="236">
        <v>28</v>
      </c>
    </row>
    <row r="11" spans="1:31" ht="22.5" customHeight="1">
      <c r="A11" s="17" t="s">
        <v>191</v>
      </c>
      <c r="B11" s="137">
        <v>1199</v>
      </c>
      <c r="C11" s="137">
        <v>660</v>
      </c>
      <c r="D11" s="137">
        <v>539</v>
      </c>
      <c r="E11" s="137">
        <v>100</v>
      </c>
      <c r="F11" s="140">
        <v>55</v>
      </c>
      <c r="G11" s="140">
        <v>45</v>
      </c>
      <c r="H11" s="80"/>
      <c r="I11" s="143">
        <v>358</v>
      </c>
      <c r="J11" s="236">
        <v>189</v>
      </c>
      <c r="K11" s="236">
        <v>169</v>
      </c>
      <c r="L11" s="32">
        <v>140</v>
      </c>
      <c r="M11" s="236">
        <v>85</v>
      </c>
      <c r="N11" s="236">
        <v>55</v>
      </c>
      <c r="O11" s="17" t="s">
        <v>191</v>
      </c>
      <c r="P11" s="147">
        <v>135</v>
      </c>
      <c r="Q11" s="236">
        <v>81</v>
      </c>
      <c r="R11" s="236">
        <v>54</v>
      </c>
      <c r="S11" s="32">
        <v>279</v>
      </c>
      <c r="T11" s="236">
        <v>141</v>
      </c>
      <c r="U11" s="236">
        <v>138</v>
      </c>
      <c r="V11" s="32"/>
      <c r="W11" s="148">
        <v>101</v>
      </c>
      <c r="X11" s="236">
        <v>59</v>
      </c>
      <c r="Y11" s="236">
        <v>42</v>
      </c>
      <c r="Z11" s="32">
        <v>103</v>
      </c>
      <c r="AA11" s="236">
        <v>65</v>
      </c>
      <c r="AB11" s="236">
        <v>38</v>
      </c>
      <c r="AC11" s="32">
        <v>83</v>
      </c>
      <c r="AD11" s="236">
        <v>40</v>
      </c>
      <c r="AE11" s="236">
        <v>43</v>
      </c>
    </row>
    <row r="12" spans="1:31" ht="22.5" customHeight="1">
      <c r="A12" s="17" t="s">
        <v>192</v>
      </c>
      <c r="B12" s="137">
        <v>1261</v>
      </c>
      <c r="C12" s="137">
        <v>697</v>
      </c>
      <c r="D12" s="137">
        <v>564</v>
      </c>
      <c r="E12" s="137">
        <v>100</v>
      </c>
      <c r="F12" s="140">
        <v>55.2</v>
      </c>
      <c r="G12" s="140">
        <v>44.8</v>
      </c>
      <c r="H12" s="80"/>
      <c r="I12" s="143">
        <v>400</v>
      </c>
      <c r="J12" s="236">
        <v>222</v>
      </c>
      <c r="K12" s="236">
        <v>178</v>
      </c>
      <c r="L12" s="32">
        <v>147</v>
      </c>
      <c r="M12" s="236">
        <v>81</v>
      </c>
      <c r="N12" s="236">
        <v>66</v>
      </c>
      <c r="O12" s="17" t="s">
        <v>192</v>
      </c>
      <c r="P12" s="147">
        <v>131</v>
      </c>
      <c r="Q12" s="236">
        <v>68</v>
      </c>
      <c r="R12" s="236">
        <v>63</v>
      </c>
      <c r="S12" s="32">
        <v>229</v>
      </c>
      <c r="T12" s="236">
        <v>127</v>
      </c>
      <c r="U12" s="236">
        <v>102</v>
      </c>
      <c r="V12" s="32"/>
      <c r="W12" s="148">
        <v>125</v>
      </c>
      <c r="X12" s="236">
        <v>65</v>
      </c>
      <c r="Y12" s="236">
        <v>60</v>
      </c>
      <c r="Z12" s="32">
        <v>133</v>
      </c>
      <c r="AA12" s="236">
        <v>84</v>
      </c>
      <c r="AB12" s="236">
        <v>49</v>
      </c>
      <c r="AC12" s="32">
        <v>96</v>
      </c>
      <c r="AD12" s="236">
        <v>50</v>
      </c>
      <c r="AE12" s="236">
        <v>46</v>
      </c>
    </row>
    <row r="13" spans="1:31" ht="22.5" customHeight="1">
      <c r="A13" s="17" t="s">
        <v>193</v>
      </c>
      <c r="B13" s="137">
        <v>1278</v>
      </c>
      <c r="C13" s="137">
        <v>710</v>
      </c>
      <c r="D13" s="137">
        <v>568</v>
      </c>
      <c r="E13" s="137">
        <v>100</v>
      </c>
      <c r="F13" s="140">
        <v>55.5</v>
      </c>
      <c r="G13" s="140">
        <v>44.5</v>
      </c>
      <c r="H13" s="80"/>
      <c r="I13" s="143">
        <v>487</v>
      </c>
      <c r="J13" s="236">
        <v>243</v>
      </c>
      <c r="K13" s="236">
        <v>244</v>
      </c>
      <c r="L13" s="32">
        <v>120</v>
      </c>
      <c r="M13" s="236">
        <v>70</v>
      </c>
      <c r="N13" s="236">
        <v>50</v>
      </c>
      <c r="O13" s="17" t="s">
        <v>193</v>
      </c>
      <c r="P13" s="147">
        <v>139</v>
      </c>
      <c r="Q13" s="236">
        <v>86</v>
      </c>
      <c r="R13" s="236">
        <v>53</v>
      </c>
      <c r="S13" s="32">
        <v>227</v>
      </c>
      <c r="T13" s="236">
        <v>138</v>
      </c>
      <c r="U13" s="236">
        <v>89</v>
      </c>
      <c r="V13" s="32"/>
      <c r="W13" s="148">
        <v>114</v>
      </c>
      <c r="X13" s="236">
        <v>60</v>
      </c>
      <c r="Y13" s="236">
        <v>54</v>
      </c>
      <c r="Z13" s="32">
        <v>116</v>
      </c>
      <c r="AA13" s="236">
        <v>65</v>
      </c>
      <c r="AB13" s="236">
        <v>51</v>
      </c>
      <c r="AC13" s="32">
        <v>75</v>
      </c>
      <c r="AD13" s="236">
        <v>48</v>
      </c>
      <c r="AE13" s="236">
        <v>27</v>
      </c>
    </row>
    <row r="14" spans="1:31" ht="22.5" customHeight="1">
      <c r="A14" s="17" t="s">
        <v>194</v>
      </c>
      <c r="B14" s="137">
        <v>1135</v>
      </c>
      <c r="C14" s="137">
        <v>674</v>
      </c>
      <c r="D14" s="137">
        <v>461</v>
      </c>
      <c r="E14" s="137">
        <v>100</v>
      </c>
      <c r="F14" s="140">
        <v>59.3</v>
      </c>
      <c r="G14" s="140">
        <v>40.7</v>
      </c>
      <c r="H14" s="80"/>
      <c r="I14" s="143">
        <v>452</v>
      </c>
      <c r="J14" s="236">
        <v>258</v>
      </c>
      <c r="K14" s="236">
        <v>194</v>
      </c>
      <c r="L14" s="32">
        <v>104</v>
      </c>
      <c r="M14" s="236">
        <v>60</v>
      </c>
      <c r="N14" s="236">
        <v>44</v>
      </c>
      <c r="O14" s="17" t="s">
        <v>194</v>
      </c>
      <c r="P14" s="147">
        <v>100</v>
      </c>
      <c r="Q14" s="236">
        <v>62</v>
      </c>
      <c r="R14" s="236">
        <v>38</v>
      </c>
      <c r="S14" s="32">
        <v>223</v>
      </c>
      <c r="T14" s="236">
        <v>132</v>
      </c>
      <c r="U14" s="236">
        <v>91</v>
      </c>
      <c r="V14" s="32"/>
      <c r="W14" s="148">
        <v>74</v>
      </c>
      <c r="X14" s="236">
        <v>51</v>
      </c>
      <c r="Y14" s="236">
        <v>23</v>
      </c>
      <c r="Z14" s="32">
        <v>111</v>
      </c>
      <c r="AA14" s="236">
        <v>65</v>
      </c>
      <c r="AB14" s="236">
        <v>46</v>
      </c>
      <c r="AC14" s="32">
        <v>71</v>
      </c>
      <c r="AD14" s="236">
        <v>46</v>
      </c>
      <c r="AE14" s="236">
        <v>25</v>
      </c>
    </row>
    <row r="15" spans="1:31" ht="22.5" customHeight="1">
      <c r="A15" s="17" t="s">
        <v>195</v>
      </c>
      <c r="B15" s="137">
        <v>1312</v>
      </c>
      <c r="C15" s="137">
        <v>761</v>
      </c>
      <c r="D15" s="137">
        <v>551</v>
      </c>
      <c r="E15" s="137">
        <v>100</v>
      </c>
      <c r="F15" s="140">
        <v>58</v>
      </c>
      <c r="G15" s="140">
        <v>42</v>
      </c>
      <c r="H15" s="80"/>
      <c r="I15" s="143">
        <v>443</v>
      </c>
      <c r="J15" s="236">
        <v>259</v>
      </c>
      <c r="K15" s="236">
        <v>184</v>
      </c>
      <c r="L15" s="32">
        <v>124</v>
      </c>
      <c r="M15" s="236">
        <v>74</v>
      </c>
      <c r="N15" s="236">
        <v>50</v>
      </c>
      <c r="O15" s="17" t="s">
        <v>195</v>
      </c>
      <c r="P15" s="147">
        <v>134</v>
      </c>
      <c r="Q15" s="236">
        <v>87</v>
      </c>
      <c r="R15" s="236">
        <v>47</v>
      </c>
      <c r="S15" s="32">
        <v>309</v>
      </c>
      <c r="T15" s="236">
        <v>156</v>
      </c>
      <c r="U15" s="236">
        <v>153</v>
      </c>
      <c r="V15" s="32"/>
      <c r="W15" s="148">
        <v>100</v>
      </c>
      <c r="X15" s="236">
        <v>59</v>
      </c>
      <c r="Y15" s="236">
        <v>41</v>
      </c>
      <c r="Z15" s="32">
        <v>123</v>
      </c>
      <c r="AA15" s="236">
        <v>75</v>
      </c>
      <c r="AB15" s="236">
        <v>48</v>
      </c>
      <c r="AC15" s="32">
        <v>79</v>
      </c>
      <c r="AD15" s="236">
        <v>51</v>
      </c>
      <c r="AE15" s="236">
        <v>28</v>
      </c>
    </row>
    <row r="16" spans="1:31" ht="22.5" customHeight="1">
      <c r="A16" s="17" t="s">
        <v>196</v>
      </c>
      <c r="B16" s="137">
        <v>1565</v>
      </c>
      <c r="C16" s="137">
        <v>908</v>
      </c>
      <c r="D16" s="137">
        <v>657</v>
      </c>
      <c r="E16" s="137">
        <v>100</v>
      </c>
      <c r="F16" s="140">
        <v>58</v>
      </c>
      <c r="G16" s="140">
        <v>42</v>
      </c>
      <c r="H16" s="80"/>
      <c r="I16" s="143">
        <v>496</v>
      </c>
      <c r="J16" s="236">
        <v>287</v>
      </c>
      <c r="K16" s="236">
        <v>209</v>
      </c>
      <c r="L16" s="32">
        <v>166</v>
      </c>
      <c r="M16" s="236">
        <v>99</v>
      </c>
      <c r="N16" s="236">
        <v>67</v>
      </c>
      <c r="O16" s="17" t="s">
        <v>196</v>
      </c>
      <c r="P16" s="147">
        <v>150</v>
      </c>
      <c r="Q16" s="236">
        <v>88</v>
      </c>
      <c r="R16" s="236">
        <v>62</v>
      </c>
      <c r="S16" s="32">
        <v>380</v>
      </c>
      <c r="T16" s="236">
        <v>211</v>
      </c>
      <c r="U16" s="236">
        <v>169</v>
      </c>
      <c r="V16" s="32"/>
      <c r="W16" s="148">
        <v>124</v>
      </c>
      <c r="X16" s="236">
        <v>65</v>
      </c>
      <c r="Y16" s="236">
        <v>59</v>
      </c>
      <c r="Z16" s="32">
        <v>176</v>
      </c>
      <c r="AA16" s="236">
        <v>118</v>
      </c>
      <c r="AB16" s="236">
        <v>58</v>
      </c>
      <c r="AC16" s="32">
        <v>73</v>
      </c>
      <c r="AD16" s="236">
        <v>40</v>
      </c>
      <c r="AE16" s="236">
        <v>33</v>
      </c>
    </row>
    <row r="17" spans="1:31" ht="22.5" customHeight="1">
      <c r="A17" s="17" t="s">
        <v>197</v>
      </c>
      <c r="B17" s="137">
        <v>1871</v>
      </c>
      <c r="C17" s="137">
        <v>943</v>
      </c>
      <c r="D17" s="137">
        <v>928</v>
      </c>
      <c r="E17" s="137">
        <v>100</v>
      </c>
      <c r="F17" s="140">
        <v>50.4</v>
      </c>
      <c r="G17" s="140">
        <v>49.6</v>
      </c>
      <c r="H17" s="80"/>
      <c r="I17" s="143">
        <v>502</v>
      </c>
      <c r="J17" s="236">
        <v>270</v>
      </c>
      <c r="K17" s="236">
        <v>232</v>
      </c>
      <c r="L17" s="32">
        <v>167</v>
      </c>
      <c r="M17" s="236">
        <v>91</v>
      </c>
      <c r="N17" s="236">
        <v>76</v>
      </c>
      <c r="O17" s="17" t="s">
        <v>197</v>
      </c>
      <c r="P17" s="147">
        <v>198</v>
      </c>
      <c r="Q17" s="236">
        <v>110</v>
      </c>
      <c r="R17" s="236">
        <v>88</v>
      </c>
      <c r="S17" s="32">
        <v>364</v>
      </c>
      <c r="T17" s="236">
        <v>210</v>
      </c>
      <c r="U17" s="236">
        <v>154</v>
      </c>
      <c r="V17" s="32"/>
      <c r="W17" s="148">
        <v>177</v>
      </c>
      <c r="X17" s="236">
        <v>110</v>
      </c>
      <c r="Y17" s="236">
        <v>67</v>
      </c>
      <c r="Z17" s="32">
        <v>154</v>
      </c>
      <c r="AA17" s="236">
        <v>89</v>
      </c>
      <c r="AB17" s="236">
        <v>65</v>
      </c>
      <c r="AC17" s="32">
        <v>109</v>
      </c>
      <c r="AD17" s="236">
        <v>63</v>
      </c>
      <c r="AE17" s="236">
        <v>46</v>
      </c>
    </row>
    <row r="18" spans="1:31" ht="22.5" customHeight="1">
      <c r="A18" s="17" t="s">
        <v>198</v>
      </c>
      <c r="B18" s="137">
        <v>1803</v>
      </c>
      <c r="C18" s="137">
        <v>889</v>
      </c>
      <c r="D18" s="137">
        <v>914</v>
      </c>
      <c r="E18" s="137">
        <v>100</v>
      </c>
      <c r="F18" s="140">
        <v>49.3</v>
      </c>
      <c r="G18" s="140">
        <v>50.7</v>
      </c>
      <c r="H18" s="80"/>
      <c r="I18" s="143">
        <v>517</v>
      </c>
      <c r="J18" s="236">
        <v>240</v>
      </c>
      <c r="K18" s="236">
        <v>277</v>
      </c>
      <c r="L18" s="32">
        <v>178</v>
      </c>
      <c r="M18" s="236">
        <v>92</v>
      </c>
      <c r="N18" s="236">
        <v>86</v>
      </c>
      <c r="O18" s="17" t="s">
        <v>198</v>
      </c>
      <c r="P18" s="147">
        <v>224</v>
      </c>
      <c r="Q18" s="236">
        <v>114</v>
      </c>
      <c r="R18" s="236">
        <v>110</v>
      </c>
      <c r="S18" s="32">
        <v>365</v>
      </c>
      <c r="T18" s="237">
        <v>179</v>
      </c>
      <c r="U18" s="236">
        <v>186</v>
      </c>
      <c r="V18" s="32"/>
      <c r="W18" s="148">
        <v>191</v>
      </c>
      <c r="X18" s="236">
        <v>103</v>
      </c>
      <c r="Y18" s="236">
        <v>88</v>
      </c>
      <c r="Z18" s="32">
        <v>171</v>
      </c>
      <c r="AA18" s="236">
        <v>85</v>
      </c>
      <c r="AB18" s="236">
        <v>76</v>
      </c>
      <c r="AC18" s="32">
        <v>157</v>
      </c>
      <c r="AD18" s="236">
        <v>76</v>
      </c>
      <c r="AE18" s="236">
        <v>81</v>
      </c>
    </row>
    <row r="19" spans="1:31" ht="22.5" customHeight="1">
      <c r="A19" s="17" t="s">
        <v>199</v>
      </c>
      <c r="B19" s="137">
        <v>1664</v>
      </c>
      <c r="C19" s="137">
        <v>842</v>
      </c>
      <c r="D19" s="137">
        <v>822</v>
      </c>
      <c r="E19" s="137">
        <v>100</v>
      </c>
      <c r="F19" s="140">
        <v>50.6</v>
      </c>
      <c r="G19" s="140">
        <v>49.4</v>
      </c>
      <c r="H19" s="80"/>
      <c r="I19" s="143">
        <v>495</v>
      </c>
      <c r="J19" s="236">
        <v>248</v>
      </c>
      <c r="K19" s="236">
        <v>247</v>
      </c>
      <c r="L19" s="32">
        <v>178</v>
      </c>
      <c r="M19" s="236">
        <v>77</v>
      </c>
      <c r="N19" s="236">
        <v>101</v>
      </c>
      <c r="O19" s="17" t="s">
        <v>199</v>
      </c>
      <c r="P19" s="147">
        <v>205</v>
      </c>
      <c r="Q19" s="236">
        <v>109</v>
      </c>
      <c r="R19" s="236">
        <v>96</v>
      </c>
      <c r="S19" s="32">
        <v>313</v>
      </c>
      <c r="T19" s="236">
        <v>160</v>
      </c>
      <c r="U19" s="236">
        <v>153</v>
      </c>
      <c r="V19" s="32"/>
      <c r="W19" s="148">
        <v>191</v>
      </c>
      <c r="X19" s="236">
        <v>96</v>
      </c>
      <c r="Y19" s="236">
        <v>95</v>
      </c>
      <c r="Z19" s="32">
        <v>153</v>
      </c>
      <c r="AA19" s="236">
        <v>78</v>
      </c>
      <c r="AB19" s="236">
        <v>75</v>
      </c>
      <c r="AC19" s="32">
        <v>129</v>
      </c>
      <c r="AD19" s="236">
        <v>74</v>
      </c>
      <c r="AE19" s="236">
        <v>55</v>
      </c>
    </row>
    <row r="20" spans="1:31" ht="22.5" customHeight="1">
      <c r="A20" s="17" t="s">
        <v>200</v>
      </c>
      <c r="B20" s="137">
        <v>1452</v>
      </c>
      <c r="C20" s="137">
        <v>697</v>
      </c>
      <c r="D20" s="137">
        <v>755</v>
      </c>
      <c r="E20" s="137">
        <v>100</v>
      </c>
      <c r="F20" s="140">
        <v>48</v>
      </c>
      <c r="G20" s="140">
        <v>52</v>
      </c>
      <c r="H20" s="80"/>
      <c r="I20" s="143">
        <v>431</v>
      </c>
      <c r="J20" s="236">
        <v>199</v>
      </c>
      <c r="K20" s="236">
        <v>232</v>
      </c>
      <c r="L20" s="32">
        <v>159</v>
      </c>
      <c r="M20" s="236">
        <v>79</v>
      </c>
      <c r="N20" s="236">
        <v>80</v>
      </c>
      <c r="O20" s="17" t="s">
        <v>200</v>
      </c>
      <c r="P20" s="147">
        <v>182</v>
      </c>
      <c r="Q20" s="236">
        <v>94</v>
      </c>
      <c r="R20" s="236">
        <v>88</v>
      </c>
      <c r="S20" s="32">
        <v>259</v>
      </c>
      <c r="T20" s="236">
        <v>125</v>
      </c>
      <c r="U20" s="236">
        <v>134</v>
      </c>
      <c r="V20" s="32"/>
      <c r="W20" s="148">
        <v>163</v>
      </c>
      <c r="X20" s="236">
        <v>77</v>
      </c>
      <c r="Y20" s="236">
        <v>86</v>
      </c>
      <c r="Z20" s="32">
        <v>167</v>
      </c>
      <c r="AA20" s="236">
        <v>73</v>
      </c>
      <c r="AB20" s="236">
        <v>94</v>
      </c>
      <c r="AC20" s="32">
        <v>91</v>
      </c>
      <c r="AD20" s="236">
        <v>50</v>
      </c>
      <c r="AE20" s="236">
        <v>41</v>
      </c>
    </row>
    <row r="21" spans="1:31" ht="22.5" customHeight="1">
      <c r="A21" s="17" t="s">
        <v>201</v>
      </c>
      <c r="B21" s="137">
        <v>1858</v>
      </c>
      <c r="C21" s="137">
        <v>782</v>
      </c>
      <c r="D21" s="137">
        <v>1076</v>
      </c>
      <c r="E21" s="137">
        <v>100</v>
      </c>
      <c r="F21" s="140">
        <v>42</v>
      </c>
      <c r="G21" s="140">
        <v>58</v>
      </c>
      <c r="H21" s="80"/>
      <c r="I21" s="143">
        <v>436</v>
      </c>
      <c r="J21" s="236">
        <v>196</v>
      </c>
      <c r="K21" s="236">
        <v>240</v>
      </c>
      <c r="L21" s="32">
        <v>259</v>
      </c>
      <c r="M21" s="236">
        <v>115</v>
      </c>
      <c r="N21" s="236">
        <v>144</v>
      </c>
      <c r="O21" s="17" t="s">
        <v>201</v>
      </c>
      <c r="P21" s="147">
        <v>257</v>
      </c>
      <c r="Q21" s="236">
        <v>97</v>
      </c>
      <c r="R21" s="236">
        <v>160</v>
      </c>
      <c r="S21" s="32">
        <v>343</v>
      </c>
      <c r="T21" s="236">
        <v>139</v>
      </c>
      <c r="U21" s="236">
        <v>204</v>
      </c>
      <c r="V21" s="32"/>
      <c r="W21" s="148">
        <v>205</v>
      </c>
      <c r="X21" s="236">
        <v>91</v>
      </c>
      <c r="Y21" s="236">
        <v>114</v>
      </c>
      <c r="Z21" s="32">
        <v>200</v>
      </c>
      <c r="AA21" s="236">
        <v>84</v>
      </c>
      <c r="AB21" s="236">
        <v>116</v>
      </c>
      <c r="AC21" s="32">
        <v>158</v>
      </c>
      <c r="AD21" s="236">
        <v>60</v>
      </c>
      <c r="AE21" s="236">
        <v>98</v>
      </c>
    </row>
    <row r="22" spans="1:31" ht="22.5" customHeight="1">
      <c r="A22" s="17" t="s">
        <v>202</v>
      </c>
      <c r="B22" s="137">
        <v>1899</v>
      </c>
      <c r="C22" s="137">
        <v>753</v>
      </c>
      <c r="D22" s="137">
        <v>1146</v>
      </c>
      <c r="E22" s="137">
        <v>100</v>
      </c>
      <c r="F22" s="140">
        <v>39.6</v>
      </c>
      <c r="G22" s="140">
        <v>60.4</v>
      </c>
      <c r="H22" s="80"/>
      <c r="I22" s="143">
        <v>431</v>
      </c>
      <c r="J22" s="236">
        <v>176</v>
      </c>
      <c r="K22" s="236">
        <v>255</v>
      </c>
      <c r="L22" s="32">
        <v>269</v>
      </c>
      <c r="M22" s="236">
        <v>104</v>
      </c>
      <c r="N22" s="236">
        <v>165</v>
      </c>
      <c r="O22" s="17" t="s">
        <v>202</v>
      </c>
      <c r="P22" s="147">
        <v>243</v>
      </c>
      <c r="Q22" s="236">
        <v>100</v>
      </c>
      <c r="R22" s="236">
        <v>143</v>
      </c>
      <c r="S22" s="32">
        <v>329</v>
      </c>
      <c r="T22" s="236">
        <v>125</v>
      </c>
      <c r="U22" s="236">
        <v>204</v>
      </c>
      <c r="V22" s="32"/>
      <c r="W22" s="148">
        <v>251</v>
      </c>
      <c r="X22" s="236">
        <v>100</v>
      </c>
      <c r="Y22" s="236">
        <v>151</v>
      </c>
      <c r="Z22" s="32">
        <v>211</v>
      </c>
      <c r="AA22" s="236">
        <v>90</v>
      </c>
      <c r="AB22" s="236">
        <v>121</v>
      </c>
      <c r="AC22" s="32">
        <v>165</v>
      </c>
      <c r="AD22" s="236">
        <v>58</v>
      </c>
      <c r="AE22" s="236">
        <v>107</v>
      </c>
    </row>
    <row r="23" spans="1:31" ht="22.5" customHeight="1">
      <c r="A23" s="17" t="s">
        <v>203</v>
      </c>
      <c r="B23" s="137">
        <v>1337</v>
      </c>
      <c r="C23" s="137">
        <v>557</v>
      </c>
      <c r="D23" s="137">
        <v>780</v>
      </c>
      <c r="E23" s="137">
        <v>100</v>
      </c>
      <c r="F23" s="140">
        <v>41.6</v>
      </c>
      <c r="G23" s="140">
        <v>58.4</v>
      </c>
      <c r="H23" s="80"/>
      <c r="I23" s="143">
        <v>305</v>
      </c>
      <c r="J23" s="236">
        <v>128</v>
      </c>
      <c r="K23" s="144">
        <v>177</v>
      </c>
      <c r="L23" s="32">
        <v>183</v>
      </c>
      <c r="M23" s="236">
        <v>67</v>
      </c>
      <c r="N23" s="236">
        <v>116</v>
      </c>
      <c r="O23" s="17" t="s">
        <v>203</v>
      </c>
      <c r="P23" s="147">
        <v>180</v>
      </c>
      <c r="Q23" s="236">
        <v>73</v>
      </c>
      <c r="R23" s="236">
        <v>107</v>
      </c>
      <c r="S23" s="32">
        <v>245</v>
      </c>
      <c r="T23" s="236">
        <v>100</v>
      </c>
      <c r="U23" s="236">
        <v>145</v>
      </c>
      <c r="V23" s="32"/>
      <c r="W23" s="148">
        <v>144</v>
      </c>
      <c r="X23" s="236">
        <v>61</v>
      </c>
      <c r="Y23" s="236">
        <v>83</v>
      </c>
      <c r="Z23" s="32">
        <v>152</v>
      </c>
      <c r="AA23" s="236">
        <v>69</v>
      </c>
      <c r="AB23" s="236">
        <v>83</v>
      </c>
      <c r="AC23" s="32">
        <v>128</v>
      </c>
      <c r="AD23" s="236">
        <v>59</v>
      </c>
      <c r="AE23" s="236">
        <v>69</v>
      </c>
    </row>
    <row r="24" spans="1:31" ht="22.5" customHeight="1">
      <c r="A24" s="17" t="s">
        <v>204</v>
      </c>
      <c r="B24" s="137">
        <v>752</v>
      </c>
      <c r="C24" s="137">
        <v>265</v>
      </c>
      <c r="D24" s="137">
        <v>487</v>
      </c>
      <c r="E24" s="137">
        <v>100</v>
      </c>
      <c r="F24" s="140">
        <v>35.2</v>
      </c>
      <c r="G24" s="140">
        <v>64.8</v>
      </c>
      <c r="H24" s="80"/>
      <c r="I24" s="143">
        <v>159</v>
      </c>
      <c r="J24" s="236">
        <v>51</v>
      </c>
      <c r="K24" s="144">
        <v>108</v>
      </c>
      <c r="L24" s="32">
        <v>98</v>
      </c>
      <c r="M24" s="236">
        <v>39</v>
      </c>
      <c r="N24" s="236">
        <v>59</v>
      </c>
      <c r="O24" s="17" t="s">
        <v>204</v>
      </c>
      <c r="P24" s="147">
        <v>105</v>
      </c>
      <c r="Q24" s="236">
        <v>28</v>
      </c>
      <c r="R24" s="236">
        <v>77</v>
      </c>
      <c r="S24" s="32">
        <v>141</v>
      </c>
      <c r="T24" s="236">
        <v>50</v>
      </c>
      <c r="U24" s="236">
        <v>91</v>
      </c>
      <c r="V24" s="32"/>
      <c r="W24" s="148">
        <v>107</v>
      </c>
      <c r="X24" s="236">
        <v>41</v>
      </c>
      <c r="Y24" s="236">
        <v>66</v>
      </c>
      <c r="Z24" s="32">
        <v>54</v>
      </c>
      <c r="AA24" s="236">
        <v>22</v>
      </c>
      <c r="AB24" s="236">
        <v>32</v>
      </c>
      <c r="AC24" s="32">
        <v>88</v>
      </c>
      <c r="AD24" s="236">
        <v>34</v>
      </c>
      <c r="AE24" s="236">
        <v>54</v>
      </c>
    </row>
    <row r="25" spans="1:31" ht="22.5" customHeight="1">
      <c r="A25" s="17" t="s">
        <v>205</v>
      </c>
      <c r="B25" s="137">
        <v>350</v>
      </c>
      <c r="C25" s="137">
        <v>115</v>
      </c>
      <c r="D25" s="137">
        <v>235</v>
      </c>
      <c r="E25" s="137">
        <v>100</v>
      </c>
      <c r="F25" s="140">
        <v>32.8</v>
      </c>
      <c r="G25" s="140">
        <v>67.2</v>
      </c>
      <c r="H25" s="80"/>
      <c r="I25" s="143">
        <v>81</v>
      </c>
      <c r="J25" s="236">
        <v>27</v>
      </c>
      <c r="K25" s="144">
        <v>54</v>
      </c>
      <c r="L25" s="32">
        <v>47</v>
      </c>
      <c r="M25" s="236">
        <v>15</v>
      </c>
      <c r="N25" s="236">
        <v>32</v>
      </c>
      <c r="O25" s="17" t="s">
        <v>205</v>
      </c>
      <c r="P25" s="147">
        <v>45</v>
      </c>
      <c r="Q25" s="236">
        <v>14</v>
      </c>
      <c r="R25" s="236">
        <v>31</v>
      </c>
      <c r="S25" s="32">
        <v>50</v>
      </c>
      <c r="T25" s="236">
        <v>22</v>
      </c>
      <c r="U25" s="236">
        <v>28</v>
      </c>
      <c r="V25" s="32"/>
      <c r="W25" s="148">
        <v>42</v>
      </c>
      <c r="X25" s="236">
        <v>11</v>
      </c>
      <c r="Y25" s="236">
        <v>31</v>
      </c>
      <c r="Z25" s="32">
        <v>49</v>
      </c>
      <c r="AA25" s="236">
        <v>14</v>
      </c>
      <c r="AB25" s="236">
        <v>35</v>
      </c>
      <c r="AC25" s="32">
        <v>36</v>
      </c>
      <c r="AD25" s="236">
        <v>12</v>
      </c>
      <c r="AE25" s="236">
        <v>24</v>
      </c>
    </row>
    <row r="26" spans="1:31" ht="22.5" customHeight="1">
      <c r="A26" s="17" t="s">
        <v>206</v>
      </c>
      <c r="B26" s="137">
        <v>108</v>
      </c>
      <c r="C26" s="137">
        <v>35</v>
      </c>
      <c r="D26" s="137">
        <v>73</v>
      </c>
      <c r="E26" s="137">
        <v>100</v>
      </c>
      <c r="F26" s="140">
        <v>32.4</v>
      </c>
      <c r="G26" s="140">
        <v>67.6</v>
      </c>
      <c r="H26" s="80"/>
      <c r="I26" s="143">
        <v>29</v>
      </c>
      <c r="J26" s="236">
        <v>8</v>
      </c>
      <c r="K26" s="144">
        <v>21</v>
      </c>
      <c r="L26" s="32">
        <v>19</v>
      </c>
      <c r="M26" s="236">
        <v>8</v>
      </c>
      <c r="N26" s="236">
        <v>11</v>
      </c>
      <c r="O26" s="17" t="s">
        <v>206</v>
      </c>
      <c r="P26" s="147">
        <v>14</v>
      </c>
      <c r="Q26" s="236">
        <v>5</v>
      </c>
      <c r="R26" s="236">
        <v>9</v>
      </c>
      <c r="S26" s="32">
        <v>21</v>
      </c>
      <c r="T26" s="236">
        <v>9</v>
      </c>
      <c r="U26" s="236">
        <v>12</v>
      </c>
      <c r="V26" s="32"/>
      <c r="W26" s="148">
        <v>7</v>
      </c>
      <c r="X26" s="273">
        <v>1</v>
      </c>
      <c r="Y26" s="273">
        <v>6</v>
      </c>
      <c r="Z26" s="32">
        <v>9</v>
      </c>
      <c r="AA26" s="236">
        <v>2</v>
      </c>
      <c r="AB26" s="236">
        <v>7</v>
      </c>
      <c r="AC26" s="32">
        <v>9</v>
      </c>
      <c r="AD26" s="236">
        <v>2</v>
      </c>
      <c r="AE26" s="236">
        <v>7</v>
      </c>
    </row>
    <row r="27" spans="1:31" ht="22.5" customHeight="1">
      <c r="A27" s="17" t="s">
        <v>207</v>
      </c>
      <c r="B27" s="137">
        <v>19</v>
      </c>
      <c r="C27" s="137">
        <v>3</v>
      </c>
      <c r="D27" s="137">
        <v>16</v>
      </c>
      <c r="E27" s="137">
        <v>100</v>
      </c>
      <c r="F27" s="140">
        <v>15.7</v>
      </c>
      <c r="G27" s="140">
        <v>84.3</v>
      </c>
      <c r="H27" s="80"/>
      <c r="I27" s="143">
        <v>3</v>
      </c>
      <c r="J27" s="134" t="s">
        <v>32</v>
      </c>
      <c r="K27" s="274">
        <v>3</v>
      </c>
      <c r="L27" s="32">
        <v>5</v>
      </c>
      <c r="M27" s="236">
        <v>2</v>
      </c>
      <c r="N27" s="236">
        <v>3</v>
      </c>
      <c r="O27" s="17" t="s">
        <v>207</v>
      </c>
      <c r="P27" s="147">
        <v>2</v>
      </c>
      <c r="Q27" s="134" t="s">
        <v>32</v>
      </c>
      <c r="R27" s="236">
        <v>2</v>
      </c>
      <c r="S27" s="32">
        <v>3</v>
      </c>
      <c r="T27" s="32">
        <v>1</v>
      </c>
      <c r="U27" s="236">
        <v>2</v>
      </c>
      <c r="V27" s="32"/>
      <c r="W27" s="148">
        <v>2</v>
      </c>
      <c r="X27" s="134" t="s">
        <v>32</v>
      </c>
      <c r="Y27" s="273">
        <v>2</v>
      </c>
      <c r="Z27" s="32">
        <v>4</v>
      </c>
      <c r="AA27" s="134" t="s">
        <v>32</v>
      </c>
      <c r="AB27" s="32">
        <v>4</v>
      </c>
      <c r="AC27" s="134" t="s">
        <v>32</v>
      </c>
      <c r="AD27" s="134" t="s">
        <v>32</v>
      </c>
      <c r="AE27" s="134" t="s">
        <v>32</v>
      </c>
    </row>
    <row r="28" spans="1:31" ht="22.5" customHeight="1" thickBot="1">
      <c r="A28" s="87" t="s">
        <v>208</v>
      </c>
      <c r="B28" s="138">
        <v>7</v>
      </c>
      <c r="C28" s="344" t="s">
        <v>32</v>
      </c>
      <c r="D28" s="139">
        <v>7</v>
      </c>
      <c r="E28" s="139">
        <v>100</v>
      </c>
      <c r="F28" s="344" t="s">
        <v>32</v>
      </c>
      <c r="G28" s="141">
        <v>100</v>
      </c>
      <c r="H28" s="80"/>
      <c r="I28" s="266">
        <v>3</v>
      </c>
      <c r="J28" s="344" t="s">
        <v>32</v>
      </c>
      <c r="K28" s="275">
        <v>3</v>
      </c>
      <c r="L28" s="344" t="s">
        <v>32</v>
      </c>
      <c r="M28" s="344" t="s">
        <v>32</v>
      </c>
      <c r="N28" s="344" t="s">
        <v>32</v>
      </c>
      <c r="O28" s="87" t="s">
        <v>208</v>
      </c>
      <c r="P28" s="149">
        <v>1</v>
      </c>
      <c r="Q28" s="344" t="s">
        <v>32</v>
      </c>
      <c r="R28" s="276">
        <v>1</v>
      </c>
      <c r="S28" s="145">
        <v>2</v>
      </c>
      <c r="T28" s="344" t="s">
        <v>32</v>
      </c>
      <c r="U28" s="238">
        <v>2</v>
      </c>
      <c r="V28" s="32"/>
      <c r="W28" s="150">
        <v>1</v>
      </c>
      <c r="X28" s="344" t="s">
        <v>32</v>
      </c>
      <c r="Y28" s="277">
        <v>1</v>
      </c>
      <c r="Z28" s="344" t="s">
        <v>32</v>
      </c>
      <c r="AA28" s="344" t="s">
        <v>32</v>
      </c>
      <c r="AB28" s="344" t="s">
        <v>32</v>
      </c>
      <c r="AC28" s="344" t="s">
        <v>32</v>
      </c>
      <c r="AD28" s="344" t="s">
        <v>32</v>
      </c>
      <c r="AE28" s="344" t="s">
        <v>32</v>
      </c>
    </row>
    <row r="29" spans="1:31" ht="19.5" customHeight="1" thickTop="1">
      <c r="A29" s="5" t="s">
        <v>209</v>
      </c>
      <c r="O29" s="5" t="s">
        <v>209</v>
      </c>
      <c r="P29" s="81"/>
      <c r="Q29" s="82"/>
      <c r="S29" s="83"/>
      <c r="T29" s="83"/>
      <c r="U29" s="83"/>
      <c r="Z29" s="84"/>
      <c r="AA29" s="84"/>
      <c r="AB29" s="84"/>
      <c r="AC29" s="84"/>
      <c r="AD29" s="84"/>
      <c r="AE29" s="84"/>
    </row>
    <row r="30" spans="1:31" ht="15" customHeight="1">
      <c r="A30" s="5" t="s">
        <v>210</v>
      </c>
      <c r="I30" s="60"/>
      <c r="O30" s="5" t="s">
        <v>210</v>
      </c>
      <c r="P30" s="81"/>
      <c r="Q30" s="82"/>
      <c r="S30" s="83"/>
      <c r="T30" s="83"/>
      <c r="U30" s="83"/>
      <c r="W30" s="60" t="s">
        <v>211</v>
      </c>
      <c r="Z30" s="84"/>
      <c r="AA30" s="84"/>
      <c r="AB30" s="84"/>
      <c r="AC30" s="84"/>
      <c r="AD30" s="84"/>
      <c r="AE30" s="84"/>
    </row>
    <row r="31" spans="15:25" ht="10.5" customHeight="1">
      <c r="O31" s="5"/>
      <c r="W31" s="102"/>
      <c r="X31" s="102"/>
      <c r="Y31" s="102"/>
    </row>
    <row r="32" spans="23:25" ht="11.25">
      <c r="W32" s="102"/>
      <c r="X32" s="102"/>
      <c r="Y32" s="102"/>
    </row>
    <row r="33" spans="23:25" ht="11.25">
      <c r="W33" s="102"/>
      <c r="X33" s="102"/>
      <c r="Y33" s="102"/>
    </row>
    <row r="34" spans="23:25" ht="11.25">
      <c r="W34" s="102"/>
      <c r="X34" s="102"/>
      <c r="Y34" s="102"/>
    </row>
    <row r="35" spans="23:25" ht="11.25">
      <c r="W35" s="102"/>
      <c r="X35" s="102"/>
      <c r="Y35" s="102"/>
    </row>
    <row r="36" spans="23:25" ht="11.25">
      <c r="W36" s="102"/>
      <c r="X36" s="102"/>
      <c r="Y36" s="102"/>
    </row>
    <row r="37" spans="23:25" ht="11.25">
      <c r="W37" s="102"/>
      <c r="X37" s="102"/>
      <c r="Y37" s="102"/>
    </row>
    <row r="38" spans="23:25" ht="11.25">
      <c r="W38" s="102"/>
      <c r="X38" s="102"/>
      <c r="Y38" s="102"/>
    </row>
    <row r="39" spans="23:25" ht="11.25">
      <c r="W39" s="102"/>
      <c r="X39" s="102"/>
      <c r="Y39" s="102"/>
    </row>
    <row r="40" spans="23:25" ht="11.25">
      <c r="W40" s="102"/>
      <c r="X40" s="102"/>
      <c r="Y40" s="102"/>
    </row>
    <row r="41" spans="23:25" ht="11.25">
      <c r="W41" s="102"/>
      <c r="X41" s="102"/>
      <c r="Y41" s="102"/>
    </row>
    <row r="42" spans="23:25" ht="11.25">
      <c r="W42" s="102"/>
      <c r="X42" s="102"/>
      <c r="Y42" s="102"/>
    </row>
    <row r="43" spans="23:25" ht="11.25">
      <c r="W43" s="102"/>
      <c r="X43" s="102"/>
      <c r="Y43" s="102"/>
    </row>
    <row r="44" spans="2:31" ht="11.25">
      <c r="B44" s="77"/>
      <c r="C44" s="85"/>
      <c r="D44" s="85"/>
      <c r="E44" s="86"/>
      <c r="F44" s="86"/>
      <c r="G44" s="86"/>
      <c r="I44" s="85"/>
      <c r="J44" s="85"/>
      <c r="K44" s="85"/>
      <c r="L44" s="79"/>
      <c r="M44" s="79"/>
      <c r="N44" s="79"/>
      <c r="O44" s="5"/>
      <c r="P44" s="85"/>
      <c r="R44" s="85"/>
      <c r="S44" s="103"/>
      <c r="T44" s="103"/>
      <c r="U44" s="103"/>
      <c r="W44" s="100"/>
      <c r="X44" s="100"/>
      <c r="Y44" s="100"/>
      <c r="Z44" s="103"/>
      <c r="AA44" s="103"/>
      <c r="AB44" s="103"/>
      <c r="AC44" s="103"/>
      <c r="AD44" s="103"/>
      <c r="AE44" s="103"/>
    </row>
    <row r="45" spans="2:31" ht="11.25">
      <c r="B45" s="77"/>
      <c r="C45" s="85"/>
      <c r="D45" s="85"/>
      <c r="E45" s="86"/>
      <c r="F45" s="86"/>
      <c r="G45" s="86"/>
      <c r="I45" s="85"/>
      <c r="J45" s="85"/>
      <c r="K45" s="85"/>
      <c r="L45" s="79"/>
      <c r="M45" s="79"/>
      <c r="N45" s="79"/>
      <c r="O45" s="5"/>
      <c r="P45" s="85"/>
      <c r="R45" s="85"/>
      <c r="S45" s="103"/>
      <c r="T45" s="103"/>
      <c r="U45" s="103"/>
      <c r="W45" s="100"/>
      <c r="X45" s="100"/>
      <c r="Y45" s="100"/>
      <c r="Z45" s="103"/>
      <c r="AA45" s="103"/>
      <c r="AB45" s="103"/>
      <c r="AC45" s="103"/>
      <c r="AD45" s="103"/>
      <c r="AE45" s="103"/>
    </row>
    <row r="46" spans="23:25" ht="11.25">
      <c r="W46" s="102"/>
      <c r="X46" s="102"/>
      <c r="Y46" s="102"/>
    </row>
    <row r="47" spans="23:25" ht="11.25">
      <c r="W47" s="102"/>
      <c r="X47" s="102"/>
      <c r="Y47" s="102"/>
    </row>
    <row r="48" spans="23:25" ht="11.25">
      <c r="W48" s="102"/>
      <c r="X48" s="102"/>
      <c r="Y48" s="102"/>
    </row>
    <row r="49" spans="23:25" ht="11.25">
      <c r="W49" s="102"/>
      <c r="X49" s="102"/>
      <c r="Y49" s="102"/>
    </row>
    <row r="50" spans="23:25" ht="11.25">
      <c r="W50" s="102"/>
      <c r="X50" s="102"/>
      <c r="Y50" s="102"/>
    </row>
    <row r="51" spans="23:25" ht="11.25">
      <c r="W51" s="102"/>
      <c r="X51" s="102"/>
      <c r="Y51" s="102"/>
    </row>
    <row r="52" spans="23:25" ht="11.25">
      <c r="W52" s="102"/>
      <c r="X52" s="102"/>
      <c r="Y52" s="102"/>
    </row>
    <row r="53" spans="23:25" ht="11.25">
      <c r="W53" s="102"/>
      <c r="X53" s="102"/>
      <c r="Y53" s="102"/>
    </row>
    <row r="54" spans="23:25" ht="11.25">
      <c r="W54" s="102"/>
      <c r="X54" s="102"/>
      <c r="Y54" s="102"/>
    </row>
    <row r="55" spans="23:25" ht="11.25">
      <c r="W55" s="102"/>
      <c r="X55" s="102"/>
      <c r="Y55" s="102"/>
    </row>
    <row r="56" spans="23:25" ht="11.25">
      <c r="W56" s="102"/>
      <c r="X56" s="102"/>
      <c r="Y56" s="102"/>
    </row>
    <row r="57" spans="23:25" ht="11.25">
      <c r="W57" s="102"/>
      <c r="X57" s="102"/>
      <c r="Y57" s="102"/>
    </row>
    <row r="58" spans="23:25" ht="11.25">
      <c r="W58" s="102"/>
      <c r="X58" s="102"/>
      <c r="Y58" s="102"/>
    </row>
    <row r="59" spans="23:25" ht="11.25">
      <c r="W59" s="102"/>
      <c r="X59" s="102"/>
      <c r="Y59" s="102"/>
    </row>
    <row r="60" spans="23:25" ht="11.25">
      <c r="W60" s="102"/>
      <c r="X60" s="102"/>
      <c r="Y60" s="102"/>
    </row>
    <row r="61" spans="23:25" ht="11.25">
      <c r="W61" s="102"/>
      <c r="X61" s="102"/>
      <c r="Y61" s="102"/>
    </row>
    <row r="62" spans="23:25" ht="11.25">
      <c r="W62" s="102"/>
      <c r="X62" s="102"/>
      <c r="Y62" s="102"/>
    </row>
    <row r="63" spans="23:25" ht="11.25">
      <c r="W63" s="102"/>
      <c r="X63" s="102"/>
      <c r="Y63" s="102"/>
    </row>
    <row r="64" spans="23:25" ht="11.25">
      <c r="W64" s="102"/>
      <c r="X64" s="102"/>
      <c r="Y64" s="102"/>
    </row>
    <row r="65" spans="23:25" ht="11.25">
      <c r="W65" s="102"/>
      <c r="X65" s="102"/>
      <c r="Y65" s="102"/>
    </row>
    <row r="66" spans="23:25" ht="11.25">
      <c r="W66" s="102"/>
      <c r="X66" s="102"/>
      <c r="Y66" s="102"/>
    </row>
    <row r="67" spans="23:25" ht="11.25">
      <c r="W67" s="102"/>
      <c r="X67" s="102"/>
      <c r="Y67" s="102"/>
    </row>
    <row r="68" spans="23:25" ht="11.25">
      <c r="W68" s="102"/>
      <c r="X68" s="102"/>
      <c r="Y68" s="102"/>
    </row>
    <row r="69" spans="23:25" ht="11.25">
      <c r="W69" s="102"/>
      <c r="X69" s="102"/>
      <c r="Y69" s="102"/>
    </row>
    <row r="70" spans="23:25" ht="11.25">
      <c r="W70" s="102"/>
      <c r="X70" s="102"/>
      <c r="Y70" s="102"/>
    </row>
    <row r="71" spans="23:25" ht="11.25">
      <c r="W71" s="102"/>
      <c r="X71" s="102"/>
      <c r="Y71" s="102"/>
    </row>
    <row r="72" spans="23:25" ht="11.25">
      <c r="W72" s="102"/>
      <c r="X72" s="102"/>
      <c r="Y72" s="102"/>
    </row>
    <row r="73" spans="23:25" ht="11.25">
      <c r="W73" s="102"/>
      <c r="X73" s="102"/>
      <c r="Y73" s="102"/>
    </row>
    <row r="74" spans="23:25" ht="11.25">
      <c r="W74" s="102"/>
      <c r="X74" s="102"/>
      <c r="Y74" s="102"/>
    </row>
    <row r="75" spans="23:25" ht="11.25">
      <c r="W75" s="102"/>
      <c r="X75" s="102"/>
      <c r="Y75" s="102"/>
    </row>
    <row r="76" spans="23:25" ht="11.25">
      <c r="W76" s="102"/>
      <c r="X76" s="102"/>
      <c r="Y76" s="102"/>
    </row>
    <row r="77" spans="23:25" ht="11.25">
      <c r="W77" s="102"/>
      <c r="X77" s="102"/>
      <c r="Y77" s="102"/>
    </row>
    <row r="78" spans="23:25" ht="11.25">
      <c r="W78" s="102"/>
      <c r="X78" s="102"/>
      <c r="Y78" s="102"/>
    </row>
    <row r="79" spans="23:25" ht="11.25">
      <c r="W79" s="102"/>
      <c r="X79" s="102"/>
      <c r="Y79" s="102"/>
    </row>
    <row r="80" spans="23:25" ht="11.25">
      <c r="W80" s="102"/>
      <c r="X80" s="102"/>
      <c r="Y80" s="102"/>
    </row>
    <row r="81" spans="23:25" ht="11.25">
      <c r="W81" s="102"/>
      <c r="X81" s="102"/>
      <c r="Y81" s="102"/>
    </row>
    <row r="82" spans="23:25" ht="11.25">
      <c r="W82" s="102"/>
      <c r="X82" s="102"/>
      <c r="Y82" s="102"/>
    </row>
    <row r="83" spans="23:25" ht="11.25">
      <c r="W83" s="102"/>
      <c r="X83" s="102"/>
      <c r="Y83" s="102"/>
    </row>
    <row r="84" spans="23:25" ht="11.25">
      <c r="W84" s="102"/>
      <c r="X84" s="102"/>
      <c r="Y84" s="102"/>
    </row>
    <row r="85" spans="23:25" ht="11.25">
      <c r="W85" s="102"/>
      <c r="X85" s="102"/>
      <c r="Y85" s="102"/>
    </row>
    <row r="86" spans="23:25" ht="11.25">
      <c r="W86" s="102"/>
      <c r="X86" s="102"/>
      <c r="Y86" s="102"/>
    </row>
    <row r="87" spans="23:25" ht="11.25">
      <c r="W87" s="102"/>
      <c r="X87" s="102"/>
      <c r="Y87" s="102"/>
    </row>
    <row r="88" spans="23:25" ht="11.25">
      <c r="W88" s="102"/>
      <c r="X88" s="102"/>
      <c r="Y88" s="102"/>
    </row>
    <row r="89" spans="23:25" ht="11.25">
      <c r="W89" s="102"/>
      <c r="X89" s="102"/>
      <c r="Y89" s="102"/>
    </row>
    <row r="90" spans="23:25" ht="11.25">
      <c r="W90" s="102"/>
      <c r="X90" s="102"/>
      <c r="Y90" s="102"/>
    </row>
    <row r="91" spans="23:25" ht="11.25">
      <c r="W91" s="102"/>
      <c r="X91" s="102"/>
      <c r="Y91" s="102"/>
    </row>
    <row r="92" spans="23:25" ht="11.25">
      <c r="W92" s="102"/>
      <c r="X92" s="102"/>
      <c r="Y92" s="102"/>
    </row>
    <row r="93" spans="23:25" ht="11.25">
      <c r="W93" s="102"/>
      <c r="X93" s="102"/>
      <c r="Y93" s="102"/>
    </row>
    <row r="94" spans="23:25" ht="11.25">
      <c r="W94" s="102"/>
      <c r="X94" s="102"/>
      <c r="Y94" s="102"/>
    </row>
    <row r="95" spans="23:25" ht="11.25">
      <c r="W95" s="102"/>
      <c r="X95" s="102"/>
      <c r="Y95" s="102"/>
    </row>
    <row r="96" spans="23:25" ht="11.25">
      <c r="W96" s="102"/>
      <c r="X96" s="102"/>
      <c r="Y96" s="102"/>
    </row>
    <row r="97" spans="23:25" ht="11.25">
      <c r="W97" s="102"/>
      <c r="X97" s="102"/>
      <c r="Y97" s="102"/>
    </row>
    <row r="98" spans="23:25" ht="11.25">
      <c r="W98" s="102"/>
      <c r="X98" s="102"/>
      <c r="Y98" s="102"/>
    </row>
    <row r="99" spans="23:25" ht="11.25">
      <c r="W99" s="102"/>
      <c r="X99" s="102"/>
      <c r="Y99" s="102"/>
    </row>
    <row r="100" spans="23:25" ht="11.25">
      <c r="W100" s="102"/>
      <c r="X100" s="102"/>
      <c r="Y100" s="102"/>
    </row>
    <row r="101" spans="23:25" ht="11.25">
      <c r="W101" s="102"/>
      <c r="X101" s="102"/>
      <c r="Y101" s="102"/>
    </row>
    <row r="102" spans="23:25" ht="11.25">
      <c r="W102" s="102"/>
      <c r="X102" s="102"/>
      <c r="Y102" s="102"/>
    </row>
    <row r="103" spans="23:25" ht="11.25">
      <c r="W103" s="102"/>
      <c r="X103" s="102"/>
      <c r="Y103" s="102"/>
    </row>
    <row r="104" spans="23:25" ht="11.25">
      <c r="W104" s="102"/>
      <c r="X104" s="102"/>
      <c r="Y104" s="102"/>
    </row>
    <row r="105" spans="23:25" ht="11.25">
      <c r="W105" s="102"/>
      <c r="X105" s="102"/>
      <c r="Y105" s="102"/>
    </row>
    <row r="106" spans="23:25" ht="11.25">
      <c r="W106" s="102"/>
      <c r="X106" s="102"/>
      <c r="Y106" s="102"/>
    </row>
    <row r="107" spans="23:25" ht="11.25">
      <c r="W107" s="102"/>
      <c r="X107" s="102"/>
      <c r="Y107" s="102"/>
    </row>
    <row r="108" spans="23:25" ht="11.25">
      <c r="W108" s="102"/>
      <c r="X108" s="102"/>
      <c r="Y108" s="102"/>
    </row>
    <row r="109" spans="23:25" ht="11.25">
      <c r="W109" s="102"/>
      <c r="X109" s="102"/>
      <c r="Y109" s="102"/>
    </row>
    <row r="110" spans="23:25" ht="11.25">
      <c r="W110" s="102"/>
      <c r="X110" s="102"/>
      <c r="Y110" s="102"/>
    </row>
    <row r="111" spans="23:25" ht="11.25">
      <c r="W111" s="102"/>
      <c r="X111" s="102"/>
      <c r="Y111" s="102"/>
    </row>
    <row r="112" spans="23:25" ht="11.25">
      <c r="W112" s="102"/>
      <c r="X112" s="102"/>
      <c r="Y112" s="102"/>
    </row>
    <row r="113" spans="23:25" ht="11.25">
      <c r="W113" s="102"/>
      <c r="X113" s="102"/>
      <c r="Y113" s="102"/>
    </row>
    <row r="114" spans="23:25" ht="11.25">
      <c r="W114" s="102"/>
      <c r="X114" s="102"/>
      <c r="Y114" s="102"/>
    </row>
    <row r="115" spans="23:25" ht="11.25">
      <c r="W115" s="102"/>
      <c r="X115" s="102"/>
      <c r="Y115" s="102"/>
    </row>
    <row r="116" spans="23:25" ht="11.25">
      <c r="W116" s="102"/>
      <c r="X116" s="102"/>
      <c r="Y116" s="102"/>
    </row>
    <row r="117" spans="23:25" ht="11.25">
      <c r="W117" s="102"/>
      <c r="X117" s="102"/>
      <c r="Y117" s="102"/>
    </row>
    <row r="118" spans="23:25" ht="11.25">
      <c r="W118" s="102"/>
      <c r="X118" s="102"/>
      <c r="Y118" s="102"/>
    </row>
    <row r="119" spans="23:25" ht="11.25">
      <c r="W119" s="102"/>
      <c r="X119" s="102"/>
      <c r="Y119" s="102"/>
    </row>
    <row r="120" spans="23:25" ht="11.25">
      <c r="W120" s="102"/>
      <c r="X120" s="102"/>
      <c r="Y120" s="102"/>
    </row>
    <row r="121" spans="23:25" ht="11.25">
      <c r="W121" s="102"/>
      <c r="X121" s="102"/>
      <c r="Y121" s="102"/>
    </row>
    <row r="122" spans="23:25" ht="11.25">
      <c r="W122" s="102"/>
      <c r="X122" s="102"/>
      <c r="Y122" s="102"/>
    </row>
    <row r="123" spans="23:25" ht="11.25">
      <c r="W123" s="102"/>
      <c r="X123" s="102"/>
      <c r="Y123" s="102"/>
    </row>
    <row r="124" spans="23:25" ht="11.25">
      <c r="W124" s="102"/>
      <c r="X124" s="102"/>
      <c r="Y124" s="102"/>
    </row>
    <row r="125" spans="23:25" ht="11.25">
      <c r="W125" s="102"/>
      <c r="X125" s="102"/>
      <c r="Y125" s="102"/>
    </row>
    <row r="126" spans="23:25" ht="11.25">
      <c r="W126" s="102"/>
      <c r="X126" s="102"/>
      <c r="Y126" s="102"/>
    </row>
    <row r="127" spans="23:25" ht="11.25">
      <c r="W127" s="102"/>
      <c r="X127" s="102"/>
      <c r="Y127" s="102"/>
    </row>
    <row r="128" spans="23:25" ht="11.25">
      <c r="W128" s="102"/>
      <c r="X128" s="102"/>
      <c r="Y128" s="102"/>
    </row>
    <row r="129" spans="23:25" ht="11.25">
      <c r="W129" s="102"/>
      <c r="X129" s="102"/>
      <c r="Y129" s="102"/>
    </row>
    <row r="130" spans="23:25" ht="11.25">
      <c r="W130" s="102"/>
      <c r="X130" s="102"/>
      <c r="Y130" s="102"/>
    </row>
    <row r="131" spans="23:25" ht="11.25">
      <c r="W131" s="102"/>
      <c r="X131" s="102"/>
      <c r="Y131" s="102"/>
    </row>
    <row r="132" spans="23:25" ht="11.25">
      <c r="W132" s="102"/>
      <c r="X132" s="102"/>
      <c r="Y132" s="102"/>
    </row>
    <row r="133" spans="23:25" ht="11.25">
      <c r="W133" s="102"/>
      <c r="X133" s="102"/>
      <c r="Y133" s="102"/>
    </row>
    <row r="134" spans="23:25" ht="11.25">
      <c r="W134" s="102"/>
      <c r="X134" s="102"/>
      <c r="Y134" s="102"/>
    </row>
    <row r="135" spans="23:25" ht="11.25">
      <c r="W135" s="102"/>
      <c r="X135" s="102"/>
      <c r="Y135" s="102"/>
    </row>
    <row r="136" spans="23:25" ht="11.25">
      <c r="W136" s="102"/>
      <c r="X136" s="102"/>
      <c r="Y136" s="102"/>
    </row>
    <row r="137" spans="23:25" ht="11.25">
      <c r="W137" s="102"/>
      <c r="X137" s="102"/>
      <c r="Y137" s="102"/>
    </row>
    <row r="138" spans="23:25" ht="11.25">
      <c r="W138" s="102"/>
      <c r="X138" s="102"/>
      <c r="Y138" s="102"/>
    </row>
    <row r="139" spans="23:25" ht="11.25">
      <c r="W139" s="102"/>
      <c r="X139" s="102"/>
      <c r="Y139" s="102"/>
    </row>
    <row r="140" spans="23:25" ht="11.25">
      <c r="W140" s="102"/>
      <c r="X140" s="102"/>
      <c r="Y140" s="102"/>
    </row>
    <row r="141" spans="23:25" ht="11.25">
      <c r="W141" s="102"/>
      <c r="X141" s="102"/>
      <c r="Y141" s="102"/>
    </row>
    <row r="142" spans="23:25" ht="11.25">
      <c r="W142" s="102"/>
      <c r="X142" s="102"/>
      <c r="Y142" s="102"/>
    </row>
    <row r="143" spans="23:25" ht="11.25">
      <c r="W143" s="102"/>
      <c r="X143" s="102"/>
      <c r="Y143" s="102"/>
    </row>
    <row r="144" spans="23:25" ht="11.25">
      <c r="W144" s="102"/>
      <c r="X144" s="102"/>
      <c r="Y144" s="102"/>
    </row>
    <row r="145" spans="23:25" ht="11.25">
      <c r="W145" s="102"/>
      <c r="X145" s="102"/>
      <c r="Y145" s="102"/>
    </row>
  </sheetData>
  <mergeCells count="12">
    <mergeCell ref="A1:G1"/>
    <mergeCell ref="I1:N1"/>
    <mergeCell ref="O1:U1"/>
    <mergeCell ref="W1:AE1"/>
    <mergeCell ref="AC3:AE3"/>
    <mergeCell ref="Z3:AB3"/>
    <mergeCell ref="W3:Y3"/>
    <mergeCell ref="B3:G3"/>
    <mergeCell ref="I3:K3"/>
    <mergeCell ref="L3:N3"/>
    <mergeCell ref="P3:R3"/>
    <mergeCell ref="S3:U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25"/>
  <sheetViews>
    <sheetView workbookViewId="0" topLeftCell="A7">
      <selection activeCell="J11" sqref="J11"/>
    </sheetView>
  </sheetViews>
  <sheetFormatPr defaultColWidth="8.88671875" defaultRowHeight="13.5"/>
  <cols>
    <col min="1" max="1" width="9.77734375" style="5" customWidth="1"/>
    <col min="2" max="4" width="16.88671875" style="40" customWidth="1"/>
    <col min="5" max="5" width="2.77734375" style="40" customWidth="1"/>
    <col min="6" max="10" width="13.88671875" style="40" customWidth="1"/>
    <col min="11" max="19" width="8.88671875" style="11" customWidth="1"/>
    <col min="20" max="20" width="5.3359375" style="11" customWidth="1"/>
    <col min="21" max="16384" width="8.88671875" style="11" customWidth="1"/>
  </cols>
  <sheetData>
    <row r="1" spans="1:10" ht="45" customHeight="1">
      <c r="A1" s="355" t="s">
        <v>217</v>
      </c>
      <c r="B1" s="355"/>
      <c r="C1" s="355"/>
      <c r="D1" s="355"/>
      <c r="E1" s="180"/>
      <c r="F1" s="381" t="s">
        <v>149</v>
      </c>
      <c r="G1" s="381"/>
      <c r="H1" s="381"/>
      <c r="I1" s="381"/>
      <c r="J1" s="381"/>
    </row>
    <row r="2" spans="1:10" s="5" customFormat="1" ht="25.5" customHeight="1" thickBot="1">
      <c r="A2" s="3" t="s">
        <v>150</v>
      </c>
      <c r="B2" s="3"/>
      <c r="C2" s="3"/>
      <c r="D2" s="3"/>
      <c r="F2" s="3"/>
      <c r="G2" s="3"/>
      <c r="H2" s="3"/>
      <c r="I2" s="3"/>
      <c r="J2" s="8" t="s">
        <v>224</v>
      </c>
    </row>
    <row r="3" spans="1:10" ht="16.5" customHeight="1" thickTop="1">
      <c r="A3" s="152" t="s">
        <v>23</v>
      </c>
      <c r="B3" s="377" t="s">
        <v>28</v>
      </c>
      <c r="C3" s="378"/>
      <c r="D3" s="378"/>
      <c r="E3" s="181"/>
      <c r="F3" s="378" t="s">
        <v>29</v>
      </c>
      <c r="G3" s="378"/>
      <c r="H3" s="382"/>
      <c r="I3" s="182" t="s">
        <v>151</v>
      </c>
      <c r="J3" s="181" t="s">
        <v>152</v>
      </c>
    </row>
    <row r="4" spans="1:10" ht="15.75" customHeight="1">
      <c r="A4" s="153" t="s">
        <v>153</v>
      </c>
      <c r="B4" s="379" t="s">
        <v>15</v>
      </c>
      <c r="C4" s="380"/>
      <c r="D4" s="380"/>
      <c r="E4" s="181"/>
      <c r="F4" s="383" t="s">
        <v>16</v>
      </c>
      <c r="G4" s="383"/>
      <c r="H4" s="384"/>
      <c r="I4" s="184"/>
      <c r="J4" s="181"/>
    </row>
    <row r="5" spans="1:10" ht="15.75" customHeight="1">
      <c r="A5" s="17" t="s">
        <v>154</v>
      </c>
      <c r="B5" s="185" t="s">
        <v>155</v>
      </c>
      <c r="C5" s="185" t="s">
        <v>156</v>
      </c>
      <c r="D5" s="186" t="s">
        <v>157</v>
      </c>
      <c r="E5" s="181"/>
      <c r="F5" s="187" t="s">
        <v>155</v>
      </c>
      <c r="G5" s="185" t="s">
        <v>156</v>
      </c>
      <c r="H5" s="186" t="s">
        <v>157</v>
      </c>
      <c r="I5" s="184"/>
      <c r="J5" s="181"/>
    </row>
    <row r="6" spans="1:10" ht="15.75" customHeight="1">
      <c r="A6" s="154" t="s">
        <v>158</v>
      </c>
      <c r="B6" s="70" t="s">
        <v>159</v>
      </c>
      <c r="C6" s="70" t="s">
        <v>160</v>
      </c>
      <c r="D6" s="188" t="s">
        <v>161</v>
      </c>
      <c r="E6" s="181"/>
      <c r="F6" s="23" t="s">
        <v>159</v>
      </c>
      <c r="G6" s="70" t="s">
        <v>160</v>
      </c>
      <c r="H6" s="188" t="s">
        <v>161</v>
      </c>
      <c r="I6" s="189" t="s">
        <v>162</v>
      </c>
      <c r="J6" s="183" t="s">
        <v>17</v>
      </c>
    </row>
    <row r="7" spans="1:10" s="5" customFormat="1" ht="29.25" customHeight="1">
      <c r="A7" s="28">
        <v>2005</v>
      </c>
      <c r="B7" s="123">
        <v>180</v>
      </c>
      <c r="C7" s="123">
        <v>97</v>
      </c>
      <c r="D7" s="123">
        <v>83</v>
      </c>
      <c r="E7" s="123"/>
      <c r="F7" s="124">
        <v>268</v>
      </c>
      <c r="G7" s="123">
        <v>132</v>
      </c>
      <c r="H7" s="123">
        <v>136</v>
      </c>
      <c r="I7" s="123">
        <v>127</v>
      </c>
      <c r="J7" s="123">
        <v>25</v>
      </c>
    </row>
    <row r="8" spans="1:10" s="5" customFormat="1" ht="29.25" customHeight="1">
      <c r="A8" s="28">
        <v>2006</v>
      </c>
      <c r="B8" s="123">
        <v>156</v>
      </c>
      <c r="C8" s="123">
        <v>91</v>
      </c>
      <c r="D8" s="123">
        <v>65</v>
      </c>
      <c r="E8" s="123"/>
      <c r="F8" s="124">
        <v>311</v>
      </c>
      <c r="G8" s="123">
        <v>179</v>
      </c>
      <c r="H8" s="123">
        <v>132</v>
      </c>
      <c r="I8" s="123">
        <v>131</v>
      </c>
      <c r="J8" s="123">
        <v>44</v>
      </c>
    </row>
    <row r="9" spans="1:10" s="9" customFormat="1" ht="29.25" customHeight="1">
      <c r="A9" s="28">
        <v>2007</v>
      </c>
      <c r="B9" s="32">
        <v>198</v>
      </c>
      <c r="C9" s="32">
        <v>89</v>
      </c>
      <c r="D9" s="32">
        <v>109</v>
      </c>
      <c r="E9" s="123"/>
      <c r="F9" s="32">
        <v>303</v>
      </c>
      <c r="G9" s="32">
        <v>156</v>
      </c>
      <c r="H9" s="32">
        <v>147</v>
      </c>
      <c r="I9" s="32">
        <v>154</v>
      </c>
      <c r="J9" s="32">
        <v>42</v>
      </c>
    </row>
    <row r="10" spans="1:10" s="5" customFormat="1" ht="29.25" customHeight="1">
      <c r="A10" s="28">
        <v>2008</v>
      </c>
      <c r="B10" s="32">
        <v>207</v>
      </c>
      <c r="C10" s="32">
        <v>101</v>
      </c>
      <c r="D10" s="32">
        <v>106</v>
      </c>
      <c r="E10" s="123"/>
      <c r="F10" s="32">
        <v>280</v>
      </c>
      <c r="G10" s="32">
        <v>148</v>
      </c>
      <c r="H10" s="32">
        <v>132</v>
      </c>
      <c r="I10" s="32">
        <v>121</v>
      </c>
      <c r="J10" s="32">
        <v>44</v>
      </c>
    </row>
    <row r="11" spans="1:10" s="9" customFormat="1" ht="29.25" customHeight="1">
      <c r="A11" s="55">
        <v>2009</v>
      </c>
      <c r="B11" s="34">
        <f>SUM(B12:B23)</f>
        <v>158</v>
      </c>
      <c r="C11" s="34">
        <f>SUM(C12:C23)</f>
        <v>85</v>
      </c>
      <c r="D11" s="34">
        <f>SUM(D12:D23)</f>
        <v>73</v>
      </c>
      <c r="E11" s="125"/>
      <c r="F11" s="34">
        <f>SUM(F12:F23)</f>
        <v>253</v>
      </c>
      <c r="G11" s="34">
        <f>SUM(G12:G23)</f>
        <v>131</v>
      </c>
      <c r="H11" s="34">
        <f>SUM(H12:H23)</f>
        <v>122</v>
      </c>
      <c r="I11" s="34">
        <f>SUM(I12:I23)</f>
        <v>108</v>
      </c>
      <c r="J11" s="34">
        <f>SUM(J12:J23)</f>
        <v>61</v>
      </c>
    </row>
    <row r="12" spans="1:10" s="5" customFormat="1" ht="29.25" customHeight="1">
      <c r="A12" s="120" t="s">
        <v>163</v>
      </c>
      <c r="B12" s="123">
        <v>14</v>
      </c>
      <c r="C12" s="123">
        <v>10</v>
      </c>
      <c r="D12" s="123">
        <v>4</v>
      </c>
      <c r="E12" s="123"/>
      <c r="F12" s="124">
        <v>28</v>
      </c>
      <c r="G12" s="123">
        <v>13</v>
      </c>
      <c r="H12" s="123">
        <v>15</v>
      </c>
      <c r="I12" s="260">
        <v>12</v>
      </c>
      <c r="J12" s="260">
        <v>6</v>
      </c>
    </row>
    <row r="13" spans="1:10" s="5" customFormat="1" ht="29.25" customHeight="1">
      <c r="A13" s="121" t="s">
        <v>164</v>
      </c>
      <c r="B13" s="123">
        <v>8</v>
      </c>
      <c r="C13" s="123">
        <v>4</v>
      </c>
      <c r="D13" s="123">
        <v>4</v>
      </c>
      <c r="F13" s="123">
        <v>19</v>
      </c>
      <c r="G13" s="124">
        <v>12</v>
      </c>
      <c r="H13" s="123">
        <v>7</v>
      </c>
      <c r="I13" s="261">
        <v>10</v>
      </c>
      <c r="J13" s="261">
        <v>8</v>
      </c>
    </row>
    <row r="14" spans="1:10" s="5" customFormat="1" ht="29.25" customHeight="1">
      <c r="A14" s="122" t="s">
        <v>165</v>
      </c>
      <c r="B14" s="123">
        <v>14</v>
      </c>
      <c r="C14" s="123">
        <v>6</v>
      </c>
      <c r="D14" s="123">
        <v>8</v>
      </c>
      <c r="E14" s="123"/>
      <c r="F14" s="124">
        <v>26</v>
      </c>
      <c r="G14" s="123">
        <v>17</v>
      </c>
      <c r="H14" s="123">
        <v>9</v>
      </c>
      <c r="I14" s="261">
        <v>10</v>
      </c>
      <c r="J14" s="261">
        <v>6</v>
      </c>
    </row>
    <row r="15" spans="1:10" s="5" customFormat="1" ht="29.25" customHeight="1">
      <c r="A15" s="122" t="s">
        <v>166</v>
      </c>
      <c r="B15" s="123">
        <v>7</v>
      </c>
      <c r="C15" s="123">
        <v>5</v>
      </c>
      <c r="D15" s="123">
        <v>2</v>
      </c>
      <c r="E15" s="123"/>
      <c r="F15" s="124">
        <v>23</v>
      </c>
      <c r="G15" s="123">
        <v>13</v>
      </c>
      <c r="H15" s="123">
        <v>10</v>
      </c>
      <c r="I15" s="261">
        <v>14</v>
      </c>
      <c r="J15" s="261">
        <v>2</v>
      </c>
    </row>
    <row r="16" spans="1:10" s="5" customFormat="1" ht="29.25" customHeight="1">
      <c r="A16" s="122" t="s">
        <v>167</v>
      </c>
      <c r="B16" s="123">
        <v>20</v>
      </c>
      <c r="C16" s="123">
        <v>10</v>
      </c>
      <c r="D16" s="123">
        <v>10</v>
      </c>
      <c r="E16" s="123"/>
      <c r="F16" s="124">
        <v>20</v>
      </c>
      <c r="G16" s="123">
        <v>12</v>
      </c>
      <c r="H16" s="123">
        <v>8</v>
      </c>
      <c r="I16" s="261">
        <v>8</v>
      </c>
      <c r="J16" s="261">
        <v>2</v>
      </c>
    </row>
    <row r="17" spans="1:10" s="5" customFormat="1" ht="29.25" customHeight="1">
      <c r="A17" s="122" t="s">
        <v>168</v>
      </c>
      <c r="B17" s="123">
        <v>11</v>
      </c>
      <c r="C17" s="123">
        <v>7</v>
      </c>
      <c r="D17" s="123">
        <v>4</v>
      </c>
      <c r="E17" s="123"/>
      <c r="F17" s="124">
        <v>18</v>
      </c>
      <c r="G17" s="123">
        <v>8</v>
      </c>
      <c r="H17" s="123">
        <v>10</v>
      </c>
      <c r="I17" s="261">
        <v>6</v>
      </c>
      <c r="J17" s="261">
        <v>3</v>
      </c>
    </row>
    <row r="18" spans="1:10" s="5" customFormat="1" ht="29.25" customHeight="1">
      <c r="A18" s="122" t="s">
        <v>169</v>
      </c>
      <c r="B18" s="123">
        <v>13</v>
      </c>
      <c r="C18" s="123">
        <v>6</v>
      </c>
      <c r="D18" s="123">
        <v>7</v>
      </c>
      <c r="E18" s="123"/>
      <c r="F18" s="124">
        <v>13</v>
      </c>
      <c r="G18" s="123">
        <v>6</v>
      </c>
      <c r="H18" s="123">
        <v>7</v>
      </c>
      <c r="I18" s="261">
        <v>3</v>
      </c>
      <c r="J18" s="261">
        <v>5</v>
      </c>
    </row>
    <row r="19" spans="1:10" s="5" customFormat="1" ht="29.25" customHeight="1">
      <c r="A19" s="122" t="s">
        <v>170</v>
      </c>
      <c r="B19" s="123">
        <v>11</v>
      </c>
      <c r="C19" s="123">
        <v>5</v>
      </c>
      <c r="D19" s="123">
        <v>6</v>
      </c>
      <c r="E19" s="123"/>
      <c r="F19" s="124">
        <v>21</v>
      </c>
      <c r="G19" s="123">
        <v>10</v>
      </c>
      <c r="H19" s="123">
        <v>11</v>
      </c>
      <c r="I19" s="261">
        <v>2</v>
      </c>
      <c r="J19" s="261">
        <v>6</v>
      </c>
    </row>
    <row r="20" spans="1:10" s="284" customFormat="1" ht="29.25" customHeight="1">
      <c r="A20" s="285" t="s">
        <v>171</v>
      </c>
      <c r="B20" s="281">
        <v>14</v>
      </c>
      <c r="C20" s="281">
        <v>10</v>
      </c>
      <c r="D20" s="281">
        <v>4</v>
      </c>
      <c r="E20" s="281"/>
      <c r="F20" s="282">
        <v>14</v>
      </c>
      <c r="G20" s="281">
        <v>6</v>
      </c>
      <c r="H20" s="281">
        <v>8</v>
      </c>
      <c r="I20" s="283">
        <v>7</v>
      </c>
      <c r="J20" s="283">
        <v>4</v>
      </c>
    </row>
    <row r="21" spans="1:10" s="284" customFormat="1" ht="29.25" customHeight="1">
      <c r="A21" s="285" t="s">
        <v>172</v>
      </c>
      <c r="B21" s="281">
        <v>21</v>
      </c>
      <c r="C21" s="281">
        <v>12</v>
      </c>
      <c r="D21" s="281">
        <v>9</v>
      </c>
      <c r="E21" s="281"/>
      <c r="F21" s="282">
        <v>21</v>
      </c>
      <c r="G21" s="281">
        <v>12</v>
      </c>
      <c r="H21" s="281">
        <v>9</v>
      </c>
      <c r="I21" s="283">
        <v>16</v>
      </c>
      <c r="J21" s="283">
        <v>7</v>
      </c>
    </row>
    <row r="22" spans="1:10" s="284" customFormat="1" ht="29.25" customHeight="1">
      <c r="A22" s="285" t="s">
        <v>173</v>
      </c>
      <c r="B22" s="281">
        <v>13</v>
      </c>
      <c r="C22" s="281">
        <v>6</v>
      </c>
      <c r="D22" s="281">
        <v>7</v>
      </c>
      <c r="E22" s="281"/>
      <c r="F22" s="282">
        <v>24</v>
      </c>
      <c r="G22" s="281">
        <v>10</v>
      </c>
      <c r="H22" s="281">
        <v>14</v>
      </c>
      <c r="I22" s="283">
        <v>9</v>
      </c>
      <c r="J22" s="283">
        <v>5</v>
      </c>
    </row>
    <row r="23" spans="1:10" s="284" customFormat="1" ht="29.25" customHeight="1" thickBot="1">
      <c r="A23" s="286" t="s">
        <v>174</v>
      </c>
      <c r="B23" s="287">
        <v>12</v>
      </c>
      <c r="C23" s="287">
        <v>4</v>
      </c>
      <c r="D23" s="287">
        <v>8</v>
      </c>
      <c r="E23" s="282"/>
      <c r="F23" s="288">
        <v>26</v>
      </c>
      <c r="G23" s="287">
        <v>12</v>
      </c>
      <c r="H23" s="287">
        <v>14</v>
      </c>
      <c r="I23" s="289">
        <v>11</v>
      </c>
      <c r="J23" s="289">
        <v>7</v>
      </c>
    </row>
    <row r="24" spans="1:10" s="119" customFormat="1" ht="19.5" customHeight="1" thickTop="1">
      <c r="A24" s="5" t="s">
        <v>175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s="119" customFormat="1" ht="15.75" customHeight="1">
      <c r="A25" s="5"/>
      <c r="B25" s="40"/>
      <c r="C25" s="40"/>
      <c r="D25" s="40"/>
      <c r="E25" s="40"/>
      <c r="F25" s="40"/>
      <c r="G25" s="40"/>
      <c r="H25" s="40"/>
      <c r="I25" s="40"/>
      <c r="J25" s="40"/>
    </row>
    <row r="26" ht="14.25" customHeight="1"/>
  </sheetData>
  <mergeCells count="6">
    <mergeCell ref="B3:D3"/>
    <mergeCell ref="B4:D4"/>
    <mergeCell ref="F1:J1"/>
    <mergeCell ref="F3:H3"/>
    <mergeCell ref="F4:H4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U36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24" sqref="S24"/>
    </sheetView>
  </sheetViews>
  <sheetFormatPr defaultColWidth="8.88671875" defaultRowHeight="13.5"/>
  <cols>
    <col min="1" max="1" width="10.4453125" style="65" customWidth="1"/>
    <col min="2" max="2" width="10.3359375" style="65" customWidth="1"/>
    <col min="3" max="3" width="10.5546875" style="65" customWidth="1"/>
    <col min="4" max="4" width="9.77734375" style="170" customWidth="1"/>
    <col min="5" max="5" width="5.88671875" style="171" customWidth="1"/>
    <col min="6" max="6" width="10.21484375" style="176" customWidth="1"/>
    <col min="7" max="7" width="5.88671875" style="167" customWidth="1"/>
    <col min="8" max="8" width="10.3359375" style="172" customWidth="1"/>
    <col min="9" max="9" width="5.88671875" style="173" customWidth="1"/>
    <col min="10" max="10" width="2.77734375" style="173" customWidth="1"/>
    <col min="11" max="11" width="8.4453125" style="174" customWidth="1"/>
    <col min="12" max="12" width="5.99609375" style="173" customWidth="1"/>
    <col min="13" max="13" width="9.3359375" style="174" customWidth="1"/>
    <col min="14" max="14" width="5.88671875" style="173" customWidth="1"/>
    <col min="15" max="15" width="8.4453125" style="65" customWidth="1"/>
    <col min="16" max="16" width="5.99609375" style="173" customWidth="1"/>
    <col min="17" max="17" width="8.4453125" style="65" customWidth="1"/>
    <col min="18" max="18" width="5.99609375" style="173" customWidth="1"/>
    <col min="19" max="19" width="8.4453125" style="175" customWidth="1"/>
    <col min="20" max="20" width="5.99609375" style="173" customWidth="1"/>
    <col min="21" max="21" width="10.77734375" style="11" customWidth="1"/>
    <col min="22" max="16384" width="8.88671875" style="11" customWidth="1"/>
  </cols>
  <sheetData>
    <row r="1" spans="1:20" s="2" customFormat="1" ht="45" customHeight="1">
      <c r="A1" s="381" t="s">
        <v>218</v>
      </c>
      <c r="B1" s="381"/>
      <c r="C1" s="381"/>
      <c r="D1" s="381"/>
      <c r="E1" s="381"/>
      <c r="F1" s="381"/>
      <c r="G1" s="381"/>
      <c r="H1" s="381"/>
      <c r="I1" s="381"/>
      <c r="J1" s="180"/>
      <c r="K1" s="381" t="s">
        <v>127</v>
      </c>
      <c r="L1" s="381"/>
      <c r="M1" s="381"/>
      <c r="N1" s="381"/>
      <c r="O1" s="381"/>
      <c r="P1" s="381"/>
      <c r="Q1" s="381"/>
      <c r="R1" s="381"/>
      <c r="S1" s="381"/>
      <c r="T1" s="381"/>
    </row>
    <row r="2" spans="1:20" s="5" customFormat="1" ht="25.5" customHeight="1" thickBot="1">
      <c r="A2" s="3" t="s">
        <v>128</v>
      </c>
      <c r="B2" s="3"/>
      <c r="C2" s="3"/>
      <c r="D2" s="155"/>
      <c r="E2" s="156"/>
      <c r="F2" s="157"/>
      <c r="G2" s="158"/>
      <c r="H2" s="37"/>
      <c r="I2" s="158"/>
      <c r="J2" s="159"/>
      <c r="K2" s="99"/>
      <c r="L2" s="158"/>
      <c r="M2" s="99"/>
      <c r="N2" s="158"/>
      <c r="O2" s="3"/>
      <c r="P2" s="158"/>
      <c r="Q2" s="3"/>
      <c r="R2" s="158"/>
      <c r="S2" s="158"/>
      <c r="T2" s="8" t="s">
        <v>223</v>
      </c>
    </row>
    <row r="3" spans="1:20" s="126" customFormat="1" ht="16.5" customHeight="1" thickTop="1">
      <c r="A3" s="190"/>
      <c r="B3" s="392" t="s">
        <v>129</v>
      </c>
      <c r="C3" s="392" t="s">
        <v>130</v>
      </c>
      <c r="D3" s="385" t="s">
        <v>131</v>
      </c>
      <c r="E3" s="386"/>
      <c r="F3" s="386"/>
      <c r="G3" s="387"/>
      <c r="H3" s="385" t="s">
        <v>132</v>
      </c>
      <c r="I3" s="388"/>
      <c r="J3" s="191"/>
      <c r="K3" s="388" t="s">
        <v>133</v>
      </c>
      <c r="L3" s="388"/>
      <c r="M3" s="388"/>
      <c r="N3" s="389"/>
      <c r="O3" s="385" t="s">
        <v>134</v>
      </c>
      <c r="P3" s="388"/>
      <c r="Q3" s="388"/>
      <c r="R3" s="389"/>
      <c r="S3" s="390" t="s">
        <v>135</v>
      </c>
      <c r="T3" s="391"/>
    </row>
    <row r="4" spans="1:20" s="126" customFormat="1" ht="16.5" customHeight="1">
      <c r="A4" s="192" t="s">
        <v>23</v>
      </c>
      <c r="B4" s="393"/>
      <c r="C4" s="393"/>
      <c r="D4" s="193" t="s">
        <v>136</v>
      </c>
      <c r="E4" s="239"/>
      <c r="F4" s="193" t="s">
        <v>137</v>
      </c>
      <c r="G4" s="239"/>
      <c r="H4" s="193" t="s">
        <v>138</v>
      </c>
      <c r="I4" s="240"/>
      <c r="J4" s="195"/>
      <c r="K4" s="194" t="s">
        <v>136</v>
      </c>
      <c r="L4" s="232"/>
      <c r="M4" s="193" t="s">
        <v>137</v>
      </c>
      <c r="N4" s="232"/>
      <c r="O4" s="194" t="s">
        <v>136</v>
      </c>
      <c r="P4" s="196"/>
      <c r="Q4" s="193" t="s">
        <v>137</v>
      </c>
      <c r="R4" s="197"/>
      <c r="S4" s="198"/>
      <c r="T4" s="199"/>
    </row>
    <row r="5" spans="1:20" s="126" customFormat="1" ht="16.5" customHeight="1">
      <c r="A5" s="200" t="s">
        <v>139</v>
      </c>
      <c r="B5" s="393"/>
      <c r="C5" s="393"/>
      <c r="D5" s="201" t="s">
        <v>140</v>
      </c>
      <c r="E5" s="204" t="s">
        <v>51</v>
      </c>
      <c r="F5" s="202" t="s">
        <v>52</v>
      </c>
      <c r="G5" s="204" t="s">
        <v>51</v>
      </c>
      <c r="H5" s="202" t="s">
        <v>141</v>
      </c>
      <c r="I5" s="215" t="s">
        <v>51</v>
      </c>
      <c r="J5" s="203"/>
      <c r="K5" s="191" t="s">
        <v>140</v>
      </c>
      <c r="L5" s="204" t="s">
        <v>51</v>
      </c>
      <c r="M5" s="191" t="s">
        <v>142</v>
      </c>
      <c r="N5" s="205" t="s">
        <v>51</v>
      </c>
      <c r="O5" s="191" t="s">
        <v>140</v>
      </c>
      <c r="P5" s="206" t="s">
        <v>51</v>
      </c>
      <c r="Q5" s="202" t="s">
        <v>142</v>
      </c>
      <c r="R5" s="207" t="s">
        <v>51</v>
      </c>
      <c r="S5" s="208" t="s">
        <v>143</v>
      </c>
      <c r="T5" s="206" t="s">
        <v>51</v>
      </c>
    </row>
    <row r="6" spans="1:20" s="126" customFormat="1" ht="16.5" customHeight="1">
      <c r="A6" s="209"/>
      <c r="B6" s="394"/>
      <c r="C6" s="394"/>
      <c r="D6" s="210" t="s">
        <v>144</v>
      </c>
      <c r="E6" s="211" t="s">
        <v>145</v>
      </c>
      <c r="F6" s="212" t="s">
        <v>144</v>
      </c>
      <c r="G6" s="211" t="s">
        <v>145</v>
      </c>
      <c r="H6" s="212" t="s">
        <v>146</v>
      </c>
      <c r="I6" s="211" t="s">
        <v>145</v>
      </c>
      <c r="J6" s="195"/>
      <c r="K6" s="210" t="s">
        <v>144</v>
      </c>
      <c r="L6" s="213" t="s">
        <v>145</v>
      </c>
      <c r="M6" s="210" t="s">
        <v>144</v>
      </c>
      <c r="N6" s="213" t="s">
        <v>145</v>
      </c>
      <c r="O6" s="210" t="s">
        <v>144</v>
      </c>
      <c r="P6" s="211" t="s">
        <v>145</v>
      </c>
      <c r="Q6" s="212" t="s">
        <v>144</v>
      </c>
      <c r="R6" s="213" t="s">
        <v>145</v>
      </c>
      <c r="S6" s="214" t="s">
        <v>147</v>
      </c>
      <c r="T6" s="211" t="s">
        <v>145</v>
      </c>
    </row>
    <row r="7" spans="1:21" s="5" customFormat="1" ht="98.25" customHeight="1">
      <c r="A7" s="160">
        <v>2005</v>
      </c>
      <c r="B7" s="161">
        <v>24755</v>
      </c>
      <c r="C7" s="162">
        <v>25772</v>
      </c>
      <c r="D7" s="162">
        <f>K7+O7+H7</f>
        <v>2498</v>
      </c>
      <c r="E7" s="140">
        <f>D7/C7*100</f>
        <v>9.692689740803974</v>
      </c>
      <c r="F7" s="162">
        <v>4460</v>
      </c>
      <c r="G7" s="140">
        <f>F7/C7*100</f>
        <v>17.30560297997827</v>
      </c>
      <c r="H7" s="162">
        <v>255</v>
      </c>
      <c r="I7" s="140">
        <f>H7/C7*100</f>
        <v>0.9894459102902375</v>
      </c>
      <c r="J7" s="162"/>
      <c r="K7" s="162">
        <v>1110</v>
      </c>
      <c r="L7" s="140">
        <f>K7/C7*100</f>
        <v>4.306999844792799</v>
      </c>
      <c r="M7" s="162">
        <v>2168</v>
      </c>
      <c r="N7" s="140">
        <f>M7/C7*100</f>
        <v>8.412230327487196</v>
      </c>
      <c r="O7" s="162">
        <v>1133</v>
      </c>
      <c r="P7" s="140">
        <f>O7/C7*100</f>
        <v>4.396243985720937</v>
      </c>
      <c r="Q7" s="162">
        <v>2037</v>
      </c>
      <c r="R7" s="140">
        <f>Q7/C7*100</f>
        <v>7.903926742200838</v>
      </c>
      <c r="S7" s="161">
        <f>D7-F7</f>
        <v>-1962</v>
      </c>
      <c r="T7" s="140">
        <f>S7/C7*100</f>
        <v>-7.612913239174297</v>
      </c>
      <c r="U7" s="10"/>
    </row>
    <row r="8" spans="1:21" s="5" customFormat="1" ht="98.25" customHeight="1">
      <c r="A8" s="160">
        <v>2006</v>
      </c>
      <c r="B8" s="161">
        <v>24209</v>
      </c>
      <c r="C8" s="162">
        <v>24482</v>
      </c>
      <c r="D8" s="162">
        <v>2917</v>
      </c>
      <c r="E8" s="140">
        <v>11.9</v>
      </c>
      <c r="F8" s="162">
        <v>3346</v>
      </c>
      <c r="G8" s="140">
        <v>13.7</v>
      </c>
      <c r="H8" s="162">
        <v>396</v>
      </c>
      <c r="I8" s="140">
        <v>1.6</v>
      </c>
      <c r="J8" s="162"/>
      <c r="K8" s="162">
        <v>1335</v>
      </c>
      <c r="L8" s="140">
        <v>5.5</v>
      </c>
      <c r="M8" s="162">
        <v>1556</v>
      </c>
      <c r="N8" s="140">
        <v>6.4</v>
      </c>
      <c r="O8" s="162">
        <v>1186</v>
      </c>
      <c r="P8" s="140">
        <v>4.8</v>
      </c>
      <c r="Q8" s="162">
        <v>1394</v>
      </c>
      <c r="R8" s="140">
        <v>5.7</v>
      </c>
      <c r="S8" s="161">
        <v>-429</v>
      </c>
      <c r="T8" s="140">
        <v>-1.8</v>
      </c>
      <c r="U8" s="10"/>
    </row>
    <row r="9" spans="1:21" s="5" customFormat="1" ht="98.25" customHeight="1">
      <c r="A9" s="160">
        <v>2007</v>
      </c>
      <c r="B9" s="161">
        <v>26687</v>
      </c>
      <c r="C9" s="162">
        <v>25448</v>
      </c>
      <c r="D9" s="162">
        <v>5819</v>
      </c>
      <c r="E9" s="140">
        <v>21.8</v>
      </c>
      <c r="F9" s="162">
        <v>3244</v>
      </c>
      <c r="G9" s="140">
        <v>12.2</v>
      </c>
      <c r="H9" s="162">
        <v>416</v>
      </c>
      <c r="I9" s="140">
        <v>1.6</v>
      </c>
      <c r="J9" s="162"/>
      <c r="K9" s="162">
        <v>2936</v>
      </c>
      <c r="L9" s="140">
        <v>11</v>
      </c>
      <c r="M9" s="162">
        <v>1494</v>
      </c>
      <c r="N9" s="140">
        <v>5.6</v>
      </c>
      <c r="O9" s="162">
        <v>2467</v>
      </c>
      <c r="P9" s="140">
        <v>9.2</v>
      </c>
      <c r="Q9" s="162">
        <v>1334</v>
      </c>
      <c r="R9" s="140">
        <v>5</v>
      </c>
      <c r="S9" s="161">
        <v>2575</v>
      </c>
      <c r="T9" s="140">
        <v>9.6</v>
      </c>
      <c r="U9" s="10"/>
    </row>
    <row r="10" spans="1:21" s="5" customFormat="1" ht="98.25" customHeight="1">
      <c r="A10" s="160">
        <v>2008</v>
      </c>
      <c r="B10" s="161">
        <v>23864</v>
      </c>
      <c r="C10" s="162">
        <f>(B9+B10)/2</f>
        <v>25275.5</v>
      </c>
      <c r="D10" s="162">
        <v>2874</v>
      </c>
      <c r="E10" s="140">
        <f>D10/B10*100</f>
        <v>12.043245055313442</v>
      </c>
      <c r="F10" s="162">
        <v>5638</v>
      </c>
      <c r="G10" s="140">
        <f>F10/B10*100</f>
        <v>23.625544753603755</v>
      </c>
      <c r="H10" s="162">
        <v>691</v>
      </c>
      <c r="I10" s="140">
        <f>H10/B10*100</f>
        <v>2.895574924572578</v>
      </c>
      <c r="J10" s="162"/>
      <c r="K10" s="162">
        <v>1068</v>
      </c>
      <c r="L10" s="140">
        <f>K10/B10*100</f>
        <v>4.475360375460945</v>
      </c>
      <c r="M10" s="162">
        <v>2580</v>
      </c>
      <c r="N10" s="140">
        <f>M10/B10*100</f>
        <v>10.81126382836071</v>
      </c>
      <c r="O10" s="162">
        <v>1115</v>
      </c>
      <c r="P10" s="140">
        <f>O10/B10*100</f>
        <v>4.67230975527992</v>
      </c>
      <c r="Q10" s="162">
        <v>2367</v>
      </c>
      <c r="R10" s="140">
        <f>Q10/B10*100</f>
        <v>9.918706000670467</v>
      </c>
      <c r="S10" s="161">
        <v>-2764</v>
      </c>
      <c r="T10" s="140">
        <f>S10/B10*100</f>
        <v>-11.582299698290312</v>
      </c>
      <c r="U10" s="10"/>
    </row>
    <row r="11" spans="1:21" s="9" customFormat="1" ht="98.25" customHeight="1" thickBot="1">
      <c r="A11" s="280">
        <v>2009</v>
      </c>
      <c r="B11" s="268">
        <v>23478</v>
      </c>
      <c r="C11" s="269">
        <v>23671</v>
      </c>
      <c r="D11" s="269">
        <v>2455</v>
      </c>
      <c r="E11" s="270">
        <v>0.1</v>
      </c>
      <c r="F11" s="269">
        <v>2772</v>
      </c>
      <c r="G11" s="270">
        <v>0.1</v>
      </c>
      <c r="H11" s="269">
        <v>362</v>
      </c>
      <c r="I11" s="270">
        <v>0</v>
      </c>
      <c r="J11" s="269"/>
      <c r="K11" s="269">
        <v>994</v>
      </c>
      <c r="L11" s="270">
        <v>0.1</v>
      </c>
      <c r="M11" s="269">
        <v>1270</v>
      </c>
      <c r="N11" s="270">
        <v>0.1</v>
      </c>
      <c r="O11" s="269">
        <v>1099</v>
      </c>
      <c r="P11" s="270">
        <v>0.1</v>
      </c>
      <c r="Q11" s="269">
        <v>1140</v>
      </c>
      <c r="R11" s="270">
        <v>0.1</v>
      </c>
      <c r="S11" s="268">
        <v>-317</v>
      </c>
      <c r="T11" s="270">
        <v>0</v>
      </c>
      <c r="U11" s="163"/>
    </row>
    <row r="12" spans="1:20" s="5" customFormat="1" ht="19.5" customHeight="1" thickTop="1">
      <c r="A12" s="40" t="s">
        <v>148</v>
      </c>
      <c r="B12" s="164"/>
      <c r="C12" s="164"/>
      <c r="D12" s="165"/>
      <c r="E12" s="166"/>
      <c r="F12" s="165"/>
      <c r="G12" s="167"/>
      <c r="H12" s="42"/>
      <c r="I12" s="167"/>
      <c r="J12" s="167"/>
      <c r="K12" s="168"/>
      <c r="L12" s="167"/>
      <c r="M12" s="168"/>
      <c r="N12" s="167"/>
      <c r="O12" s="40"/>
      <c r="P12" s="167"/>
      <c r="Q12" s="40"/>
      <c r="R12" s="167"/>
      <c r="S12" s="169"/>
      <c r="T12" s="167"/>
    </row>
    <row r="13" spans="1:20" s="5" customFormat="1" ht="13.5">
      <c r="A13" s="40"/>
      <c r="B13" s="65"/>
      <c r="C13" s="65"/>
      <c r="D13" s="165"/>
      <c r="E13" s="166"/>
      <c r="F13" s="165"/>
      <c r="G13" s="167"/>
      <c r="H13" s="42"/>
      <c r="I13" s="167"/>
      <c r="J13" s="167"/>
      <c r="K13" s="101"/>
      <c r="L13" s="167"/>
      <c r="M13" s="101"/>
      <c r="N13" s="167"/>
      <c r="O13" s="40"/>
      <c r="P13" s="167"/>
      <c r="Q13" s="40"/>
      <c r="R13" s="167"/>
      <c r="S13" s="169"/>
      <c r="T13" s="167"/>
    </row>
    <row r="14" spans="6:11" ht="13.5" customHeight="1">
      <c r="F14" s="267"/>
      <c r="K14" s="101"/>
    </row>
    <row r="15" spans="6:11" ht="14.25">
      <c r="F15" s="170"/>
      <c r="K15" s="101"/>
    </row>
    <row r="16" ht="14.25">
      <c r="K16" s="101"/>
    </row>
    <row r="17" ht="14.25">
      <c r="K17" s="101"/>
    </row>
    <row r="18" ht="14.25">
      <c r="K18" s="101"/>
    </row>
    <row r="19" ht="14.25">
      <c r="K19" s="101"/>
    </row>
    <row r="20" ht="14.25">
      <c r="K20" s="101"/>
    </row>
    <row r="21" ht="14.25">
      <c r="K21" s="101"/>
    </row>
    <row r="22" ht="14.25">
      <c r="K22" s="101"/>
    </row>
    <row r="23" ht="14.25">
      <c r="K23" s="101"/>
    </row>
    <row r="24" ht="14.25">
      <c r="K24" s="101"/>
    </row>
    <row r="25" spans="2:11" ht="14.25">
      <c r="B25" s="11"/>
      <c r="C25" s="11"/>
      <c r="K25" s="101"/>
    </row>
    <row r="26" spans="2:11" ht="14.25">
      <c r="B26" s="11"/>
      <c r="C26" s="11"/>
      <c r="K26" s="101"/>
    </row>
    <row r="27" ht="14.25">
      <c r="K27" s="101"/>
    </row>
    <row r="28" ht="14.25">
      <c r="K28" s="101"/>
    </row>
    <row r="29" ht="14.25">
      <c r="K29" s="101"/>
    </row>
    <row r="30" ht="14.25">
      <c r="K30" s="101"/>
    </row>
    <row r="31" ht="14.25">
      <c r="K31" s="101"/>
    </row>
    <row r="32" ht="14.25">
      <c r="K32" s="101"/>
    </row>
    <row r="33" ht="14.25">
      <c r="K33" s="101"/>
    </row>
    <row r="34" ht="14.25">
      <c r="K34" s="101"/>
    </row>
    <row r="35" ht="14.25">
      <c r="K35" s="101"/>
    </row>
    <row r="36" ht="14.25">
      <c r="K36" s="101"/>
    </row>
  </sheetData>
  <mergeCells count="9">
    <mergeCell ref="A1:I1"/>
    <mergeCell ref="D3:G3"/>
    <mergeCell ref="H3:I3"/>
    <mergeCell ref="K3:N3"/>
    <mergeCell ref="K1:T1"/>
    <mergeCell ref="O3:R3"/>
    <mergeCell ref="S3:T3"/>
    <mergeCell ref="B3:B6"/>
    <mergeCell ref="C3:C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구&amp;R&amp;"Times New Roman,보통" &amp;12 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2009-01-15T05:56:31Z</cp:lastPrinted>
  <dcterms:created xsi:type="dcterms:W3CDTF">1999-04-03T01:04:21Z</dcterms:created>
  <dcterms:modified xsi:type="dcterms:W3CDTF">2011-02-17T12:15:57Z</dcterms:modified>
  <cp:category/>
  <cp:version/>
  <cp:contentType/>
  <cp:contentStatus/>
</cp:coreProperties>
</file>