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80" windowWidth="24960" windowHeight="6270" tabRatio="719" firstSheet="1" activeTab="4"/>
  </bookViews>
  <sheets>
    <sheet name="----" sheetId="1" state="veryHidden" r:id="rId1"/>
    <sheet name="11.정부양곡가공공장" sheetId="2" r:id="rId2"/>
    <sheet name="12.농업협동조합" sheetId="3" r:id="rId3"/>
    <sheet name="12-1.축산·산림협동조합" sheetId="4" r:id="rId4"/>
    <sheet name="13.농업용기계보유" sheetId="5" r:id="rId5"/>
    <sheet name="14.비료공급" sheetId="6" r:id="rId6"/>
    <sheet name="15.가축사육" sheetId="7" r:id="rId7"/>
    <sheet name="16.가축전염병발생" sheetId="8" r:id="rId8"/>
    <sheet name="17.가축전염병예방주사실적" sheetId="9" r:id="rId9"/>
    <sheet name="18.수의사현황" sheetId="10" r:id="rId10"/>
    <sheet name="19.도축검사" sheetId="11" r:id="rId11"/>
    <sheet name="20.배합사료생산" sheetId="12" r:id="rId12"/>
    <sheet name="21. 축산물 위생관계업소" sheetId="13" r:id="rId13"/>
  </sheets>
  <definedNames>
    <definedName name="aaa">#REF!</definedName>
    <definedName name="_xlnm.Print_Area" localSheetId="1">'11.정부양곡가공공장'!$A$1:$I$19</definedName>
    <definedName name="Z_006A9FB7_550E_4948_8970_6DB702D2890D_.wvu.Cols" localSheetId="2" hidden="1">'12.농업협동조합'!#REF!</definedName>
    <definedName name="Z_26255AA1_3E23_11D9_BC3A_444553540000_.wvu.PrintArea" localSheetId="1" hidden="1">'11.정부양곡가공공장'!$A$1:$I$19</definedName>
    <definedName name="Z_26255AA1_3E23_11D9_BC3A_444553540000_.wvu.PrintArea" localSheetId="4" hidden="1">'13.농업용기계보유'!$A$1:$X$20</definedName>
    <definedName name="Z_26255AA1_3E23_11D9_BC3A_444553540000_.wvu.PrintArea" localSheetId="9" hidden="1">'18.수의사현황'!$A$1:$M$19</definedName>
    <definedName name="Z_C89D4323_3E22_11D9_A80D_00E098994FA3_.wvu.PrintArea" localSheetId="1" hidden="1">'11.정부양곡가공공장'!$A$1:$I$19</definedName>
    <definedName name="Z_C89D4323_3E22_11D9_A80D_00E098994FA3_.wvu.PrintArea" localSheetId="4" hidden="1">'13.농업용기계보유'!$A$1:$X$20</definedName>
    <definedName name="Z_C89D4323_3E22_11D9_A80D_00E098994FA3_.wvu.PrintArea" localSheetId="9" hidden="1">'18.수의사현황'!$A$1:$M$19</definedName>
    <definedName name="Z_CAC0B960_20BF_11D8_A0D3_009008A182C2_.wvu.PrintArea" localSheetId="1" hidden="1">'11.정부양곡가공공장'!$A$1:$I$19</definedName>
    <definedName name="Z_CAC0B960_20BF_11D8_A0D3_009008A182C2_.wvu.PrintArea" localSheetId="4" hidden="1">'13.농업용기계보유'!$A$1:$X$20</definedName>
  </definedNames>
  <calcPr fullCalcOnLoad="1"/>
</workbook>
</file>

<file path=xl/comments11.xml><?xml version="1.0" encoding="utf-8"?>
<comments xmlns="http://schemas.openxmlformats.org/spreadsheetml/2006/main">
  <authors>
    <author>장수군청</author>
  </authors>
  <commentList>
    <comment ref="G5" authorId="0">
      <text>
        <r>
          <rPr>
            <b/>
            <sz val="9"/>
            <rFont val="굴림"/>
            <family val="3"/>
          </rPr>
          <t>장수군청:</t>
        </r>
        <r>
          <rPr>
            <sz val="9"/>
            <rFont val="굴림"/>
            <family val="3"/>
          </rPr>
          <t xml:space="preserve">
</t>
        </r>
      </text>
    </comment>
    <comment ref="N5" authorId="0">
      <text>
        <r>
          <rPr>
            <b/>
            <sz val="9"/>
            <rFont val="굴림"/>
            <family val="3"/>
          </rPr>
          <t>장수군청: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<sst xmlns="http://schemas.openxmlformats.org/spreadsheetml/2006/main" count="1096" uniqueCount="434">
  <si>
    <t>계</t>
  </si>
  <si>
    <t>여</t>
  </si>
  <si>
    <t>Number  of</t>
  </si>
  <si>
    <t>Union</t>
  </si>
  <si>
    <t>Credit</t>
  </si>
  <si>
    <t>members</t>
  </si>
  <si>
    <t>Total</t>
  </si>
  <si>
    <t>Male</t>
  </si>
  <si>
    <t>Female</t>
  </si>
  <si>
    <t>Purchase</t>
  </si>
  <si>
    <t>Sale</t>
  </si>
  <si>
    <t>Processing</t>
  </si>
  <si>
    <t>Mutual aid</t>
  </si>
  <si>
    <t>Banking fund</t>
  </si>
  <si>
    <t>Time and savings deposits</t>
  </si>
  <si>
    <t>Demand  deposits</t>
  </si>
  <si>
    <t>tillers</t>
  </si>
  <si>
    <t>Unit :  M/T</t>
  </si>
  <si>
    <t>중과석</t>
  </si>
  <si>
    <t>용성인비</t>
  </si>
  <si>
    <t>용과린</t>
  </si>
  <si>
    <t>Triple</t>
  </si>
  <si>
    <t>Fused</t>
  </si>
  <si>
    <t>Sup Fused</t>
  </si>
  <si>
    <t>Sup. phos</t>
  </si>
  <si>
    <t>phos</t>
  </si>
  <si>
    <t>Pot.  chlo.</t>
  </si>
  <si>
    <t>Phos.</t>
  </si>
  <si>
    <t>Chicken</t>
  </si>
  <si>
    <t>Horses</t>
  </si>
  <si>
    <t>Households</t>
  </si>
  <si>
    <t>Head</t>
  </si>
  <si>
    <t>개</t>
  </si>
  <si>
    <t>Others</t>
  </si>
  <si>
    <t>개업수의</t>
  </si>
  <si>
    <t>Admini-</t>
  </si>
  <si>
    <t>Public</t>
  </si>
  <si>
    <t>stration</t>
  </si>
  <si>
    <t>School</t>
  </si>
  <si>
    <t>Group</t>
  </si>
  <si>
    <t>Alive Weight</t>
  </si>
  <si>
    <t>For chicken</t>
  </si>
  <si>
    <t>For swine</t>
  </si>
  <si>
    <t>For beef cattle</t>
  </si>
  <si>
    <t xml:space="preserve"> 공    장    수</t>
  </si>
  <si>
    <t>연   별</t>
  </si>
  <si>
    <t>정      미</t>
  </si>
  <si>
    <t>정      맥</t>
  </si>
  <si>
    <t>조 합 수</t>
  </si>
  <si>
    <t xml:space="preserve">남 </t>
  </si>
  <si>
    <t>금 융 자 금</t>
  </si>
  <si>
    <t>저 축 성 예 금</t>
  </si>
  <si>
    <t>요 구 불 예 금</t>
  </si>
  <si>
    <t>단위 : 대</t>
  </si>
  <si>
    <t>단위 : M/T</t>
  </si>
  <si>
    <t>질 소 질</t>
  </si>
  <si>
    <t>인 산 질</t>
  </si>
  <si>
    <t>가 리 질</t>
  </si>
  <si>
    <t xml:space="preserve">계 </t>
  </si>
  <si>
    <t>유  안</t>
  </si>
  <si>
    <t>요  소</t>
  </si>
  <si>
    <t>산    양</t>
  </si>
  <si>
    <t>면    양</t>
  </si>
  <si>
    <t>마 리 수</t>
  </si>
  <si>
    <t>사    슴</t>
  </si>
  <si>
    <t>토    끼</t>
  </si>
  <si>
    <t>오   리</t>
  </si>
  <si>
    <t>칠 면 조</t>
  </si>
  <si>
    <t>거   위</t>
  </si>
  <si>
    <t>꿀    벌</t>
  </si>
  <si>
    <t>단위 : 마리</t>
  </si>
  <si>
    <t>탄저 · 기종저</t>
  </si>
  <si>
    <t>기      타</t>
  </si>
  <si>
    <t>단위 : 명</t>
  </si>
  <si>
    <t>행    정</t>
  </si>
  <si>
    <t>연    구</t>
  </si>
  <si>
    <t>공 수 의</t>
  </si>
  <si>
    <t>학    교</t>
  </si>
  <si>
    <t>단    체</t>
  </si>
  <si>
    <t>기    타</t>
  </si>
  <si>
    <t>생   체   량</t>
  </si>
  <si>
    <t>지   육   량</t>
  </si>
  <si>
    <t>두        수</t>
  </si>
  <si>
    <t>합      계</t>
  </si>
  <si>
    <t>양  계  용</t>
  </si>
  <si>
    <t>양  돈  용</t>
  </si>
  <si>
    <t>낙  농  용</t>
  </si>
  <si>
    <t>비  육  용</t>
  </si>
  <si>
    <t>Eup Myeon</t>
  </si>
  <si>
    <t>Daily</t>
  </si>
  <si>
    <t>Year &amp;</t>
  </si>
  <si>
    <t>Unit :  number, person, million won</t>
  </si>
  <si>
    <t>-</t>
  </si>
  <si>
    <t>By  Different Occupation</t>
  </si>
  <si>
    <t>염화가리</t>
  </si>
  <si>
    <t xml:space="preserve"> 농 업 협 동 조 합(속)</t>
  </si>
  <si>
    <t>단위 : 개, 명, 백만원</t>
  </si>
  <si>
    <t xml:space="preserve">조합원수 </t>
  </si>
  <si>
    <t>조합별</t>
  </si>
  <si>
    <t>판  매</t>
  </si>
  <si>
    <t>구   매</t>
  </si>
  <si>
    <t>생활물자</t>
  </si>
  <si>
    <t>가  공</t>
  </si>
  <si>
    <t>창  고</t>
  </si>
  <si>
    <t>운  송</t>
  </si>
  <si>
    <t>공   제</t>
  </si>
  <si>
    <t xml:space="preserve">이용기타 </t>
  </si>
  <si>
    <t>정 책 자 금</t>
  </si>
  <si>
    <t>Union</t>
  </si>
  <si>
    <t>unions</t>
  </si>
  <si>
    <t>commodities</t>
  </si>
  <si>
    <t>Warehouse</t>
  </si>
  <si>
    <t>Transportion</t>
  </si>
  <si>
    <t>Others</t>
  </si>
  <si>
    <t>Policy fund</t>
  </si>
  <si>
    <t>자료 : 농협(장수,장계)</t>
  </si>
  <si>
    <t>-</t>
  </si>
  <si>
    <t xml:space="preserve">Livestock </t>
  </si>
  <si>
    <t>12. 농 업 협 동 조 합</t>
  </si>
  <si>
    <t>직 원 수(명)      Number  of  staff</t>
  </si>
  <si>
    <t>주요경제사업실적</t>
  </si>
  <si>
    <t>Major Economic Business</t>
  </si>
  <si>
    <t>연중여신실적       Credit business  by  the  whole  year</t>
  </si>
  <si>
    <t>연말현재수신잔고      Balance in deposit as of year-end</t>
  </si>
  <si>
    <t>재 정 자 금</t>
  </si>
  <si>
    <t>Government fund</t>
  </si>
  <si>
    <t>자료 : 농협(장수,장계)</t>
  </si>
  <si>
    <t>12-1. 축산 · 산림협동조합</t>
  </si>
  <si>
    <t>축산 · 산림협동조합(속)</t>
  </si>
  <si>
    <t>LIVESTOCK · FOREST COOPERATIVE FEDERATION</t>
  </si>
  <si>
    <t>LIVESTOCK · FOREST COOPERATIVE FEDERATION(Cont'd)</t>
  </si>
  <si>
    <t>자료 : 무진장축협장수지소, 장수산림협동조합</t>
  </si>
  <si>
    <t>14. 비 료 공 급</t>
  </si>
  <si>
    <t>SUPPLY OF CHEMICAL FERTILIZERS</t>
  </si>
  <si>
    <t xml:space="preserve">                 성       분      별                  Elements   of   fertilizer</t>
  </si>
  <si>
    <t>종  류  별</t>
  </si>
  <si>
    <t>종  류  별       By         kind</t>
  </si>
  <si>
    <t>연   별</t>
  </si>
  <si>
    <t>기    타</t>
  </si>
  <si>
    <t>과 석</t>
  </si>
  <si>
    <t>복합비료</t>
  </si>
  <si>
    <t>Year</t>
  </si>
  <si>
    <t xml:space="preserve">Complex </t>
  </si>
  <si>
    <t>Nitrogenous</t>
  </si>
  <si>
    <t>Phosphate</t>
  </si>
  <si>
    <t>Potash</t>
  </si>
  <si>
    <t>Others</t>
  </si>
  <si>
    <t>Am. Sul</t>
  </si>
  <si>
    <t>Urea</t>
  </si>
  <si>
    <t>Sup phos</t>
  </si>
  <si>
    <t>Fertilizer</t>
  </si>
  <si>
    <t>자료 : 농협중앙회</t>
  </si>
  <si>
    <t>-</t>
  </si>
  <si>
    <t>-</t>
  </si>
  <si>
    <t>광  견  병</t>
  </si>
  <si>
    <t>추  백  리</t>
  </si>
  <si>
    <t>NATIONAL AGRICULTURAL COOPERATIVE FEDERATION</t>
  </si>
  <si>
    <t>NATIONAL AGRICULTURAL COOPERATIVE FEDERATION(Cont'd)</t>
  </si>
  <si>
    <t>장계농협
Janggye-nonghyup</t>
  </si>
  <si>
    <t>장계농협
Janggye-nonghyup</t>
  </si>
  <si>
    <t>장수산림조합
Jangsu-sanrimjohap</t>
  </si>
  <si>
    <t>장수산림조합
Jangsu-sanrimjohap</t>
  </si>
  <si>
    <t>13. 농업용 기계보유</t>
  </si>
  <si>
    <t>AGRICULTURAL MACHINERY HOLDINGS</t>
  </si>
  <si>
    <t>농업용 기계보유(속)</t>
  </si>
  <si>
    <t>AGRICULTURAL MACHINERY HOLDINGS(Cont'd)</t>
  </si>
  <si>
    <t>Unit :  each</t>
  </si>
  <si>
    <t>Unit : each</t>
  </si>
  <si>
    <t>연   별</t>
  </si>
  <si>
    <t>총계</t>
  </si>
  <si>
    <t>동력</t>
  </si>
  <si>
    <t>농용트렉터</t>
  </si>
  <si>
    <t>스피드</t>
  </si>
  <si>
    <t>동력이앙기</t>
  </si>
  <si>
    <t>관리기</t>
  </si>
  <si>
    <t>콤바인</t>
  </si>
  <si>
    <t>곡물건조기</t>
  </si>
  <si>
    <t>농산물건조기</t>
  </si>
  <si>
    <t>농업용</t>
  </si>
  <si>
    <t>읍면별</t>
  </si>
  <si>
    <t>경운기</t>
  </si>
  <si>
    <t>Farm Tractors</t>
  </si>
  <si>
    <t>스프레이어(SS기)</t>
  </si>
  <si>
    <t>Rice transplanter</t>
  </si>
  <si>
    <t>Controller</t>
  </si>
  <si>
    <t>Combine</t>
  </si>
  <si>
    <t>난방기</t>
  </si>
  <si>
    <t>Year &amp;</t>
  </si>
  <si>
    <t>power</t>
  </si>
  <si>
    <t>계</t>
  </si>
  <si>
    <t>소형</t>
  </si>
  <si>
    <t>중형</t>
  </si>
  <si>
    <t>대형</t>
  </si>
  <si>
    <t>Speed</t>
  </si>
  <si>
    <t>보행형</t>
  </si>
  <si>
    <t>승용형</t>
  </si>
  <si>
    <t>3조이하</t>
  </si>
  <si>
    <t>4조</t>
  </si>
  <si>
    <t>5조이상</t>
  </si>
  <si>
    <t>Grain</t>
  </si>
  <si>
    <t>Agri Products</t>
  </si>
  <si>
    <t>total</t>
  </si>
  <si>
    <t>Total</t>
  </si>
  <si>
    <t>Small</t>
  </si>
  <si>
    <t>Medium</t>
  </si>
  <si>
    <t>Big</t>
  </si>
  <si>
    <t>Splayer</t>
  </si>
  <si>
    <t>Total</t>
  </si>
  <si>
    <t>Walking</t>
  </si>
  <si>
    <t>Taking</t>
  </si>
  <si>
    <t>3Rows ↓</t>
  </si>
  <si>
    <t>4Rows</t>
  </si>
  <si>
    <t>5Rows ↑</t>
  </si>
  <si>
    <t>Dryer</t>
  </si>
  <si>
    <t>Farm Heater</t>
  </si>
  <si>
    <t>장수읍
Jangsu-eup</t>
  </si>
  <si>
    <t>-</t>
  </si>
  <si>
    <t>산서면
Sanseo-myeon</t>
  </si>
  <si>
    <t>번암면
Beonam-myeon</t>
  </si>
  <si>
    <t>장계면
Janggye-myeon</t>
  </si>
  <si>
    <t>천천면
Cheoncheon-myeon</t>
  </si>
  <si>
    <t>계남면
Gyenam-myeon</t>
  </si>
  <si>
    <t>-</t>
  </si>
  <si>
    <t>계북면
Gyebuk-myeon</t>
  </si>
  <si>
    <t>자료 : 농업기술센터 기술지원과</t>
  </si>
  <si>
    <t>11. 정부관리양곡 가공공장</t>
  </si>
  <si>
    <t xml:space="preserve"> PROCESSING PLANTS OF GOVERNMENT-CONTROLLED GRAINS</t>
  </si>
  <si>
    <t>단위 : 개</t>
  </si>
  <si>
    <t>Unit : number</t>
  </si>
  <si>
    <t>연   별</t>
  </si>
  <si>
    <t>원      동     기 Motor (HP)</t>
  </si>
  <si>
    <t>생     산     능    력(t/일)      Product capacity(t/day)</t>
  </si>
  <si>
    <t>읍면별</t>
  </si>
  <si>
    <t>전  동  기</t>
  </si>
  <si>
    <t>발   동   기</t>
  </si>
  <si>
    <t>압    맥</t>
  </si>
  <si>
    <t>제    분</t>
  </si>
  <si>
    <t>Year &amp;</t>
  </si>
  <si>
    <t>No. of  Plants</t>
  </si>
  <si>
    <t>Electric motors</t>
  </si>
  <si>
    <t>Motors</t>
  </si>
  <si>
    <t>Polished rice</t>
  </si>
  <si>
    <t>Polished barley</t>
  </si>
  <si>
    <t>Pressed wheat</t>
  </si>
  <si>
    <t>Flour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</si>
  <si>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</si>
  <si>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</si>
  <si>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</si>
  <si>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</si>
  <si>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</si>
  <si>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</si>
  <si>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</si>
  <si>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</si>
  <si>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농업기술센터 농업소득과</t>
  </si>
  <si>
    <t>15. 가 축 사 육</t>
  </si>
  <si>
    <t>NUMBER OF LIVESTOCK, POULTRY AND FEEDERS</t>
  </si>
  <si>
    <t>단위 : 마리</t>
  </si>
  <si>
    <t>Unit : head</t>
  </si>
  <si>
    <r>
      <t>한   육   우</t>
    </r>
    <r>
      <rPr>
        <vertAlign val="superscript"/>
        <sz val="9"/>
        <rFont val="새굴림"/>
        <family val="1"/>
      </rPr>
      <t>1)</t>
    </r>
  </si>
  <si>
    <r>
      <t>젖      소</t>
    </r>
    <r>
      <rPr>
        <vertAlign val="superscript"/>
        <sz val="9"/>
        <rFont val="새굴림"/>
        <family val="1"/>
      </rPr>
      <t>1)</t>
    </r>
  </si>
  <si>
    <r>
      <t>돼      지</t>
    </r>
    <r>
      <rPr>
        <vertAlign val="superscript"/>
        <sz val="9"/>
        <rFont val="새굴림"/>
        <family val="1"/>
      </rPr>
      <t>1)</t>
    </r>
  </si>
  <si>
    <r>
      <t>닭</t>
    </r>
    <r>
      <rPr>
        <vertAlign val="superscript"/>
        <sz val="9"/>
        <rFont val="새굴림"/>
        <family val="1"/>
      </rPr>
      <t>1)</t>
    </r>
  </si>
  <si>
    <t>마    필</t>
  </si>
  <si>
    <t>Native and beef cattle</t>
  </si>
  <si>
    <t>Dairy cattle</t>
  </si>
  <si>
    <t>Pigs</t>
  </si>
  <si>
    <t>Goats</t>
  </si>
  <si>
    <t>Sheep</t>
  </si>
  <si>
    <t>Year</t>
  </si>
  <si>
    <t>사육가구</t>
  </si>
  <si>
    <t>Heads</t>
  </si>
  <si>
    <t>-</t>
  </si>
  <si>
    <t>Deer</t>
  </si>
  <si>
    <t>Rabbits</t>
  </si>
  <si>
    <t>Dogs</t>
  </si>
  <si>
    <t>Ducks</t>
  </si>
  <si>
    <t>Turkeys</t>
  </si>
  <si>
    <t>Geese</t>
  </si>
  <si>
    <t>Bees</t>
  </si>
  <si>
    <t>마 리 수</t>
  </si>
  <si>
    <t>Head</t>
  </si>
  <si>
    <t>자료 : 농업기술센터 축산과</t>
  </si>
  <si>
    <t>연   별</t>
  </si>
  <si>
    <t>읍면별</t>
  </si>
  <si>
    <t>Year &amp;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</si>
  <si>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</si>
  <si>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</si>
  <si>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</si>
  <si>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</si>
  <si>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</si>
  <si>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</si>
  <si>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</si>
  <si>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20. 배합사료 생산</t>
  </si>
  <si>
    <t>PRODUCTION OF ASSORTED FEED</t>
  </si>
  <si>
    <t>단위 : M/T</t>
  </si>
  <si>
    <t>Unit :  M/T</t>
  </si>
  <si>
    <t>For dairy cattle</t>
  </si>
  <si>
    <t>21. 축산물 위생관계업소</t>
  </si>
  <si>
    <t>NUMBER OF LICENSED LIVESTOCK PRODUCTS PREMISED
BY BUSINESS TYPE</t>
  </si>
  <si>
    <t>단위 : 개소</t>
  </si>
  <si>
    <t>Unit : establishment</t>
  </si>
  <si>
    <t xml:space="preserve">합  계 </t>
  </si>
  <si>
    <r>
      <t>도축업</t>
    </r>
  </si>
  <si>
    <t>집유업</t>
  </si>
  <si>
    <t>축산물 가공업   Livestock products processing business</t>
  </si>
  <si>
    <t>축산물</t>
  </si>
  <si>
    <t>축산물 판매업   Livestock products sales business</t>
  </si>
  <si>
    <t>소   계</t>
  </si>
  <si>
    <t>식   육</t>
  </si>
  <si>
    <t>식육포장</t>
  </si>
  <si>
    <r>
      <t>유가공업</t>
    </r>
  </si>
  <si>
    <t>알가공업</t>
  </si>
  <si>
    <t>보관업</t>
  </si>
  <si>
    <t>운반업</t>
  </si>
  <si>
    <t>식  육</t>
  </si>
  <si>
    <t>식육부산물</t>
  </si>
  <si>
    <t>우유류</t>
  </si>
  <si>
    <t>축산물유통</t>
  </si>
  <si>
    <t>축산물수입</t>
  </si>
  <si>
    <t>연  별</t>
  </si>
  <si>
    <t>가공업</t>
  </si>
  <si>
    <t>처리업</t>
  </si>
  <si>
    <t>Livestock</t>
  </si>
  <si>
    <t>판매업</t>
  </si>
  <si>
    <t>전문판매업</t>
  </si>
  <si>
    <t>Year</t>
  </si>
  <si>
    <t xml:space="preserve">Milk </t>
  </si>
  <si>
    <t xml:space="preserve">Meat </t>
  </si>
  <si>
    <t>Meat</t>
  </si>
  <si>
    <t xml:space="preserve">Egg </t>
  </si>
  <si>
    <t xml:space="preserve">products </t>
  </si>
  <si>
    <t>Meat by-pro</t>
  </si>
  <si>
    <t>Milk</t>
  </si>
  <si>
    <t>Livestock pro</t>
  </si>
  <si>
    <t>slaughter</t>
  </si>
  <si>
    <t>collection</t>
  </si>
  <si>
    <t xml:space="preserve">processing </t>
  </si>
  <si>
    <t>wrapping</t>
  </si>
  <si>
    <t>storing</t>
  </si>
  <si>
    <t>transportation</t>
  </si>
  <si>
    <t>sales</t>
  </si>
  <si>
    <t xml:space="preserve">ducts sales </t>
  </si>
  <si>
    <t>products sales</t>
  </si>
  <si>
    <t>ducts distribution</t>
  </si>
  <si>
    <t>ducts  import</t>
  </si>
  <si>
    <t>Total</t>
  </si>
  <si>
    <t>business</t>
  </si>
  <si>
    <t>Sub total</t>
  </si>
  <si>
    <t>sales business</t>
  </si>
  <si>
    <t>-</t>
  </si>
  <si>
    <t>­</t>
  </si>
  <si>
    <t>장수축협
Jangsu-chughyup</t>
  </si>
  <si>
    <t>-</t>
  </si>
  <si>
    <t>16. 가축전염병 발생</t>
  </si>
  <si>
    <t>INFECTIOUS LIVESTOCK DISEASES BY CASE</t>
  </si>
  <si>
    <t>Unit : head</t>
  </si>
  <si>
    <t>연   별</t>
  </si>
  <si>
    <t>기종저</t>
  </si>
  <si>
    <t>돼지 열병</t>
  </si>
  <si>
    <t>돼지오제스키병</t>
  </si>
  <si>
    <t>돼지단독</t>
  </si>
  <si>
    <t>뉴 캐 슬 병</t>
  </si>
  <si>
    <t xml:space="preserve">기   타 </t>
  </si>
  <si>
    <t>읍면별</t>
  </si>
  <si>
    <t>Year &amp;</t>
  </si>
  <si>
    <t>Pig</t>
  </si>
  <si>
    <t>Black leg</t>
  </si>
  <si>
    <t xml:space="preserve">  Hog Cholera</t>
  </si>
  <si>
    <t>Aujeszky's</t>
  </si>
  <si>
    <t>erysipelas</t>
  </si>
  <si>
    <t>Hydrophobia</t>
  </si>
  <si>
    <t>Newcastle</t>
  </si>
  <si>
    <t>Pullorm Disease</t>
  </si>
  <si>
    <t>Otehrs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</si>
  <si>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</si>
  <si>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</si>
  <si>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</si>
  <si>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</si>
  <si>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</si>
  <si>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</si>
  <si>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</si>
  <si>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농업기술센터 축산과</t>
  </si>
  <si>
    <t>17.  가축전염병 예방주사 실적</t>
  </si>
  <si>
    <t>LIVESTOCK VACCINATED AGAINST INFECTIOUS
DISEASES</t>
  </si>
  <si>
    <t>소전염성</t>
  </si>
  <si>
    <t>돼지</t>
  </si>
  <si>
    <t>돼지전염성</t>
  </si>
  <si>
    <t>뉴캐슬병</t>
  </si>
  <si>
    <t>광견병</t>
  </si>
  <si>
    <t>소유행열</t>
  </si>
  <si>
    <t>소아까바네병</t>
  </si>
  <si>
    <t>비기관염</t>
  </si>
  <si>
    <t>일본뇌염</t>
  </si>
  <si>
    <t>위장병</t>
  </si>
  <si>
    <t>오제스키병</t>
  </si>
  <si>
    <t>Infectious ovine</t>
  </si>
  <si>
    <t>Japanese</t>
  </si>
  <si>
    <t>Transmissible</t>
  </si>
  <si>
    <t>Bovine</t>
  </si>
  <si>
    <t>Akabane</t>
  </si>
  <si>
    <t>Anthrax, Black leg</t>
  </si>
  <si>
    <t>rhinotracheities</t>
  </si>
  <si>
    <t>encephalitis</t>
  </si>
  <si>
    <t>gastroenteritis</t>
  </si>
  <si>
    <t>Rabies</t>
  </si>
  <si>
    <t>epidemic fever</t>
  </si>
  <si>
    <t>disease</t>
  </si>
  <si>
    <t>18. 수의사 현황</t>
  </si>
  <si>
    <t>NUMBER OF VETERINARIANS</t>
  </si>
  <si>
    <t>Unit : person</t>
  </si>
  <si>
    <t>성      별</t>
  </si>
  <si>
    <t xml:space="preserve">직       업       별  </t>
  </si>
  <si>
    <t>계</t>
  </si>
  <si>
    <t>남</t>
  </si>
  <si>
    <t>여</t>
  </si>
  <si>
    <t>Practicting</t>
  </si>
  <si>
    <t>Total</t>
  </si>
  <si>
    <t>Male</t>
  </si>
  <si>
    <t>Female</t>
  </si>
  <si>
    <t>Reserch</t>
  </si>
  <si>
    <t>Veterinarian</t>
  </si>
  <si>
    <t>19. 도 축 검 사</t>
  </si>
  <si>
    <t>INSPECTION OF SLAUGHTERED LIVESTOCK</t>
  </si>
  <si>
    <t>단위 : 마리, 톤</t>
  </si>
  <si>
    <t>Unit : head, ton</t>
  </si>
  <si>
    <t>소     Cattle</t>
  </si>
  <si>
    <t>돼   지     Pig</t>
  </si>
  <si>
    <t xml:space="preserve">닭     Fowl   </t>
  </si>
  <si>
    <t>기    타     Others</t>
  </si>
  <si>
    <t>두 수</t>
  </si>
  <si>
    <t>Carcass</t>
  </si>
  <si>
    <t>Alive Weight</t>
  </si>
  <si>
    <t>Weight</t>
  </si>
  <si>
    <t>장수읍
Jangsu-eup</t>
  </si>
</sst>
</file>

<file path=xl/styles.xml><?xml version="1.0" encoding="utf-8"?>
<styleSheet xmlns="http://schemas.openxmlformats.org/spreadsheetml/2006/main">
  <numFmts count="3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#,##0"/>
    <numFmt numFmtId="178" formatCode="_ * #,##0.0_ ;_ * \-#,##0.0_ ;_ * &quot;-&quot;_ ;_ @_ "/>
    <numFmt numFmtId="179" formatCode="_-* #,##0\ _D_M_-;\-* #,##0\ _D_M_-;_-* &quot;-&quot;\ _D_M_-;_-@_-"/>
    <numFmt numFmtId="180" formatCode="_-* #,##0.00\ _D_M_-;\-* #,##0.00\ _D_M_-;_-* &quot;-&quot;??\ _D_M_-;_-@_-"/>
    <numFmt numFmtId="181" formatCode="_ * #,##0.00_ ;_ * \-#,##0.00_ ;_ * &quot;-&quot;??_ ;_ @_ "/>
    <numFmt numFmtId="182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3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4" formatCode="#,##0.000_);&quot;₩&quot;&quot;₩&quot;&quot;₩&quot;&quot;₩&quot;\(#,##0.000&quot;₩&quot;&quot;₩&quot;&quot;₩&quot;&quot;₩&quot;\)"/>
    <numFmt numFmtId="185" formatCode="&quot;$&quot;#,##0.0_);&quot;₩&quot;&quot;₩&quot;&quot;₩&quot;&quot;₩&quot;\(&quot;$&quot;#,##0.0&quot;₩&quot;&quot;₩&quot;&quot;₩&quot;&quot;₩&quot;\)"/>
    <numFmt numFmtId="186" formatCode="#,##0;&quot;₩&quot;&quot;₩&quot;&quot;₩&quot;&quot;₩&quot;\(#,##0&quot;₩&quot;&quot;₩&quot;&quot;₩&quot;&quot;₩&quot;\)"/>
    <numFmt numFmtId="187" formatCode="#.0"/>
    <numFmt numFmtId="188" formatCode="#,##0_ "/>
    <numFmt numFmtId="189" formatCode="#,##0_);[Red]\(#,##0\)"/>
    <numFmt numFmtId="190" formatCode="0_);[Red]\(0\)"/>
    <numFmt numFmtId="191" formatCode="\-"/>
    <numFmt numFmtId="192" formatCode="0;[Red]0"/>
    <numFmt numFmtId="193" formatCode="0_ "/>
  </numFmts>
  <fonts count="77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9"/>
      <name val="굴림체"/>
      <family val="3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돋움"/>
      <family val="3"/>
    </font>
    <font>
      <sz val="8"/>
      <name val="바탕"/>
      <family val="1"/>
    </font>
    <font>
      <b/>
      <sz val="16"/>
      <name val="돋움"/>
      <family val="3"/>
    </font>
    <font>
      <b/>
      <sz val="14"/>
      <name val="돋움"/>
      <family val="3"/>
    </font>
    <font>
      <sz val="9"/>
      <name val="돋움"/>
      <family val="3"/>
    </font>
    <font>
      <b/>
      <sz val="9"/>
      <name val="돋움"/>
      <family val="3"/>
    </font>
    <font>
      <b/>
      <sz val="16"/>
      <name val="새굴림"/>
      <family val="1"/>
    </font>
    <font>
      <sz val="11"/>
      <name val="새굴림"/>
      <family val="1"/>
    </font>
    <font>
      <b/>
      <sz val="14"/>
      <name val="새굴림"/>
      <family val="1"/>
    </font>
    <font>
      <sz val="16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b/>
      <sz val="15"/>
      <name val="새굴림"/>
      <family val="1"/>
    </font>
    <font>
      <sz val="8"/>
      <name val="새굴림"/>
      <family val="1"/>
    </font>
    <font>
      <vertAlign val="superscript"/>
      <sz val="9"/>
      <name val="새굴림"/>
      <family val="1"/>
    </font>
    <font>
      <b/>
      <sz val="11"/>
      <name val="새굴림"/>
      <family val="1"/>
    </font>
    <font>
      <u val="single"/>
      <sz val="10"/>
      <color indexed="36"/>
      <name val="바탕체"/>
      <family val="1"/>
    </font>
    <font>
      <u val="single"/>
      <sz val="10"/>
      <color indexed="12"/>
      <name val="바탕체"/>
      <family val="1"/>
    </font>
    <font>
      <sz val="9"/>
      <name val="굴림"/>
      <family val="3"/>
    </font>
    <font>
      <b/>
      <sz val="9"/>
      <name val="굴림"/>
      <family val="3"/>
    </font>
    <font>
      <sz val="10"/>
      <name val="돋움"/>
      <family val="3"/>
    </font>
    <font>
      <sz val="10"/>
      <name val="바탕체"/>
      <family val="1"/>
    </font>
    <font>
      <sz val="8"/>
      <name val="바탕체"/>
      <family val="1"/>
    </font>
    <font>
      <sz val="10"/>
      <name val="새굴림"/>
      <family val="1"/>
    </font>
    <font>
      <b/>
      <sz val="10"/>
      <name val="새굴림"/>
      <family val="1"/>
    </font>
    <font>
      <b/>
      <sz val="9"/>
      <name val="굴림체"/>
      <family val="3"/>
    </font>
    <font>
      <sz val="9"/>
      <color indexed="8"/>
      <name val="새굴림"/>
      <family val="1"/>
    </font>
    <font>
      <sz val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9"/>
      <name val="새굴림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0"/>
      <name val="새굴림"/>
      <family val="1"/>
    </font>
    <font>
      <b/>
      <sz val="8"/>
      <name val="돋움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" fillId="0" borderId="0">
      <alignment/>
      <protection/>
    </xf>
    <xf numFmtId="38" fontId="7" fillId="0" borderId="0" applyFill="0" applyBorder="0" applyAlignment="0" applyProtection="0"/>
    <xf numFmtId="186" fontId="9" fillId="0" borderId="0">
      <alignment/>
      <protection/>
    </xf>
    <xf numFmtId="181" fontId="5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182" fontId="9" fillId="0" borderId="0">
      <alignment/>
      <protection/>
    </xf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3" fontId="9" fillId="0" borderId="0">
      <alignment/>
      <protection/>
    </xf>
    <xf numFmtId="38" fontId="10" fillId="20" borderId="0" applyNumberFormat="0" applyBorder="0" applyAlignment="0" applyProtection="0"/>
    <xf numFmtId="10" fontId="10" fillId="21" borderId="1" applyNumberFormat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0" fillId="0" borderId="0">
      <alignment/>
      <protection/>
    </xf>
    <xf numFmtId="0" fontId="11" fillId="0" borderId="0">
      <alignment/>
      <protection/>
    </xf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8" borderId="2" applyNumberFormat="0" applyAlignment="0" applyProtection="0"/>
    <xf numFmtId="0" fontId="6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2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33" fillId="0" borderId="0" applyFont="0" applyFill="0" applyBorder="0" applyAlignment="0" applyProtection="0"/>
    <xf numFmtId="0" fontId="66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33" borderId="2" applyNumberFormat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73" fillId="34" borderId="0" applyNumberFormat="0" applyBorder="0" applyAlignment="0" applyProtection="0"/>
    <xf numFmtId="0" fontId="74" fillId="28" borderId="10" applyNumberFormat="0" applyAlignment="0" applyProtection="0"/>
    <xf numFmtId="176" fontId="1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4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29" fillId="0" borderId="0" applyNumberFormat="0" applyFill="0" applyBorder="0" applyAlignment="0" applyProtection="0"/>
  </cellStyleXfs>
  <cellXfs count="444">
    <xf numFmtId="0" fontId="0" fillId="0" borderId="0" xfId="0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Alignment="1">
      <alignment/>
    </xf>
    <xf numFmtId="0" fontId="15" fillId="0" borderId="0" xfId="89" applyFont="1" applyBorder="1">
      <alignment/>
      <protection/>
    </xf>
    <xf numFmtId="0" fontId="16" fillId="0" borderId="11" xfId="89" applyFont="1" applyBorder="1" applyAlignment="1">
      <alignment/>
      <protection/>
    </xf>
    <xf numFmtId="0" fontId="16" fillId="0" borderId="11" xfId="89" applyFont="1" applyBorder="1" applyAlignment="1">
      <alignment horizontal="right"/>
      <protection/>
    </xf>
    <xf numFmtId="0" fontId="17" fillId="0" borderId="0" xfId="89" applyFont="1" applyBorder="1">
      <alignment/>
      <protection/>
    </xf>
    <xf numFmtId="0" fontId="16" fillId="0" borderId="0" xfId="89" applyFont="1" applyBorder="1">
      <alignment/>
      <protection/>
    </xf>
    <xf numFmtId="0" fontId="16" fillId="0" borderId="0" xfId="89" applyFont="1">
      <alignment/>
      <protection/>
    </xf>
    <xf numFmtId="0" fontId="17" fillId="0" borderId="11" xfId="89" applyFont="1" applyBorder="1">
      <alignment/>
      <protection/>
    </xf>
    <xf numFmtId="0" fontId="17" fillId="0" borderId="0" xfId="89" applyFont="1" applyBorder="1" applyAlignment="1">
      <alignment horizontal="left"/>
      <protection/>
    </xf>
    <xf numFmtId="0" fontId="16" fillId="0" borderId="0" xfId="89" applyFont="1" applyBorder="1" applyAlignment="1">
      <alignment horizontal="left"/>
      <protection/>
    </xf>
    <xf numFmtId="3" fontId="16" fillId="0" borderId="0" xfId="0" applyNumberFormat="1" applyFont="1" applyAlignment="1">
      <alignment horizontal="right"/>
    </xf>
    <xf numFmtId="0" fontId="16" fillId="0" borderId="0" xfId="89" applyFont="1" applyBorder="1" applyAlignment="1">
      <alignment horizontal="right"/>
      <protection/>
    </xf>
    <xf numFmtId="0" fontId="16" fillId="0" borderId="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189" fontId="16" fillId="0" borderId="0" xfId="0" applyNumberFormat="1" applyFont="1" applyAlignment="1">
      <alignment horizontal="center" vertical="center"/>
    </xf>
    <xf numFmtId="189" fontId="17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/>
    </xf>
    <xf numFmtId="0" fontId="22" fillId="0" borderId="11" xfId="0" applyNumberFormat="1" applyFont="1" applyBorder="1" applyAlignment="1">
      <alignment horizontal="left"/>
    </xf>
    <xf numFmtId="0" fontId="22" fillId="0" borderId="11" xfId="0" applyNumberFormat="1" applyFont="1" applyBorder="1" applyAlignment="1">
      <alignment/>
    </xf>
    <xf numFmtId="0" fontId="22" fillId="0" borderId="0" xfId="0" applyNumberFormat="1" applyFont="1" applyBorder="1" applyAlignment="1">
      <alignment/>
    </xf>
    <xf numFmtId="0" fontId="22" fillId="0" borderId="11" xfId="0" applyNumberFormat="1" applyFont="1" applyBorder="1" applyAlignment="1">
      <alignment horizontal="right"/>
    </xf>
    <xf numFmtId="0" fontId="22" fillId="0" borderId="13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0" xfId="0" applyNumberFormat="1" applyFont="1" applyBorder="1" applyAlignment="1" quotePrefix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 shrinkToFit="1"/>
    </xf>
    <xf numFmtId="0" fontId="23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14" xfId="0" applyFont="1" applyBorder="1" applyAlignment="1">
      <alignment horizontal="center" vertical="center" wrapText="1" shrinkToFit="1"/>
    </xf>
    <xf numFmtId="0" fontId="22" fillId="0" borderId="0" xfId="0" applyFont="1" applyBorder="1" applyAlignment="1">
      <alignment horizontal="left"/>
    </xf>
    <xf numFmtId="0" fontId="19" fillId="0" borderId="0" xfId="0" applyNumberFormat="1" applyFont="1" applyAlignment="1">
      <alignment/>
    </xf>
    <xf numFmtId="0" fontId="19" fillId="0" borderId="0" xfId="0" applyNumberFormat="1" applyFont="1" applyBorder="1" applyAlignment="1">
      <alignment horizontal="centerContinuous"/>
    </xf>
    <xf numFmtId="0" fontId="22" fillId="0" borderId="15" xfId="0" applyFont="1" applyBorder="1" applyAlignment="1">
      <alignment horizontal="center" vertical="center"/>
    </xf>
    <xf numFmtId="0" fontId="22" fillId="0" borderId="16" xfId="0" applyNumberFormat="1" applyFont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/>
    </xf>
    <xf numFmtId="187" fontId="22" fillId="0" borderId="17" xfId="0" applyNumberFormat="1" applyFont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187" fontId="22" fillId="0" borderId="18" xfId="0" applyNumberFormat="1" applyFont="1" applyBorder="1" applyAlignment="1">
      <alignment horizontal="center" vertical="center"/>
    </xf>
    <xf numFmtId="0" fontId="22" fillId="0" borderId="17" xfId="0" applyNumberFormat="1" applyFont="1" applyBorder="1" applyAlignment="1">
      <alignment horizontal="center" vertical="center"/>
    </xf>
    <xf numFmtId="0" fontId="22" fillId="0" borderId="18" xfId="0" applyNumberFormat="1" applyFont="1" applyBorder="1" applyAlignment="1">
      <alignment horizontal="center" vertical="center"/>
    </xf>
    <xf numFmtId="0" fontId="22" fillId="0" borderId="19" xfId="0" applyNumberFormat="1" applyFont="1" applyBorder="1" applyAlignment="1">
      <alignment horizontal="center" vertical="center"/>
    </xf>
    <xf numFmtId="187" fontId="22" fillId="0" borderId="20" xfId="0" applyNumberFormat="1" applyFont="1" applyBorder="1" applyAlignment="1">
      <alignment horizontal="center" vertical="center"/>
    </xf>
    <xf numFmtId="187" fontId="22" fillId="0" borderId="13" xfId="0" applyNumberFormat="1" applyFont="1" applyBorder="1" applyAlignment="1">
      <alignment horizontal="center" vertical="center"/>
    </xf>
    <xf numFmtId="0" fontId="22" fillId="0" borderId="20" xfId="0" applyNumberFormat="1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0" fontId="22" fillId="0" borderId="21" xfId="0" applyFont="1" applyBorder="1" applyAlignment="1" quotePrefix="1">
      <alignment horizontal="center" vertical="center"/>
    </xf>
    <xf numFmtId="187" fontId="22" fillId="0" borderId="22" xfId="0" applyNumberFormat="1" applyFont="1" applyBorder="1" applyAlignment="1">
      <alignment horizontal="center" vertical="center"/>
    </xf>
    <xf numFmtId="187" fontId="22" fillId="0" borderId="21" xfId="0" applyNumberFormat="1" applyFont="1" applyBorder="1" applyAlignment="1">
      <alignment horizontal="center" vertical="center"/>
    </xf>
    <xf numFmtId="0" fontId="22" fillId="0" borderId="22" xfId="0" applyNumberFormat="1" applyFont="1" applyBorder="1" applyAlignment="1">
      <alignment horizontal="center" vertical="center"/>
    </xf>
    <xf numFmtId="0" fontId="22" fillId="0" borderId="21" xfId="0" applyNumberFormat="1" applyFont="1" applyBorder="1" applyAlignment="1">
      <alignment horizontal="center" vertical="center"/>
    </xf>
    <xf numFmtId="187" fontId="20" fillId="0" borderId="0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21" xfId="0" applyFont="1" applyBorder="1" applyAlignment="1" quotePrefix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22" fillId="0" borderId="11" xfId="0" applyFont="1" applyBorder="1" applyAlignment="1">
      <alignment/>
    </xf>
    <xf numFmtId="3" fontId="22" fillId="0" borderId="11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176" fontId="22" fillId="0" borderId="11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189" fontId="22" fillId="0" borderId="0" xfId="0" applyNumberFormat="1" applyFont="1" applyBorder="1" applyAlignment="1" quotePrefix="1">
      <alignment horizontal="center" vertical="center"/>
    </xf>
    <xf numFmtId="189" fontId="22" fillId="0" borderId="0" xfId="0" applyNumberFormat="1" applyFont="1" applyBorder="1" applyAlignment="1">
      <alignment horizontal="center" vertical="center"/>
    </xf>
    <xf numFmtId="0" fontId="22" fillId="0" borderId="13" xfId="0" applyFont="1" applyBorder="1" applyAlignment="1" quotePrefix="1">
      <alignment horizontal="center" vertical="center"/>
    </xf>
    <xf numFmtId="176" fontId="22" fillId="0" borderId="0" xfId="0" applyNumberFormat="1" applyFont="1" applyBorder="1" applyAlignment="1" quotePrefix="1">
      <alignment horizontal="center"/>
    </xf>
    <xf numFmtId="189" fontId="22" fillId="0" borderId="23" xfId="0" applyNumberFormat="1" applyFont="1" applyBorder="1" applyAlignment="1" quotePrefix="1">
      <alignment horizontal="center" vertical="center"/>
    </xf>
    <xf numFmtId="189" fontId="22" fillId="0" borderId="11" xfId="0" applyNumberFormat="1" applyFont="1" applyBorder="1" applyAlignment="1" quotePrefix="1">
      <alignment horizontal="center" vertical="center"/>
    </xf>
    <xf numFmtId="189" fontId="22" fillId="0" borderId="11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/>
    </xf>
    <xf numFmtId="3" fontId="19" fillId="0" borderId="0" xfId="0" applyNumberFormat="1" applyFont="1" applyBorder="1" applyAlignment="1">
      <alignment/>
    </xf>
    <xf numFmtId="176" fontId="25" fillId="0" borderId="0" xfId="0" applyNumberFormat="1" applyFont="1" applyBorder="1" applyAlignment="1">
      <alignment horizontal="centerContinuous" vertical="center"/>
    </xf>
    <xf numFmtId="176" fontId="19" fillId="0" borderId="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left"/>
    </xf>
    <xf numFmtId="0" fontId="20" fillId="0" borderId="0" xfId="89" applyFont="1" applyBorder="1">
      <alignment/>
      <protection/>
    </xf>
    <xf numFmtId="0" fontId="22" fillId="0" borderId="11" xfId="89" applyFont="1" applyBorder="1" applyAlignment="1">
      <alignment/>
      <protection/>
    </xf>
    <xf numFmtId="0" fontId="23" fillId="0" borderId="11" xfId="89" applyFont="1" applyBorder="1" applyAlignment="1">
      <alignment/>
      <protection/>
    </xf>
    <xf numFmtId="0" fontId="22" fillId="0" borderId="11" xfId="89" applyFont="1" applyBorder="1" applyAlignment="1">
      <alignment horizontal="right"/>
      <protection/>
    </xf>
    <xf numFmtId="0" fontId="23" fillId="0" borderId="0" xfId="89" applyFont="1" applyBorder="1">
      <alignment/>
      <protection/>
    </xf>
    <xf numFmtId="0" fontId="19" fillId="0" borderId="0" xfId="0" applyFont="1" applyBorder="1" applyAlignment="1">
      <alignment horizontal="center" vertical="center"/>
    </xf>
    <xf numFmtId="0" fontId="22" fillId="0" borderId="0" xfId="89" applyFont="1" applyBorder="1">
      <alignment/>
      <protection/>
    </xf>
    <xf numFmtId="0" fontId="22" fillId="0" borderId="0" xfId="89" applyFont="1">
      <alignment/>
      <protection/>
    </xf>
    <xf numFmtId="0" fontId="20" fillId="0" borderId="0" xfId="0" applyFont="1" applyBorder="1" applyAlignment="1">
      <alignment/>
    </xf>
    <xf numFmtId="189" fontId="22" fillId="0" borderId="0" xfId="81" applyNumberFormat="1" applyFont="1" applyBorder="1" applyAlignment="1">
      <alignment horizontal="center" vertical="center"/>
    </xf>
    <xf numFmtId="178" fontId="19" fillId="0" borderId="0" xfId="0" applyNumberFormat="1" applyFont="1" applyAlignment="1">
      <alignment/>
    </xf>
    <xf numFmtId="3" fontId="20" fillId="0" borderId="0" xfId="0" applyNumberFormat="1" applyFont="1" applyBorder="1" applyAlignment="1">
      <alignment horizontal="center" vertical="center"/>
    </xf>
    <xf numFmtId="0" fontId="15" fillId="0" borderId="0" xfId="89" applyFont="1" applyBorder="1" applyAlignment="1">
      <alignment horizontal="center" vertical="center"/>
      <protection/>
    </xf>
    <xf numFmtId="0" fontId="20" fillId="0" borderId="0" xfId="89" applyFont="1" applyBorder="1" applyAlignment="1">
      <alignment horizontal="center" vertical="center"/>
      <protection/>
    </xf>
    <xf numFmtId="0" fontId="19" fillId="0" borderId="11" xfId="0" applyFont="1" applyBorder="1" applyAlignment="1">
      <alignment/>
    </xf>
    <xf numFmtId="0" fontId="23" fillId="0" borderId="11" xfId="89" applyFont="1" applyBorder="1">
      <alignment/>
      <protection/>
    </xf>
    <xf numFmtId="3" fontId="23" fillId="0" borderId="11" xfId="89" applyNumberFormat="1" applyFont="1" applyBorder="1">
      <alignment/>
      <protection/>
    </xf>
    <xf numFmtId="3" fontId="19" fillId="0" borderId="11" xfId="0" applyNumberFormat="1" applyFont="1" applyBorder="1" applyAlignment="1">
      <alignment/>
    </xf>
    <xf numFmtId="188" fontId="22" fillId="0" borderId="0" xfId="0" applyNumberFormat="1" applyFont="1" applyBorder="1" applyAlignment="1">
      <alignment horizontal="center" vertical="center"/>
    </xf>
    <xf numFmtId="188" fontId="22" fillId="0" borderId="0" xfId="89" applyNumberFormat="1" applyFont="1" applyBorder="1" applyAlignment="1">
      <alignment horizontal="center" vertical="center"/>
      <protection/>
    </xf>
    <xf numFmtId="3" fontId="22" fillId="0" borderId="0" xfId="89" applyNumberFormat="1" applyFont="1" applyBorder="1" applyAlignment="1">
      <alignment horizontal="right"/>
      <protection/>
    </xf>
    <xf numFmtId="0" fontId="23" fillId="0" borderId="14" xfId="89" applyNumberFormat="1" applyFont="1" applyBorder="1" applyAlignment="1" quotePrefix="1">
      <alignment horizontal="center" vertical="center"/>
      <protection/>
    </xf>
    <xf numFmtId="188" fontId="23" fillId="0" borderId="11" xfId="89" applyNumberFormat="1" applyFont="1" applyBorder="1" applyAlignment="1">
      <alignment horizontal="center" vertical="center"/>
      <protection/>
    </xf>
    <xf numFmtId="3" fontId="23" fillId="0" borderId="0" xfId="89" applyNumberFormat="1" applyFont="1" applyBorder="1" applyAlignment="1">
      <alignment horizontal="right"/>
      <protection/>
    </xf>
    <xf numFmtId="0" fontId="19" fillId="0" borderId="0" xfId="0" applyFont="1" applyAlignment="1">
      <alignment/>
    </xf>
    <xf numFmtId="3" fontId="22" fillId="0" borderId="0" xfId="89" applyNumberFormat="1" applyFont="1" applyBorder="1">
      <alignment/>
      <protection/>
    </xf>
    <xf numFmtId="0" fontId="22" fillId="0" borderId="11" xfId="89" applyFont="1" applyBorder="1">
      <alignment/>
      <protection/>
    </xf>
    <xf numFmtId="3" fontId="22" fillId="0" borderId="11" xfId="89" applyNumberFormat="1" applyFont="1" applyBorder="1">
      <alignment/>
      <protection/>
    </xf>
    <xf numFmtId="0" fontId="23" fillId="0" borderId="0" xfId="89" applyFont="1" applyBorder="1" applyAlignment="1">
      <alignment/>
      <protection/>
    </xf>
    <xf numFmtId="188" fontId="23" fillId="0" borderId="0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1" xfId="89" applyFont="1" applyBorder="1" applyAlignment="1">
      <alignment horizontal="left"/>
      <protection/>
    </xf>
    <xf numFmtId="0" fontId="19" fillId="0" borderId="11" xfId="0" applyFont="1" applyBorder="1" applyAlignment="1">
      <alignment horizontal="right"/>
    </xf>
    <xf numFmtId="0" fontId="23" fillId="0" borderId="11" xfId="89" applyFont="1" applyBorder="1" applyAlignment="1">
      <alignment horizontal="right"/>
      <protection/>
    </xf>
    <xf numFmtId="0" fontId="23" fillId="0" borderId="0" xfId="89" applyFont="1" applyBorder="1" applyAlignment="1">
      <alignment horizontal="left"/>
      <protection/>
    </xf>
    <xf numFmtId="0" fontId="19" fillId="0" borderId="0" xfId="0" applyFont="1" applyAlignment="1">
      <alignment horizontal="right"/>
    </xf>
    <xf numFmtId="0" fontId="22" fillId="0" borderId="0" xfId="89" applyFont="1" applyBorder="1" applyAlignment="1">
      <alignment horizontal="right"/>
      <protection/>
    </xf>
    <xf numFmtId="0" fontId="22" fillId="0" borderId="0" xfId="89" applyFont="1" applyBorder="1" applyAlignment="1">
      <alignment horizontal="left"/>
      <protection/>
    </xf>
    <xf numFmtId="0" fontId="22" fillId="0" borderId="0" xfId="89" applyFont="1" applyAlignment="1">
      <alignment horizontal="center" vertical="center"/>
      <protection/>
    </xf>
    <xf numFmtId="0" fontId="22" fillId="0" borderId="27" xfId="0" applyFont="1" applyBorder="1" applyAlignment="1">
      <alignment horizontal="center" vertical="center"/>
    </xf>
    <xf numFmtId="3" fontId="22" fillId="0" borderId="26" xfId="0" applyNumberFormat="1" applyFont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/>
    </xf>
    <xf numFmtId="3" fontId="22" fillId="0" borderId="20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3" fontId="22" fillId="0" borderId="17" xfId="0" applyNumberFormat="1" applyFont="1" applyBorder="1" applyAlignment="1">
      <alignment horizontal="center" vertical="center"/>
    </xf>
    <xf numFmtId="176" fontId="22" fillId="0" borderId="13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176" fontId="22" fillId="0" borderId="21" xfId="0" applyNumberFormat="1" applyFont="1" applyBorder="1" applyAlignment="1">
      <alignment horizontal="center" vertical="center"/>
    </xf>
    <xf numFmtId="3" fontId="22" fillId="0" borderId="22" xfId="0" applyNumberFormat="1" applyFont="1" applyBorder="1" applyAlignment="1">
      <alignment horizontal="center" vertical="center"/>
    </xf>
    <xf numFmtId="3" fontId="22" fillId="0" borderId="12" xfId="0" applyNumberFormat="1" applyFont="1" applyBorder="1" applyAlignment="1">
      <alignment horizontal="center" vertical="center"/>
    </xf>
    <xf numFmtId="178" fontId="22" fillId="0" borderId="13" xfId="0" applyNumberFormat="1" applyFont="1" applyBorder="1" applyAlignment="1">
      <alignment horizontal="center" vertical="center"/>
    </xf>
    <xf numFmtId="188" fontId="23" fillId="0" borderId="0" xfId="89" applyNumberFormat="1" applyFont="1" applyBorder="1" applyAlignment="1">
      <alignment horizontal="center" vertical="center"/>
      <protection/>
    </xf>
    <xf numFmtId="0" fontId="22" fillId="0" borderId="18" xfId="0" applyFont="1" applyBorder="1" applyAlignment="1">
      <alignment horizontal="center" vertical="center"/>
    </xf>
    <xf numFmtId="0" fontId="21" fillId="0" borderId="0" xfId="87" applyFont="1" applyFill="1" applyAlignment="1">
      <alignment vertical="center"/>
      <protection/>
    </xf>
    <xf numFmtId="0" fontId="35" fillId="0" borderId="0" xfId="87" applyFont="1" applyFill="1">
      <alignment/>
      <protection/>
    </xf>
    <xf numFmtId="0" fontId="22" fillId="0" borderId="11" xfId="87" applyFont="1" applyFill="1" applyBorder="1" applyAlignment="1">
      <alignment/>
      <protection/>
    </xf>
    <xf numFmtId="0" fontId="35" fillId="0" borderId="11" xfId="87" applyFont="1" applyFill="1" applyBorder="1" applyAlignment="1">
      <alignment vertical="center"/>
      <protection/>
    </xf>
    <xf numFmtId="0" fontId="35" fillId="0" borderId="0" xfId="87" applyFont="1" applyFill="1" applyBorder="1" applyAlignment="1">
      <alignment vertical="center"/>
      <protection/>
    </xf>
    <xf numFmtId="0" fontId="22" fillId="0" borderId="11" xfId="87" applyFont="1" applyFill="1" applyBorder="1" applyAlignment="1">
      <alignment horizontal="right"/>
      <protection/>
    </xf>
    <xf numFmtId="0" fontId="35" fillId="0" borderId="0" xfId="87" applyFont="1" applyFill="1" applyAlignment="1">
      <alignment vertical="center"/>
      <protection/>
    </xf>
    <xf numFmtId="0" fontId="22" fillId="0" borderId="13" xfId="87" applyFont="1" applyFill="1" applyBorder="1" applyAlignment="1">
      <alignment horizontal="center" vertical="center"/>
      <protection/>
    </xf>
    <xf numFmtId="0" fontId="22" fillId="0" borderId="20" xfId="87" applyFont="1" applyFill="1" applyBorder="1" applyAlignment="1">
      <alignment horizontal="center" vertical="center" wrapText="1"/>
      <protection/>
    </xf>
    <xf numFmtId="0" fontId="22" fillId="0" borderId="20" xfId="87" applyFont="1" applyFill="1" applyBorder="1" applyAlignment="1">
      <alignment horizontal="center" vertical="center"/>
      <protection/>
    </xf>
    <xf numFmtId="0" fontId="22" fillId="0" borderId="24" xfId="87" applyFont="1" applyFill="1" applyBorder="1" applyAlignment="1">
      <alignment horizontal="center" vertical="center"/>
      <protection/>
    </xf>
    <xf numFmtId="0" fontId="22" fillId="0" borderId="0" xfId="87" applyFont="1" applyFill="1" applyBorder="1" applyAlignment="1">
      <alignment horizontal="center" vertical="center"/>
      <protection/>
    </xf>
    <xf numFmtId="0" fontId="22" fillId="0" borderId="13" xfId="87" applyFont="1" applyFill="1" applyBorder="1" applyAlignment="1">
      <alignment horizontal="center" vertical="center" wrapText="1"/>
      <protection/>
    </xf>
    <xf numFmtId="0" fontId="22" fillId="0" borderId="17" xfId="87" applyFont="1" applyFill="1" applyBorder="1" applyAlignment="1">
      <alignment horizontal="center" vertical="center" wrapText="1"/>
      <protection/>
    </xf>
    <xf numFmtId="0" fontId="22" fillId="0" borderId="25" xfId="87" applyFont="1" applyFill="1" applyBorder="1" applyAlignment="1">
      <alignment horizontal="center" vertical="center" wrapText="1"/>
      <protection/>
    </xf>
    <xf numFmtId="0" fontId="22" fillId="0" borderId="0" xfId="87" applyFont="1" applyFill="1" applyBorder="1" applyAlignment="1">
      <alignment horizontal="center" vertical="center" wrapText="1"/>
      <protection/>
    </xf>
    <xf numFmtId="0" fontId="22" fillId="0" borderId="24" xfId="87" applyFont="1" applyFill="1" applyBorder="1" applyAlignment="1">
      <alignment horizontal="center" vertical="center" wrapText="1"/>
      <protection/>
    </xf>
    <xf numFmtId="0" fontId="22" fillId="0" borderId="21" xfId="87" applyFont="1" applyFill="1" applyBorder="1" applyAlignment="1">
      <alignment horizontal="center" vertical="center"/>
      <protection/>
    </xf>
    <xf numFmtId="0" fontId="22" fillId="0" borderId="22" xfId="87" applyFont="1" applyFill="1" applyBorder="1" applyAlignment="1">
      <alignment horizontal="center" vertical="center" wrapText="1"/>
      <protection/>
    </xf>
    <xf numFmtId="0" fontId="22" fillId="0" borderId="22" xfId="87" applyFont="1" applyFill="1" applyBorder="1" applyAlignment="1">
      <alignment horizontal="center" vertical="center"/>
      <protection/>
    </xf>
    <xf numFmtId="0" fontId="22" fillId="0" borderId="26" xfId="87" applyFont="1" applyFill="1" applyBorder="1" applyAlignment="1">
      <alignment horizontal="center" vertical="center"/>
      <protection/>
    </xf>
    <xf numFmtId="0" fontId="36" fillId="0" borderId="0" xfId="87" applyFont="1" applyFill="1" applyAlignment="1">
      <alignment/>
      <protection/>
    </xf>
    <xf numFmtId="0" fontId="0" fillId="0" borderId="0" xfId="0" applyFont="1" applyAlignment="1">
      <alignment/>
    </xf>
    <xf numFmtId="189" fontId="23" fillId="0" borderId="0" xfId="0" applyNumberFormat="1" applyFont="1" applyBorder="1" applyAlignment="1">
      <alignment horizontal="center" vertical="center"/>
    </xf>
    <xf numFmtId="176" fontId="23" fillId="0" borderId="0" xfId="0" applyNumberFormat="1" applyFont="1" applyBorder="1" applyAlignment="1" quotePrefix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0" borderId="13" xfId="0" applyNumberFormat="1" applyFont="1" applyBorder="1" applyAlignment="1" quotePrefix="1">
      <alignment horizontal="center" vertical="center"/>
    </xf>
    <xf numFmtId="0" fontId="23" fillId="0" borderId="11" xfId="0" applyFont="1" applyBorder="1" applyAlignment="1">
      <alignment horizontal="center" vertical="center"/>
    </xf>
    <xf numFmtId="3" fontId="23" fillId="0" borderId="11" xfId="0" applyNumberFormat="1" applyFont="1" applyBorder="1" applyAlignment="1">
      <alignment horizontal="center" vertical="center"/>
    </xf>
    <xf numFmtId="0" fontId="22" fillId="0" borderId="13" xfId="89" applyNumberFormat="1" applyFont="1" applyBorder="1" applyAlignment="1" quotePrefix="1">
      <alignment horizontal="center" vertical="center"/>
      <protection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right"/>
    </xf>
    <xf numFmtId="190" fontId="30" fillId="0" borderId="0" xfId="68" applyNumberFormat="1" applyFont="1" applyFill="1" applyBorder="1" applyAlignment="1">
      <alignment horizontal="center" vertical="center"/>
    </xf>
    <xf numFmtId="191" fontId="30" fillId="0" borderId="0" xfId="68" applyNumberFormat="1" applyFont="1" applyFill="1" applyBorder="1" applyAlignment="1">
      <alignment horizontal="center" vertical="center"/>
    </xf>
    <xf numFmtId="176" fontId="30" fillId="0" borderId="0" xfId="68" applyFont="1" applyFill="1" applyBorder="1" applyAlignment="1">
      <alignment/>
    </xf>
    <xf numFmtId="190" fontId="16" fillId="0" borderId="0" xfId="88" applyNumberFormat="1" applyFont="1" applyFill="1" applyBorder="1" applyAlignment="1">
      <alignment horizontal="center" vertical="center"/>
      <protection/>
    </xf>
    <xf numFmtId="190" fontId="31" fillId="0" borderId="11" xfId="68" applyNumberFormat="1" applyFont="1" applyFill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/>
    </xf>
    <xf numFmtId="176" fontId="22" fillId="0" borderId="0" xfId="0" applyNumberFormat="1" applyFont="1" applyBorder="1" applyAlignment="1" quotePrefix="1">
      <alignment horizontal="center" vertical="center"/>
    </xf>
    <xf numFmtId="0" fontId="35" fillId="0" borderId="0" xfId="87" applyFont="1" applyFill="1" applyBorder="1" applyAlignment="1">
      <alignment/>
      <protection/>
    </xf>
    <xf numFmtId="188" fontId="37" fillId="0" borderId="0" xfId="67" applyNumberFormat="1" applyFont="1" applyFill="1" applyBorder="1" applyAlignment="1">
      <alignment horizontal="center" vertical="center" shrinkToFit="1"/>
    </xf>
    <xf numFmtId="188" fontId="22" fillId="0" borderId="14" xfId="67" applyNumberFormat="1" applyFont="1" applyBorder="1" applyAlignment="1">
      <alignment horizontal="center" vertical="center" wrapText="1" shrinkToFit="1"/>
    </xf>
    <xf numFmtId="188" fontId="22" fillId="0" borderId="11" xfId="67" applyNumberFormat="1" applyFont="1" applyBorder="1" applyAlignment="1">
      <alignment horizontal="center" vertical="center"/>
    </xf>
    <xf numFmtId="188" fontId="22" fillId="0" borderId="11" xfId="0" applyNumberFormat="1" applyFont="1" applyBorder="1" applyAlignment="1">
      <alignment horizontal="center" vertical="center"/>
    </xf>
    <xf numFmtId="190" fontId="16" fillId="0" borderId="0" xfId="67" applyNumberFormat="1" applyFont="1" applyFill="1" applyBorder="1" applyAlignment="1">
      <alignment horizontal="center" vertical="center"/>
    </xf>
    <xf numFmtId="190" fontId="31" fillId="0" borderId="0" xfId="68" applyNumberFormat="1" applyFont="1" applyFill="1" applyBorder="1" applyAlignment="1">
      <alignment/>
    </xf>
    <xf numFmtId="0" fontId="23" fillId="0" borderId="14" xfId="0" applyFont="1" applyBorder="1" applyAlignment="1" quotePrefix="1">
      <alignment horizontal="center" vertical="center"/>
    </xf>
    <xf numFmtId="189" fontId="22" fillId="0" borderId="11" xfId="81" applyNumberFormat="1" applyFont="1" applyBorder="1" applyAlignment="1">
      <alignment horizontal="center" vertical="center"/>
    </xf>
    <xf numFmtId="188" fontId="23" fillId="0" borderId="11" xfId="67" applyNumberFormat="1" applyFont="1" applyBorder="1" applyAlignment="1">
      <alignment horizontal="center" vertical="center"/>
    </xf>
    <xf numFmtId="188" fontId="22" fillId="0" borderId="11" xfId="67" applyNumberFormat="1" applyFont="1" applyBorder="1" applyAlignment="1" quotePrefix="1">
      <alignment horizontal="center" vertical="center"/>
    </xf>
    <xf numFmtId="188" fontId="22" fillId="0" borderId="0" xfId="67" applyNumberFormat="1" applyFont="1" applyBorder="1" applyAlignment="1" quotePrefix="1">
      <alignment horizontal="center" vertical="center"/>
    </xf>
    <xf numFmtId="188" fontId="22" fillId="0" borderId="0" xfId="67" applyNumberFormat="1" applyFont="1" applyBorder="1" applyAlignment="1">
      <alignment horizontal="center" vertical="center"/>
    </xf>
    <xf numFmtId="188" fontId="22" fillId="0" borderId="0" xfId="66" applyNumberFormat="1" applyFont="1" applyBorder="1" applyAlignment="1" quotePrefix="1">
      <alignment horizontal="center" vertical="center" shrinkToFit="1"/>
    </xf>
    <xf numFmtId="188" fontId="22" fillId="0" borderId="0" xfId="66" applyNumberFormat="1" applyFont="1" applyBorder="1" applyAlignment="1">
      <alignment horizontal="center" vertical="center" shrinkToFit="1"/>
    </xf>
    <xf numFmtId="189" fontId="16" fillId="0" borderId="0" xfId="0" applyNumberFormat="1" applyFont="1" applyFill="1" applyBorder="1" applyAlignment="1" quotePrefix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center" vertical="center" wrapText="1" shrinkToFit="1"/>
    </xf>
    <xf numFmtId="0" fontId="1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6" fillId="0" borderId="14" xfId="0" applyFont="1" applyFill="1" applyBorder="1" applyAlignment="1">
      <alignment horizontal="center" vertical="center" wrapText="1" shrinkToFit="1"/>
    </xf>
    <xf numFmtId="0" fontId="23" fillId="0" borderId="13" xfId="0" applyFont="1" applyBorder="1" applyAlignment="1" quotePrefix="1">
      <alignment horizontal="center" vertical="center"/>
    </xf>
    <xf numFmtId="0" fontId="22" fillId="0" borderId="13" xfId="66" applyNumberFormat="1" applyFont="1" applyBorder="1" applyAlignment="1" quotePrefix="1">
      <alignment horizontal="center" vertical="center" shrinkToFit="1"/>
    </xf>
    <xf numFmtId="190" fontId="30" fillId="0" borderId="0" xfId="68" applyNumberFormat="1" applyFont="1" applyFill="1" applyBorder="1" applyAlignment="1">
      <alignment/>
    </xf>
    <xf numFmtId="0" fontId="22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188" fontId="22" fillId="0" borderId="11" xfId="67" applyNumberFormat="1" applyFont="1" applyFill="1" applyBorder="1" applyAlignment="1">
      <alignment horizontal="center" vertical="center"/>
    </xf>
    <xf numFmtId="189" fontId="22" fillId="0" borderId="11" xfId="81" applyNumberFormat="1" applyFont="1" applyFill="1" applyBorder="1" applyAlignment="1">
      <alignment horizontal="center" vertical="center"/>
    </xf>
    <xf numFmtId="189" fontId="22" fillId="0" borderId="0" xfId="0" applyNumberFormat="1" applyFont="1" applyFill="1" applyBorder="1" applyAlignment="1" quotePrefix="1">
      <alignment horizontal="center" vertical="center"/>
    </xf>
    <xf numFmtId="188" fontId="16" fillId="0" borderId="0" xfId="67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176" fontId="15" fillId="0" borderId="0" xfId="89" applyNumberFormat="1" applyFont="1" applyFill="1" applyBorder="1" applyAlignment="1">
      <alignment horizontal="center" vertical="center"/>
      <protection/>
    </xf>
    <xf numFmtId="0" fontId="15" fillId="0" borderId="0" xfId="89" applyFont="1" applyFill="1" applyBorder="1">
      <alignment/>
      <protection/>
    </xf>
    <xf numFmtId="0" fontId="16" fillId="0" borderId="11" xfId="89" applyFont="1" applyFill="1" applyBorder="1" applyAlignment="1">
      <alignment/>
      <protection/>
    </xf>
    <xf numFmtId="0" fontId="17" fillId="0" borderId="11" xfId="89" applyFont="1" applyFill="1" applyBorder="1">
      <alignment/>
      <protection/>
    </xf>
    <xf numFmtId="0" fontId="17" fillId="0" borderId="11" xfId="89" applyFont="1" applyFill="1" applyBorder="1" applyAlignment="1">
      <alignment horizontal="centerContinuous"/>
      <protection/>
    </xf>
    <xf numFmtId="0" fontId="16" fillId="0" borderId="11" xfId="89" applyFont="1" applyFill="1" applyBorder="1" applyAlignment="1">
      <alignment horizontal="right"/>
      <protection/>
    </xf>
    <xf numFmtId="0" fontId="17" fillId="0" borderId="0" xfId="89" applyFont="1" applyFill="1" applyBorder="1">
      <alignment/>
      <protection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1" xfId="0" applyFont="1" applyFill="1" applyBorder="1" applyAlignment="1" quotePrefix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189" fontId="16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2" fillId="0" borderId="0" xfId="89" applyFont="1" applyFill="1" applyBorder="1">
      <alignment/>
      <protection/>
    </xf>
    <xf numFmtId="189" fontId="22" fillId="0" borderId="0" xfId="89" applyNumberFormat="1" applyFont="1" applyFill="1" applyBorder="1">
      <alignment/>
      <protection/>
    </xf>
    <xf numFmtId="3" fontId="22" fillId="0" borderId="0" xfId="89" applyNumberFormat="1" applyFont="1" applyFill="1" applyBorder="1">
      <alignment/>
      <protection/>
    </xf>
    <xf numFmtId="3" fontId="22" fillId="0" borderId="0" xfId="0" applyNumberFormat="1" applyFont="1" applyFill="1" applyAlignment="1">
      <alignment/>
    </xf>
    <xf numFmtId="0" fontId="16" fillId="0" borderId="0" xfId="89" applyFont="1" applyFill="1">
      <alignment/>
      <protection/>
    </xf>
    <xf numFmtId="189" fontId="16" fillId="0" borderId="0" xfId="89" applyNumberFormat="1" applyFont="1" applyFill="1">
      <alignment/>
      <protection/>
    </xf>
    <xf numFmtId="0" fontId="0" fillId="0" borderId="0" xfId="0" applyFont="1" applyFill="1" applyAlignment="1">
      <alignment/>
    </xf>
    <xf numFmtId="3" fontId="16" fillId="0" borderId="0" xfId="89" applyNumberFormat="1" applyFont="1" applyFill="1" applyBorder="1">
      <alignment/>
      <protection/>
    </xf>
    <xf numFmtId="3" fontId="16" fillId="0" borderId="0" xfId="0" applyNumberFormat="1" applyFont="1" applyFill="1" applyAlignment="1">
      <alignment/>
    </xf>
    <xf numFmtId="0" fontId="16" fillId="0" borderId="0" xfId="89" applyFont="1" applyFill="1" applyBorder="1">
      <alignment/>
      <protection/>
    </xf>
    <xf numFmtId="0" fontId="0" fillId="0" borderId="0" xfId="0" applyFont="1" applyFill="1" applyAlignment="1">
      <alignment horizontal="center" vertical="center"/>
    </xf>
    <xf numFmtId="176" fontId="0" fillId="0" borderId="11" xfId="0" applyNumberFormat="1" applyFont="1" applyFill="1" applyBorder="1" applyAlignment="1">
      <alignment/>
    </xf>
    <xf numFmtId="0" fontId="17" fillId="0" borderId="11" xfId="89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176" fontId="16" fillId="0" borderId="13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176" fontId="16" fillId="0" borderId="21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 quotePrefix="1">
      <alignment horizontal="center" vertical="center"/>
    </xf>
    <xf numFmtId="191" fontId="16" fillId="0" borderId="0" xfId="0" applyNumberFormat="1" applyFont="1" applyFill="1" applyBorder="1" applyAlignment="1">
      <alignment horizontal="center" vertical="center"/>
    </xf>
    <xf numFmtId="190" fontId="16" fillId="0" borderId="0" xfId="0" applyNumberFormat="1" applyFont="1" applyFill="1" applyBorder="1" applyAlignment="1">
      <alignment horizontal="center" vertical="center"/>
    </xf>
    <xf numFmtId="189" fontId="17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/>
    </xf>
    <xf numFmtId="0" fontId="16" fillId="0" borderId="0" xfId="89" applyFont="1" applyFill="1" applyBorder="1" applyAlignment="1">
      <alignment horizontal="center"/>
      <protection/>
    </xf>
    <xf numFmtId="193" fontId="16" fillId="0" borderId="0" xfId="0" applyNumberFormat="1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188" fontId="22" fillId="0" borderId="0" xfId="66" applyNumberFormat="1" applyFont="1" applyBorder="1" applyAlignment="1">
      <alignment horizontal="center" vertical="center"/>
    </xf>
    <xf numFmtId="188" fontId="3" fillId="0" borderId="0" xfId="67" applyNumberFormat="1" applyFont="1" applyFill="1" applyBorder="1" applyAlignment="1">
      <alignment horizontal="center" vertical="center" shrinkToFit="1"/>
    </xf>
    <xf numFmtId="188" fontId="3" fillId="0" borderId="23" xfId="67" applyNumberFormat="1" applyFont="1" applyFill="1" applyBorder="1" applyAlignment="1">
      <alignment horizontal="center" vertical="center" shrinkToFit="1"/>
    </xf>
    <xf numFmtId="189" fontId="19" fillId="0" borderId="0" xfId="0" applyNumberFormat="1" applyFont="1" applyFill="1" applyAlignment="1">
      <alignment/>
    </xf>
    <xf numFmtId="190" fontId="16" fillId="0" borderId="0" xfId="0" applyNumberFormat="1" applyFont="1" applyFill="1" applyBorder="1" applyAlignment="1" quotePrefix="1">
      <alignment horizontal="center" vertical="center"/>
    </xf>
    <xf numFmtId="189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/>
    </xf>
    <xf numFmtId="189" fontId="16" fillId="0" borderId="0" xfId="0" applyNumberFormat="1" applyFont="1" applyFill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1" xfId="0" applyFont="1" applyBorder="1" applyAlignment="1">
      <alignment/>
    </xf>
    <xf numFmtId="188" fontId="23" fillId="0" borderId="0" xfId="0" applyNumberFormat="1" applyFont="1" applyBorder="1" applyAlignment="1" quotePrefix="1">
      <alignment horizontal="center" vertical="center"/>
    </xf>
    <xf numFmtId="188" fontId="22" fillId="0" borderId="0" xfId="0" applyNumberFormat="1" applyFont="1" applyBorder="1" applyAlignment="1" quotePrefix="1">
      <alignment horizontal="center" vertical="center"/>
    </xf>
    <xf numFmtId="188" fontId="22" fillId="0" borderId="0" xfId="0" applyNumberFormat="1" applyFont="1" applyFill="1" applyBorder="1" applyAlignment="1">
      <alignment horizontal="center" vertical="center"/>
    </xf>
    <xf numFmtId="188" fontId="22" fillId="35" borderId="0" xfId="0" applyNumberFormat="1" applyFont="1" applyFill="1" applyBorder="1" applyAlignment="1">
      <alignment horizontal="center" vertical="center"/>
    </xf>
    <xf numFmtId="188" fontId="22" fillId="0" borderId="0" xfId="84" applyNumberFormat="1" applyFont="1" applyBorder="1" applyAlignment="1" applyProtection="1" quotePrefix="1">
      <alignment horizontal="center" vertical="center"/>
      <protection locked="0"/>
    </xf>
    <xf numFmtId="188" fontId="22" fillId="0" borderId="23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0" fillId="0" borderId="24" xfId="0" applyFont="1" applyFill="1" applyBorder="1" applyAlignment="1">
      <alignment horizontal="center" vertical="center"/>
    </xf>
    <xf numFmtId="177" fontId="3" fillId="0" borderId="0" xfId="67" applyNumberFormat="1" applyFont="1" applyFill="1" applyBorder="1" applyAlignment="1">
      <alignment horizontal="center" vertical="center" shrinkToFit="1"/>
    </xf>
    <xf numFmtId="192" fontId="3" fillId="0" borderId="0" xfId="67" applyNumberFormat="1" applyFont="1" applyFill="1" applyBorder="1" applyAlignment="1">
      <alignment horizontal="center" vertical="center" shrinkToFit="1"/>
    </xf>
    <xf numFmtId="188" fontId="22" fillId="0" borderId="13" xfId="67" applyNumberFormat="1" applyFont="1" applyFill="1" applyBorder="1" applyAlignment="1">
      <alignment horizontal="center" vertical="center" wrapText="1" shrinkToFit="1"/>
    </xf>
    <xf numFmtId="188" fontId="16" fillId="0" borderId="0" xfId="67" applyNumberFormat="1" applyFont="1" applyFill="1" applyBorder="1" applyAlignment="1" applyProtection="1">
      <alignment horizontal="center" vertical="center"/>
      <protection locked="0"/>
    </xf>
    <xf numFmtId="192" fontId="16" fillId="0" borderId="0" xfId="67" applyNumberFormat="1" applyFont="1" applyFill="1" applyBorder="1" applyAlignment="1" applyProtection="1">
      <alignment horizontal="center" vertical="center"/>
      <protection locked="0"/>
    </xf>
    <xf numFmtId="188" fontId="22" fillId="0" borderId="0" xfId="67" applyNumberFormat="1" applyFont="1" applyFill="1" applyBorder="1" applyAlignment="1" applyProtection="1">
      <alignment horizontal="center" vertical="center"/>
      <protection locked="0"/>
    </xf>
    <xf numFmtId="188" fontId="19" fillId="0" borderId="0" xfId="67" applyNumberFormat="1" applyFont="1" applyFill="1" applyBorder="1" applyAlignment="1">
      <alignment/>
    </xf>
    <xf numFmtId="188" fontId="22" fillId="0" borderId="14" xfId="67" applyNumberFormat="1" applyFont="1" applyFill="1" applyBorder="1" applyAlignment="1">
      <alignment horizontal="center" vertical="center" wrapText="1" shrinkToFit="1"/>
    </xf>
    <xf numFmtId="188" fontId="22" fillId="0" borderId="11" xfId="67" applyNumberFormat="1" applyFont="1" applyFill="1" applyBorder="1" applyAlignment="1" applyProtection="1">
      <alignment horizontal="center" vertical="center"/>
      <protection locked="0"/>
    </xf>
    <xf numFmtId="192" fontId="22" fillId="0" borderId="11" xfId="67" applyNumberFormat="1" applyFont="1" applyFill="1" applyBorder="1" applyAlignment="1" applyProtection="1">
      <alignment horizontal="center" vertical="center"/>
      <protection locked="0"/>
    </xf>
    <xf numFmtId="188" fontId="22" fillId="0" borderId="0" xfId="67" applyNumberFormat="1" applyFont="1" applyFill="1" applyBorder="1" applyAlignment="1">
      <alignment horizontal="center" vertical="center"/>
    </xf>
    <xf numFmtId="191" fontId="22" fillId="0" borderId="11" xfId="0" applyNumberFormat="1" applyFont="1" applyBorder="1" applyAlignment="1">
      <alignment horizontal="center" vertical="center"/>
    </xf>
    <xf numFmtId="188" fontId="23" fillId="0" borderId="11" xfId="0" applyNumberFormat="1" applyFont="1" applyBorder="1" applyAlignment="1">
      <alignment horizontal="center" vertical="center"/>
    </xf>
    <xf numFmtId="188" fontId="22" fillId="0" borderId="13" xfId="67" applyNumberFormat="1" applyFont="1" applyBorder="1" applyAlignment="1">
      <alignment horizontal="center" vertical="center" wrapText="1" shrinkToFit="1"/>
    </xf>
    <xf numFmtId="193" fontId="31" fillId="0" borderId="11" xfId="68" applyNumberFormat="1" applyFont="1" applyFill="1" applyBorder="1" applyAlignment="1">
      <alignment horizontal="center" vertical="center"/>
    </xf>
    <xf numFmtId="191" fontId="31" fillId="0" borderId="11" xfId="68" applyNumberFormat="1" applyFont="1" applyFill="1" applyBorder="1" applyAlignment="1">
      <alignment horizontal="center" vertical="center"/>
    </xf>
    <xf numFmtId="188" fontId="27" fillId="0" borderId="0" xfId="67" applyNumberFormat="1" applyFont="1" applyFill="1" applyBorder="1" applyAlignment="1">
      <alignment horizontal="center" vertical="center"/>
    </xf>
    <xf numFmtId="188" fontId="23" fillId="0" borderId="0" xfId="0" applyNumberFormat="1" applyFont="1" applyFill="1" applyBorder="1" applyAlignment="1">
      <alignment horizontal="center" vertical="center"/>
    </xf>
    <xf numFmtId="189" fontId="17" fillId="0" borderId="0" xfId="0" applyNumberFormat="1" applyFont="1" applyFill="1" applyAlignment="1">
      <alignment horizontal="center" vertical="center"/>
    </xf>
    <xf numFmtId="189" fontId="17" fillId="0" borderId="0" xfId="0" applyNumberFormat="1" applyFont="1" applyFill="1" applyBorder="1" applyAlignment="1" quotePrefix="1">
      <alignment horizontal="center" vertical="center"/>
    </xf>
    <xf numFmtId="189" fontId="16" fillId="0" borderId="0" xfId="67" applyNumberFormat="1" applyFont="1" applyFill="1" applyBorder="1" applyAlignment="1">
      <alignment horizontal="center" vertical="center" wrapText="1"/>
    </xf>
    <xf numFmtId="189" fontId="16" fillId="0" borderId="0" xfId="0" applyNumberFormat="1" applyFont="1" applyFill="1" applyBorder="1" applyAlignment="1">
      <alignment horizontal="center" vertical="center" wrapText="1" shrinkToFit="1"/>
    </xf>
    <xf numFmtId="189" fontId="16" fillId="0" borderId="0" xfId="0" applyNumberFormat="1" applyFont="1" applyFill="1" applyBorder="1" applyAlignment="1" quotePrefix="1">
      <alignment horizontal="center" vertical="center" wrapText="1"/>
    </xf>
    <xf numFmtId="189" fontId="32" fillId="0" borderId="0" xfId="67" applyNumberFormat="1" applyFont="1" applyFill="1" applyBorder="1" applyAlignment="1">
      <alignment horizontal="center" vertical="center" wrapText="1"/>
    </xf>
    <xf numFmtId="189" fontId="16" fillId="0" borderId="0" xfId="0" applyNumberFormat="1" applyFont="1" applyFill="1" applyBorder="1" applyAlignment="1">
      <alignment horizontal="center" vertical="center" wrapText="1"/>
    </xf>
    <xf numFmtId="189" fontId="32" fillId="0" borderId="0" xfId="0" applyNumberFormat="1" applyFont="1" applyFill="1" applyBorder="1" applyAlignment="1">
      <alignment horizontal="center" vertical="center"/>
    </xf>
    <xf numFmtId="189" fontId="16" fillId="0" borderId="0" xfId="84" applyNumberFormat="1" applyFont="1" applyFill="1" applyBorder="1" applyAlignment="1" quotePrefix="1">
      <alignment horizontal="center" vertical="center"/>
    </xf>
    <xf numFmtId="189" fontId="16" fillId="0" borderId="24" xfId="67" applyNumberFormat="1" applyFont="1" applyFill="1" applyBorder="1" applyAlignment="1">
      <alignment horizontal="center" vertical="center" wrapText="1"/>
    </xf>
    <xf numFmtId="189" fontId="16" fillId="0" borderId="23" xfId="67" applyNumberFormat="1" applyFont="1" applyFill="1" applyBorder="1" applyAlignment="1">
      <alignment horizontal="center" vertical="center" wrapText="1"/>
    </xf>
    <xf numFmtId="189" fontId="16" fillId="0" borderId="11" xfId="67" applyNumberFormat="1" applyFont="1" applyFill="1" applyBorder="1" applyAlignment="1">
      <alignment horizontal="center" vertical="center" wrapText="1"/>
    </xf>
    <xf numFmtId="189" fontId="16" fillId="0" borderId="11" xfId="0" applyNumberFormat="1" applyFont="1" applyFill="1" applyBorder="1" applyAlignment="1" quotePrefix="1">
      <alignment horizontal="center" vertical="center" wrapText="1"/>
    </xf>
    <xf numFmtId="189" fontId="32" fillId="0" borderId="11" xfId="67" applyNumberFormat="1" applyFont="1" applyFill="1" applyBorder="1" applyAlignment="1">
      <alignment horizontal="center" vertical="center" wrapText="1"/>
    </xf>
    <xf numFmtId="189" fontId="16" fillId="0" borderId="11" xfId="0" applyNumberFormat="1" applyFont="1" applyFill="1" applyBorder="1" applyAlignment="1">
      <alignment horizontal="center" vertical="center"/>
    </xf>
    <xf numFmtId="188" fontId="22" fillId="0" borderId="11" xfId="0" applyNumberFormat="1" applyFont="1" applyFill="1" applyBorder="1" applyAlignment="1">
      <alignment horizontal="center" vertical="center"/>
    </xf>
    <xf numFmtId="189" fontId="16" fillId="0" borderId="23" xfId="0" applyNumberFormat="1" applyFont="1" applyFill="1" applyBorder="1" applyAlignment="1">
      <alignment horizontal="center" vertical="center"/>
    </xf>
    <xf numFmtId="0" fontId="18" fillId="0" borderId="0" xfId="89" applyFont="1" applyFill="1" applyBorder="1" applyAlignment="1">
      <alignment horizontal="center" vertical="center"/>
      <protection/>
    </xf>
    <xf numFmtId="0" fontId="20" fillId="0" borderId="0" xfId="89" applyFont="1" applyFill="1" applyBorder="1">
      <alignment/>
      <protection/>
    </xf>
    <xf numFmtId="0" fontId="22" fillId="0" borderId="11" xfId="89" applyFont="1" applyFill="1" applyBorder="1" applyAlignment="1">
      <alignment/>
      <protection/>
    </xf>
    <xf numFmtId="0" fontId="23" fillId="0" borderId="11" xfId="89" applyFont="1" applyFill="1" applyBorder="1" applyAlignment="1">
      <alignment/>
      <protection/>
    </xf>
    <xf numFmtId="0" fontId="22" fillId="0" borderId="0" xfId="89" applyFont="1" applyFill="1" applyBorder="1" applyAlignment="1">
      <alignment/>
      <protection/>
    </xf>
    <xf numFmtId="176" fontId="22" fillId="0" borderId="11" xfId="0" applyNumberFormat="1" applyFont="1" applyFill="1" applyBorder="1" applyAlignment="1">
      <alignment horizontal="right"/>
    </xf>
    <xf numFmtId="0" fontId="23" fillId="0" borderId="0" xfId="89" applyFont="1" applyFill="1" applyBorder="1" applyAlignment="1">
      <alignment/>
      <protection/>
    </xf>
    <xf numFmtId="0" fontId="22" fillId="0" borderId="11" xfId="89" applyFont="1" applyFill="1" applyBorder="1" applyAlignment="1">
      <alignment horizontal="right"/>
      <protection/>
    </xf>
    <xf numFmtId="0" fontId="23" fillId="0" borderId="11" xfId="89" applyFont="1" applyFill="1" applyBorder="1">
      <alignment/>
      <protection/>
    </xf>
    <xf numFmtId="176" fontId="22" fillId="0" borderId="20" xfId="82" applyFont="1" applyFill="1" applyBorder="1" applyAlignment="1">
      <alignment horizontal="center" vertical="center"/>
    </xf>
    <xf numFmtId="176" fontId="22" fillId="0" borderId="0" xfId="82" applyFont="1" applyFill="1" applyBorder="1" applyAlignment="1">
      <alignment horizontal="center" vertical="center"/>
    </xf>
    <xf numFmtId="176" fontId="22" fillId="0" borderId="24" xfId="82" applyFont="1" applyFill="1" applyBorder="1" applyAlignment="1">
      <alignment horizontal="center" vertical="center" shrinkToFit="1"/>
    </xf>
    <xf numFmtId="176" fontId="22" fillId="0" borderId="0" xfId="82" applyFont="1" applyFill="1" applyBorder="1" applyAlignment="1">
      <alignment horizontal="center" vertical="center" shrinkToFit="1"/>
    </xf>
    <xf numFmtId="176" fontId="22" fillId="0" borderId="13" xfId="82" applyFont="1" applyFill="1" applyBorder="1" applyAlignment="1">
      <alignment horizontal="center" vertical="center" shrinkToFit="1"/>
    </xf>
    <xf numFmtId="176" fontId="22" fillId="0" borderId="24" xfId="82" applyFont="1" applyFill="1" applyBorder="1" applyAlignment="1">
      <alignment horizontal="center" vertical="center"/>
    </xf>
    <xf numFmtId="176" fontId="22" fillId="0" borderId="13" xfId="82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76" fontId="22" fillId="0" borderId="0" xfId="82" applyFont="1" applyFill="1" applyBorder="1" applyAlignment="1">
      <alignment horizontal="center"/>
    </xf>
    <xf numFmtId="176" fontId="22" fillId="0" borderId="26" xfId="82" applyFont="1" applyFill="1" applyBorder="1" applyAlignment="1">
      <alignment horizontal="center" vertical="center" shrinkToFit="1"/>
    </xf>
    <xf numFmtId="176" fontId="22" fillId="0" borderId="26" xfId="82" applyFont="1" applyFill="1" applyBorder="1" applyAlignment="1">
      <alignment horizontal="center" vertical="center"/>
    </xf>
    <xf numFmtId="176" fontId="22" fillId="0" borderId="12" xfId="82" applyFont="1" applyFill="1" applyBorder="1" applyAlignment="1">
      <alignment horizontal="center" vertical="center"/>
    </xf>
    <xf numFmtId="176" fontId="22" fillId="0" borderId="20" xfId="82" applyFont="1" applyFill="1" applyBorder="1" applyAlignment="1">
      <alignment horizontal="center" vertical="center" shrinkToFit="1"/>
    </xf>
    <xf numFmtId="176" fontId="22" fillId="0" borderId="17" xfId="82" applyFont="1" applyFill="1" applyBorder="1" applyAlignment="1">
      <alignment horizontal="center" vertical="center"/>
    </xf>
    <xf numFmtId="0" fontId="22" fillId="0" borderId="21" xfId="0" applyFont="1" applyFill="1" applyBorder="1" applyAlignment="1" quotePrefix="1">
      <alignment horizontal="center" vertical="center"/>
    </xf>
    <xf numFmtId="176" fontId="22" fillId="0" borderId="22" xfId="82" applyFont="1" applyFill="1" applyBorder="1" applyAlignment="1">
      <alignment horizontal="center" vertical="center"/>
    </xf>
    <xf numFmtId="176" fontId="22" fillId="0" borderId="22" xfId="82" applyFont="1" applyFill="1" applyBorder="1" applyAlignment="1">
      <alignment horizontal="center" vertical="center" shrinkToFit="1"/>
    </xf>
    <xf numFmtId="176" fontId="22" fillId="0" borderId="21" xfId="82" applyFont="1" applyFill="1" applyBorder="1" applyAlignment="1">
      <alignment horizontal="center" vertical="center"/>
    </xf>
    <xf numFmtId="189" fontId="22" fillId="0" borderId="24" xfId="0" applyNumberFormat="1" applyFont="1" applyFill="1" applyBorder="1" applyAlignment="1" quotePrefix="1">
      <alignment horizontal="center" vertical="center"/>
    </xf>
    <xf numFmtId="189" fontId="22" fillId="0" borderId="0" xfId="81" applyNumberFormat="1" applyFont="1" applyFill="1" applyBorder="1" applyAlignment="1" applyProtection="1">
      <alignment horizontal="center" vertical="center"/>
      <protection locked="0"/>
    </xf>
    <xf numFmtId="192" fontId="22" fillId="0" borderId="0" xfId="81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/>
    </xf>
    <xf numFmtId="0" fontId="22" fillId="0" borderId="13" xfId="67" applyNumberFormat="1" applyFont="1" applyFill="1" applyBorder="1" applyAlignment="1">
      <alignment horizontal="center" vertical="center"/>
    </xf>
    <xf numFmtId="177" fontId="22" fillId="0" borderId="0" xfId="67" applyNumberFormat="1" applyFont="1" applyFill="1" applyBorder="1" applyAlignment="1" applyProtection="1">
      <alignment horizontal="center" vertical="center"/>
      <protection locked="0"/>
    </xf>
    <xf numFmtId="177" fontId="19" fillId="0" borderId="0" xfId="67" applyNumberFormat="1" applyFont="1" applyFill="1" applyBorder="1" applyAlignment="1">
      <alignment horizontal="center" vertical="center"/>
    </xf>
    <xf numFmtId="177" fontId="19" fillId="0" borderId="0" xfId="66" applyNumberFormat="1" applyFont="1" applyFill="1" applyBorder="1" applyAlignment="1">
      <alignment horizontal="center" vertical="center"/>
    </xf>
    <xf numFmtId="188" fontId="19" fillId="0" borderId="0" xfId="67" applyNumberFormat="1" applyFont="1" applyFill="1" applyBorder="1" applyAlignment="1">
      <alignment horizontal="center" vertical="center"/>
    </xf>
    <xf numFmtId="0" fontId="23" fillId="0" borderId="13" xfId="67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/>
    </xf>
    <xf numFmtId="0" fontId="22" fillId="0" borderId="0" xfId="89" applyFont="1" applyFill="1">
      <alignment/>
      <protection/>
    </xf>
    <xf numFmtId="0" fontId="75" fillId="0" borderId="0" xfId="89" applyFont="1" applyFill="1" applyBorder="1">
      <alignment/>
      <protection/>
    </xf>
    <xf numFmtId="188" fontId="75" fillId="0" borderId="0" xfId="89" applyNumberFormat="1" applyFont="1" applyFill="1" applyBorder="1">
      <alignment/>
      <protection/>
    </xf>
    <xf numFmtId="188" fontId="75" fillId="0" borderId="0" xfId="89" applyNumberFormat="1" applyFont="1" applyFill="1">
      <alignment/>
      <protection/>
    </xf>
    <xf numFmtId="188" fontId="38" fillId="0" borderId="0" xfId="66" applyNumberFormat="1" applyFont="1" applyFill="1" applyBorder="1" applyAlignment="1">
      <alignment horizontal="center" vertical="center"/>
    </xf>
    <xf numFmtId="188" fontId="38" fillId="0" borderId="11" xfId="66" applyNumberFormat="1" applyFont="1" applyFill="1" applyBorder="1" applyAlignment="1">
      <alignment horizontal="center" vertical="center"/>
    </xf>
    <xf numFmtId="187" fontId="22" fillId="0" borderId="29" xfId="0" applyNumberFormat="1" applyFont="1" applyBorder="1" applyAlignment="1">
      <alignment horizontal="center" vertical="center"/>
    </xf>
    <xf numFmtId="187" fontId="22" fillId="0" borderId="30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187" fontId="18" fillId="0" borderId="0" xfId="0" applyNumberFormat="1" applyFont="1" applyAlignment="1">
      <alignment horizontal="center" vertical="center" wrapText="1"/>
    </xf>
    <xf numFmtId="187" fontId="18" fillId="0" borderId="0" xfId="0" applyNumberFormat="1" applyFont="1" applyAlignment="1">
      <alignment horizontal="center" vertical="center"/>
    </xf>
    <xf numFmtId="3" fontId="24" fillId="0" borderId="0" xfId="0" applyNumberFormat="1" applyFont="1" applyAlignment="1">
      <alignment horizontal="center" vertical="center" wrapText="1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3" fontId="18" fillId="0" borderId="0" xfId="0" applyNumberFormat="1" applyFont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/>
    </xf>
    <xf numFmtId="176" fontId="22" fillId="0" borderId="24" xfId="82" applyFont="1" applyFill="1" applyBorder="1" applyAlignment="1">
      <alignment horizontal="center" vertical="center"/>
    </xf>
    <xf numFmtId="176" fontId="22" fillId="0" borderId="0" xfId="82" applyFont="1" applyFill="1" applyBorder="1" applyAlignment="1">
      <alignment horizontal="center" vertical="center"/>
    </xf>
    <xf numFmtId="176" fontId="22" fillId="0" borderId="13" xfId="82" applyFont="1" applyFill="1" applyBorder="1" applyAlignment="1">
      <alignment horizontal="center" vertical="center"/>
    </xf>
    <xf numFmtId="0" fontId="18" fillId="0" borderId="0" xfId="89" applyFont="1" applyFill="1" applyBorder="1" applyAlignment="1">
      <alignment horizontal="center" vertical="center"/>
      <protection/>
    </xf>
    <xf numFmtId="176" fontId="18" fillId="0" borderId="0" xfId="81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>
      <alignment horizontal="center" vertical="center"/>
    </xf>
    <xf numFmtId="176" fontId="22" fillId="0" borderId="26" xfId="82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76" fontId="22" fillId="0" borderId="12" xfId="82" applyFont="1" applyFill="1" applyBorder="1" applyAlignment="1">
      <alignment horizontal="center" vertical="center"/>
    </xf>
    <xf numFmtId="176" fontId="22" fillId="0" borderId="24" xfId="82" applyFont="1" applyFill="1" applyBorder="1" applyAlignment="1">
      <alignment horizontal="center" vertical="center" shrinkToFit="1"/>
    </xf>
    <xf numFmtId="176" fontId="22" fillId="0" borderId="0" xfId="82" applyFont="1" applyFill="1" applyBorder="1" applyAlignment="1">
      <alignment horizontal="center" vertical="center" shrinkToFit="1"/>
    </xf>
    <xf numFmtId="176" fontId="22" fillId="0" borderId="26" xfId="82" applyFont="1" applyFill="1" applyBorder="1" applyAlignment="1">
      <alignment horizontal="center" vertical="center" shrinkToFit="1"/>
    </xf>
    <xf numFmtId="176" fontId="22" fillId="0" borderId="12" xfId="82" applyFont="1" applyFill="1" applyBorder="1" applyAlignment="1">
      <alignment horizontal="center" vertical="center" shrinkToFit="1"/>
    </xf>
    <xf numFmtId="0" fontId="22" fillId="0" borderId="31" xfId="0" applyFont="1" applyBorder="1" applyAlignment="1">
      <alignment horizontal="center" vertical="center"/>
    </xf>
    <xf numFmtId="3" fontId="22" fillId="0" borderId="29" xfId="0" applyNumberFormat="1" applyFont="1" applyBorder="1" applyAlignment="1">
      <alignment horizontal="center" vertical="center"/>
    </xf>
    <xf numFmtId="3" fontId="22" fillId="0" borderId="30" xfId="0" applyNumberFormat="1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3" fontId="22" fillId="0" borderId="27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/>
    </xf>
    <xf numFmtId="3" fontId="22" fillId="0" borderId="26" xfId="0" applyNumberFormat="1" applyFont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/>
    </xf>
    <xf numFmtId="0" fontId="18" fillId="0" borderId="0" xfId="89" applyFont="1" applyBorder="1" applyAlignment="1">
      <alignment horizontal="center" vertical="center"/>
      <protection/>
    </xf>
    <xf numFmtId="0" fontId="18" fillId="0" borderId="0" xfId="89" applyFont="1" applyBorder="1" applyAlignment="1">
      <alignment horizontal="center" vertical="center" wrapText="1"/>
      <protection/>
    </xf>
    <xf numFmtId="176" fontId="14" fillId="0" borderId="0" xfId="89" applyNumberFormat="1" applyFont="1" applyFill="1" applyBorder="1" applyAlignment="1">
      <alignment horizontal="center" vertical="center"/>
      <protection/>
    </xf>
    <xf numFmtId="0" fontId="14" fillId="0" borderId="0" xfId="89" applyFont="1" applyFill="1" applyBorder="1" applyAlignment="1">
      <alignment horizontal="center" vertical="center" wrapText="1"/>
      <protection/>
    </xf>
    <xf numFmtId="176" fontId="16" fillId="0" borderId="29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4" fillId="0" borderId="0" xfId="89" applyFont="1" applyFill="1" applyBorder="1" applyAlignment="1">
      <alignment horizontal="center" vertical="center"/>
      <protection/>
    </xf>
    <xf numFmtId="0" fontId="16" fillId="0" borderId="29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4" fillId="0" borderId="0" xfId="89" applyFont="1" applyBorder="1" applyAlignment="1">
      <alignment horizontal="center" vertical="center"/>
      <protection/>
    </xf>
    <xf numFmtId="0" fontId="18" fillId="0" borderId="0" xfId="87" applyFont="1" applyFill="1" applyAlignment="1">
      <alignment horizontal="center" vertical="center"/>
      <protection/>
    </xf>
    <xf numFmtId="0" fontId="21" fillId="0" borderId="0" xfId="87" applyFont="1" applyFill="1" applyAlignment="1">
      <alignment vertical="center"/>
      <protection/>
    </xf>
    <xf numFmtId="0" fontId="18" fillId="0" borderId="0" xfId="87" applyFont="1" applyFill="1" applyAlignment="1">
      <alignment horizontal="center" vertical="center" wrapText="1"/>
      <protection/>
    </xf>
    <xf numFmtId="0" fontId="22" fillId="0" borderId="16" xfId="87" applyFont="1" applyFill="1" applyBorder="1" applyAlignment="1">
      <alignment horizontal="center" vertical="center" wrapText="1"/>
      <protection/>
    </xf>
    <xf numFmtId="0" fontId="22" fillId="0" borderId="16" xfId="87" applyFont="1" applyFill="1" applyBorder="1" applyAlignment="1">
      <alignment horizontal="center" vertical="center"/>
      <protection/>
    </xf>
    <xf numFmtId="0" fontId="22" fillId="0" borderId="27" xfId="87" applyFont="1" applyFill="1" applyBorder="1" applyAlignment="1">
      <alignment horizontal="center" vertical="center"/>
      <protection/>
    </xf>
    <xf numFmtId="0" fontId="22" fillId="0" borderId="20" xfId="87" applyFont="1" applyFill="1" applyBorder="1" applyAlignment="1">
      <alignment horizontal="center" vertical="center" wrapText="1"/>
      <protection/>
    </xf>
    <xf numFmtId="0" fontId="22" fillId="0" borderId="20" xfId="87" applyFont="1" applyFill="1" applyBorder="1" applyAlignment="1">
      <alignment horizontal="center" vertical="center"/>
      <protection/>
    </xf>
    <xf numFmtId="0" fontId="22" fillId="0" borderId="24" xfId="87" applyFont="1" applyFill="1" applyBorder="1" applyAlignment="1">
      <alignment horizontal="center" vertical="center"/>
      <protection/>
    </xf>
  </cellXfs>
  <cellStyles count="7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ategory" xfId="33"/>
    <cellStyle name="Comma [0]_ARN (2)" xfId="34"/>
    <cellStyle name="comma zerodec" xfId="35"/>
    <cellStyle name="Comma_Capex" xfId="36"/>
    <cellStyle name="Currency [0]_CCOCPX" xfId="37"/>
    <cellStyle name="Currency_CCOCPX" xfId="38"/>
    <cellStyle name="Currency1" xfId="39"/>
    <cellStyle name="Dezimal [0]_laroux" xfId="40"/>
    <cellStyle name="Dezimal_laroux" xfId="41"/>
    <cellStyle name="Dollar (zero dec)" xfId="42"/>
    <cellStyle name="Grey" xfId="43"/>
    <cellStyle name="Input [yellow]" xfId="44"/>
    <cellStyle name="Milliers [0]_Arabian Spec" xfId="45"/>
    <cellStyle name="Milliers_Arabian Spec" xfId="46"/>
    <cellStyle name="Mon?aire [0]_Arabian Spec" xfId="47"/>
    <cellStyle name="Mon?aire_Arabian Spec" xfId="48"/>
    <cellStyle name="Normal - Style1" xfId="49"/>
    <cellStyle name="Normal_A" xfId="50"/>
    <cellStyle name="강조색1" xfId="51"/>
    <cellStyle name="강조색2" xfId="52"/>
    <cellStyle name="강조색3" xfId="53"/>
    <cellStyle name="강조색4" xfId="54"/>
    <cellStyle name="강조색5" xfId="55"/>
    <cellStyle name="강조색6" xfId="56"/>
    <cellStyle name="경고문" xfId="57"/>
    <cellStyle name="계산" xfId="58"/>
    <cellStyle name="나쁨" xfId="59"/>
    <cellStyle name="메모" xfId="60"/>
    <cellStyle name="Percent" xfId="61"/>
    <cellStyle name="보통" xfId="62"/>
    <cellStyle name="설명 텍스트" xfId="63"/>
    <cellStyle name="셀 확인" xfId="64"/>
    <cellStyle name="Comma" xfId="65"/>
    <cellStyle name="Comma [0]" xfId="66"/>
    <cellStyle name="쉼표 [0] 2" xfId="67"/>
    <cellStyle name="쉼표 [0]_06-농업수산" xfId="68"/>
    <cellStyle name="연결된 셀" xfId="69"/>
    <cellStyle name="Followed Hyperlink" xfId="70"/>
    <cellStyle name="요약" xfId="71"/>
    <cellStyle name="입력" xfId="72"/>
    <cellStyle name="제목" xfId="73"/>
    <cellStyle name="제목 1" xfId="74"/>
    <cellStyle name="제목 2" xfId="75"/>
    <cellStyle name="제목 3" xfId="76"/>
    <cellStyle name="제목 4" xfId="77"/>
    <cellStyle name="좋음" xfId="78"/>
    <cellStyle name="출력" xfId="79"/>
    <cellStyle name="콤마 [0]_(월초P)" xfId="80"/>
    <cellStyle name="콤마 [0]_2. 행정구역" xfId="81"/>
    <cellStyle name="콤마 [0]_21.농업용기구및기계보유 " xfId="82"/>
    <cellStyle name="콤마_1" xfId="83"/>
    <cellStyle name="콤마_2. 행정구역" xfId="84"/>
    <cellStyle name="Currency" xfId="85"/>
    <cellStyle name="Currency [0]" xfId="86"/>
    <cellStyle name="표준_06-농업수산" xfId="87"/>
    <cellStyle name="표준_Sheet1" xfId="88"/>
    <cellStyle name="표준_농업용기구및기계보유 " xfId="89"/>
    <cellStyle name="Hyperlink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4">
      <selection activeCell="G16" sqref="G16"/>
    </sheetView>
  </sheetViews>
  <sheetFormatPr defaultColWidth="8.88671875" defaultRowHeight="13.5"/>
  <cols>
    <col min="1" max="1" width="14.5546875" style="256" customWidth="1"/>
    <col min="2" max="2" width="11.10546875" style="256" customWidth="1"/>
    <col min="3" max="4" width="8.4453125" style="256" customWidth="1"/>
    <col min="5" max="5" width="12.5546875" style="274" customWidth="1"/>
    <col min="6" max="8" width="12.6640625" style="261" customWidth="1"/>
    <col min="9" max="9" width="2.77734375" style="261" customWidth="1"/>
    <col min="10" max="10" width="21.21484375" style="261" customWidth="1"/>
    <col min="11" max="11" width="21.21484375" style="275" customWidth="1"/>
    <col min="12" max="13" width="21.21484375" style="261" customWidth="1"/>
    <col min="14" max="16384" width="8.88671875" style="261" customWidth="1"/>
  </cols>
  <sheetData>
    <row r="1" spans="1:13" s="231" customFormat="1" ht="45" customHeight="1">
      <c r="A1" s="428" t="s">
        <v>407</v>
      </c>
      <c r="B1" s="428"/>
      <c r="C1" s="428"/>
      <c r="D1" s="428"/>
      <c r="E1" s="428"/>
      <c r="F1" s="428"/>
      <c r="G1" s="428"/>
      <c r="H1" s="428"/>
      <c r="I1" s="262"/>
      <c r="J1" s="428" t="s">
        <v>408</v>
      </c>
      <c r="K1" s="428"/>
      <c r="L1" s="428"/>
      <c r="M1" s="428"/>
    </row>
    <row r="2" spans="1:13" s="236" customFormat="1" ht="25.5" customHeight="1" thickBot="1">
      <c r="A2" s="232" t="s">
        <v>73</v>
      </c>
      <c r="B2" s="232"/>
      <c r="C2" s="232"/>
      <c r="D2" s="232"/>
      <c r="E2" s="263"/>
      <c r="F2" s="233"/>
      <c r="G2" s="233"/>
      <c r="H2" s="233"/>
      <c r="J2" s="233"/>
      <c r="K2" s="264"/>
      <c r="L2" s="233"/>
      <c r="M2" s="235" t="s">
        <v>409</v>
      </c>
    </row>
    <row r="3" spans="1:13" s="241" customFormat="1" ht="16.5" customHeight="1" thickTop="1">
      <c r="A3" s="237" t="s">
        <v>356</v>
      </c>
      <c r="B3" s="429" t="s">
        <v>410</v>
      </c>
      <c r="C3" s="427"/>
      <c r="D3" s="430"/>
      <c r="E3" s="425" t="s">
        <v>411</v>
      </c>
      <c r="F3" s="426"/>
      <c r="G3" s="426"/>
      <c r="H3" s="426"/>
      <c r="I3" s="265"/>
      <c r="J3" s="427" t="s">
        <v>93</v>
      </c>
      <c r="K3" s="426"/>
      <c r="L3" s="426"/>
      <c r="M3" s="426"/>
    </row>
    <row r="4" spans="1:13" s="241" customFormat="1" ht="16.5" customHeight="1">
      <c r="A4" s="242" t="s">
        <v>363</v>
      </c>
      <c r="B4" s="242" t="s">
        <v>412</v>
      </c>
      <c r="C4" s="242" t="s">
        <v>413</v>
      </c>
      <c r="D4" s="242" t="s">
        <v>414</v>
      </c>
      <c r="E4" s="266" t="s">
        <v>0</v>
      </c>
      <c r="F4" s="267" t="s">
        <v>74</v>
      </c>
      <c r="G4" s="242" t="s">
        <v>75</v>
      </c>
      <c r="H4" s="239" t="s">
        <v>76</v>
      </c>
      <c r="I4" s="239"/>
      <c r="J4" s="242" t="s">
        <v>34</v>
      </c>
      <c r="K4" s="267" t="s">
        <v>77</v>
      </c>
      <c r="L4" s="242" t="s">
        <v>78</v>
      </c>
      <c r="M4" s="239" t="s">
        <v>79</v>
      </c>
    </row>
    <row r="5" spans="1:13" s="241" customFormat="1" ht="16.5" customHeight="1">
      <c r="A5" s="242" t="s">
        <v>364</v>
      </c>
      <c r="B5" s="242"/>
      <c r="C5" s="242"/>
      <c r="D5" s="242"/>
      <c r="E5" s="266"/>
      <c r="F5" s="243" t="s">
        <v>35</v>
      </c>
      <c r="G5" s="242"/>
      <c r="H5" s="239" t="s">
        <v>36</v>
      </c>
      <c r="I5" s="239"/>
      <c r="J5" s="242" t="s">
        <v>415</v>
      </c>
      <c r="K5" s="243"/>
      <c r="L5" s="242"/>
      <c r="M5" s="239"/>
    </row>
    <row r="6" spans="1:13" s="241" customFormat="1" ht="16.5" customHeight="1">
      <c r="A6" s="245" t="s">
        <v>88</v>
      </c>
      <c r="B6" s="247" t="s">
        <v>416</v>
      </c>
      <c r="C6" s="247" t="s">
        <v>417</v>
      </c>
      <c r="D6" s="247" t="s">
        <v>418</v>
      </c>
      <c r="E6" s="268" t="s">
        <v>6</v>
      </c>
      <c r="F6" s="246" t="s">
        <v>37</v>
      </c>
      <c r="G6" s="247" t="s">
        <v>419</v>
      </c>
      <c r="H6" s="269" t="s">
        <v>420</v>
      </c>
      <c r="I6" s="239"/>
      <c r="J6" s="247" t="s">
        <v>420</v>
      </c>
      <c r="K6" s="246" t="s">
        <v>38</v>
      </c>
      <c r="L6" s="247" t="s">
        <v>39</v>
      </c>
      <c r="M6" s="269" t="s">
        <v>33</v>
      </c>
    </row>
    <row r="7" spans="1:13" s="214" customFormat="1" ht="41.25" customHeight="1">
      <c r="A7" s="242">
        <v>2009</v>
      </c>
      <c r="B7" s="239">
        <v>15</v>
      </c>
      <c r="C7" s="239">
        <v>8</v>
      </c>
      <c r="D7" s="239">
        <v>7</v>
      </c>
      <c r="E7" s="239">
        <v>15</v>
      </c>
      <c r="F7" s="239">
        <v>11</v>
      </c>
      <c r="G7" s="271">
        <v>455</v>
      </c>
      <c r="H7" s="239">
        <v>3</v>
      </c>
      <c r="I7" s="270"/>
      <c r="J7" s="239">
        <v>1</v>
      </c>
      <c r="K7" s="271">
        <v>0</v>
      </c>
      <c r="L7" s="271">
        <v>1</v>
      </c>
      <c r="M7" s="271">
        <v>455</v>
      </c>
    </row>
    <row r="8" spans="1:13" s="214" customFormat="1" ht="41.25" customHeight="1">
      <c r="A8" s="242">
        <v>2010</v>
      </c>
      <c r="B8" s="239">
        <v>33</v>
      </c>
      <c r="C8" s="239">
        <v>23</v>
      </c>
      <c r="D8" s="239">
        <v>10</v>
      </c>
      <c r="E8" s="239">
        <v>33</v>
      </c>
      <c r="F8" s="239">
        <v>28</v>
      </c>
      <c r="G8" s="271">
        <v>455</v>
      </c>
      <c r="H8" s="272">
        <v>3</v>
      </c>
      <c r="I8" s="270"/>
      <c r="J8" s="239">
        <v>1</v>
      </c>
      <c r="K8" s="271">
        <v>0</v>
      </c>
      <c r="L8" s="276">
        <v>1</v>
      </c>
      <c r="M8" s="271">
        <v>455</v>
      </c>
    </row>
    <row r="9" spans="1:13" s="214" customFormat="1" ht="41.25" customHeight="1">
      <c r="A9" s="242">
        <v>2011</v>
      </c>
      <c r="B9" s="249">
        <v>37</v>
      </c>
      <c r="C9" s="249">
        <v>26</v>
      </c>
      <c r="D9" s="249">
        <v>11</v>
      </c>
      <c r="E9" s="249">
        <v>37</v>
      </c>
      <c r="F9" s="249">
        <v>32</v>
      </c>
      <c r="G9" s="271">
        <v>0</v>
      </c>
      <c r="H9" s="249">
        <v>3</v>
      </c>
      <c r="I9" s="249"/>
      <c r="J9" s="249">
        <v>1</v>
      </c>
      <c r="K9" s="271">
        <v>0</v>
      </c>
      <c r="L9" s="272">
        <v>1</v>
      </c>
      <c r="M9" s="271">
        <v>0</v>
      </c>
    </row>
    <row r="10" spans="1:13" s="214" customFormat="1" ht="41.25" customHeight="1">
      <c r="A10" s="242">
        <v>2012</v>
      </c>
      <c r="B10" s="249">
        <v>36</v>
      </c>
      <c r="C10" s="249">
        <v>26</v>
      </c>
      <c r="D10" s="249">
        <v>10</v>
      </c>
      <c r="E10" s="249">
        <v>36</v>
      </c>
      <c r="F10" s="249">
        <v>32</v>
      </c>
      <c r="G10" s="271">
        <v>0</v>
      </c>
      <c r="H10" s="249">
        <v>3</v>
      </c>
      <c r="I10" s="249"/>
      <c r="J10" s="249">
        <v>1</v>
      </c>
      <c r="K10" s="271">
        <v>0</v>
      </c>
      <c r="L10" s="271">
        <v>0</v>
      </c>
      <c r="M10" s="271">
        <v>0</v>
      </c>
    </row>
    <row r="11" spans="1:13" s="216" customFormat="1" ht="41.25" customHeight="1">
      <c r="A11" s="213">
        <v>2013</v>
      </c>
      <c r="B11" s="273">
        <v>34</v>
      </c>
      <c r="C11" s="273">
        <v>22</v>
      </c>
      <c r="D11" s="273">
        <v>12</v>
      </c>
      <c r="E11" s="273">
        <v>34</v>
      </c>
      <c r="F11" s="273">
        <v>30</v>
      </c>
      <c r="G11" s="271">
        <v>0</v>
      </c>
      <c r="H11" s="273">
        <v>3</v>
      </c>
      <c r="I11" s="273"/>
      <c r="J11" s="273">
        <v>1</v>
      </c>
      <c r="K11" s="271">
        <v>0</v>
      </c>
      <c r="L11" s="271">
        <v>0</v>
      </c>
      <c r="M11" s="271">
        <v>0</v>
      </c>
    </row>
    <row r="12" spans="1:13" s="214" customFormat="1" ht="41.25" customHeight="1">
      <c r="A12" s="215" t="s">
        <v>374</v>
      </c>
      <c r="B12" s="249">
        <v>32</v>
      </c>
      <c r="C12" s="249">
        <v>20</v>
      </c>
      <c r="D12" s="249">
        <v>12</v>
      </c>
      <c r="E12" s="249">
        <v>32</v>
      </c>
      <c r="F12" s="249">
        <v>30</v>
      </c>
      <c r="G12" s="271">
        <v>0</v>
      </c>
      <c r="H12" s="249">
        <v>2</v>
      </c>
      <c r="I12" s="212"/>
      <c r="J12" s="271">
        <v>0</v>
      </c>
      <c r="K12" s="271">
        <v>0</v>
      </c>
      <c r="L12" s="271">
        <v>0</v>
      </c>
      <c r="M12" s="271">
        <v>0</v>
      </c>
    </row>
    <row r="13" spans="1:13" s="214" customFormat="1" ht="41.25" customHeight="1">
      <c r="A13" s="215" t="s">
        <v>375</v>
      </c>
      <c r="B13" s="271">
        <v>0</v>
      </c>
      <c r="C13" s="271">
        <v>0</v>
      </c>
      <c r="D13" s="271">
        <v>0</v>
      </c>
      <c r="E13" s="271">
        <v>0</v>
      </c>
      <c r="F13" s="271">
        <v>0</v>
      </c>
      <c r="G13" s="271">
        <v>0</v>
      </c>
      <c r="H13" s="271">
        <v>0</v>
      </c>
      <c r="I13" s="212"/>
      <c r="J13" s="271">
        <v>0</v>
      </c>
      <c r="K13" s="271">
        <v>0</v>
      </c>
      <c r="L13" s="271">
        <v>0</v>
      </c>
      <c r="M13" s="271">
        <v>0</v>
      </c>
    </row>
    <row r="14" spans="1:13" s="214" customFormat="1" ht="41.25" customHeight="1">
      <c r="A14" s="215" t="s">
        <v>376</v>
      </c>
      <c r="B14" s="271">
        <v>0</v>
      </c>
      <c r="C14" s="271">
        <v>0</v>
      </c>
      <c r="D14" s="271">
        <v>0</v>
      </c>
      <c r="E14" s="271">
        <v>0</v>
      </c>
      <c r="F14" s="271">
        <v>0</v>
      </c>
      <c r="G14" s="271">
        <v>0</v>
      </c>
      <c r="H14" s="271">
        <v>0</v>
      </c>
      <c r="I14" s="212"/>
      <c r="J14" s="271">
        <v>0</v>
      </c>
      <c r="K14" s="271">
        <v>0</v>
      </c>
      <c r="L14" s="271">
        <v>0</v>
      </c>
      <c r="M14" s="271">
        <v>0</v>
      </c>
    </row>
    <row r="15" spans="1:13" s="214" customFormat="1" ht="41.25" customHeight="1">
      <c r="A15" s="215" t="s">
        <v>377</v>
      </c>
      <c r="B15" s="249">
        <v>2</v>
      </c>
      <c r="C15" s="319">
        <v>2</v>
      </c>
      <c r="D15" s="271">
        <v>0</v>
      </c>
      <c r="E15" s="249">
        <v>2</v>
      </c>
      <c r="F15" s="271">
        <v>0</v>
      </c>
      <c r="G15" s="271">
        <v>0</v>
      </c>
      <c r="H15" s="212">
        <v>1</v>
      </c>
      <c r="I15" s="212"/>
      <c r="J15" s="282">
        <v>1</v>
      </c>
      <c r="K15" s="271">
        <v>0</v>
      </c>
      <c r="L15" s="271">
        <v>0</v>
      </c>
      <c r="M15" s="271">
        <v>0</v>
      </c>
    </row>
    <row r="16" spans="1:21" s="284" customFormat="1" ht="41.25" customHeight="1">
      <c r="A16" s="215" t="s">
        <v>378</v>
      </c>
      <c r="B16" s="271">
        <v>0</v>
      </c>
      <c r="C16" s="271">
        <v>0</v>
      </c>
      <c r="D16" s="271">
        <v>0</v>
      </c>
      <c r="E16" s="271">
        <v>0</v>
      </c>
      <c r="F16" s="271">
        <v>0</v>
      </c>
      <c r="G16" s="271">
        <v>0</v>
      </c>
      <c r="H16" s="271">
        <v>0</v>
      </c>
      <c r="I16" s="283"/>
      <c r="J16" s="271">
        <v>0</v>
      </c>
      <c r="K16" s="271">
        <v>0</v>
      </c>
      <c r="L16" s="271">
        <v>0</v>
      </c>
      <c r="M16" s="271">
        <v>0</v>
      </c>
      <c r="N16" s="214"/>
      <c r="O16" s="214"/>
      <c r="P16" s="214"/>
      <c r="Q16" s="214"/>
      <c r="R16" s="214"/>
      <c r="S16" s="214"/>
      <c r="T16" s="214"/>
      <c r="U16" s="214"/>
    </row>
    <row r="17" spans="1:21" s="284" customFormat="1" ht="41.25" customHeight="1">
      <c r="A17" s="215" t="s">
        <v>379</v>
      </c>
      <c r="B17" s="271">
        <v>0</v>
      </c>
      <c r="C17" s="271">
        <v>0</v>
      </c>
      <c r="D17" s="271">
        <v>0</v>
      </c>
      <c r="E17" s="271">
        <v>0</v>
      </c>
      <c r="F17" s="271">
        <v>0</v>
      </c>
      <c r="G17" s="271">
        <v>0</v>
      </c>
      <c r="H17" s="271">
        <v>0</v>
      </c>
      <c r="I17" s="283"/>
      <c r="J17" s="271">
        <v>0</v>
      </c>
      <c r="K17" s="271">
        <v>0</v>
      </c>
      <c r="L17" s="271">
        <v>0</v>
      </c>
      <c r="M17" s="271">
        <v>0</v>
      </c>
      <c r="N17" s="214"/>
      <c r="O17" s="214"/>
      <c r="P17" s="214"/>
      <c r="Q17" s="214"/>
      <c r="R17" s="214"/>
      <c r="S17" s="214"/>
      <c r="T17" s="214"/>
      <c r="U17" s="214"/>
    </row>
    <row r="18" spans="1:21" s="284" customFormat="1" ht="41.25" customHeight="1" thickBot="1">
      <c r="A18" s="218" t="s">
        <v>380</v>
      </c>
      <c r="B18" s="331" t="s">
        <v>116</v>
      </c>
      <c r="C18" s="331" t="s">
        <v>116</v>
      </c>
      <c r="D18" s="331" t="s">
        <v>116</v>
      </c>
      <c r="E18" s="331" t="s">
        <v>116</v>
      </c>
      <c r="F18" s="331" t="s">
        <v>116</v>
      </c>
      <c r="G18" s="201" t="s">
        <v>116</v>
      </c>
      <c r="H18" s="201" t="s">
        <v>116</v>
      </c>
      <c r="I18" s="283"/>
      <c r="J18" s="201" t="s">
        <v>116</v>
      </c>
      <c r="K18" s="201" t="s">
        <v>116</v>
      </c>
      <c r="L18" s="201" t="s">
        <v>116</v>
      </c>
      <c r="M18" s="201" t="s">
        <v>116</v>
      </c>
      <c r="N18" s="214"/>
      <c r="O18" s="214"/>
      <c r="P18" s="214"/>
      <c r="Q18" s="214"/>
      <c r="R18" s="214"/>
      <c r="S18" s="214"/>
      <c r="T18" s="214"/>
      <c r="U18" s="214"/>
    </row>
    <row r="19" spans="1:16" s="252" customFormat="1" ht="12" customHeight="1" thickTop="1">
      <c r="A19" s="250" t="s">
        <v>381</v>
      </c>
      <c r="B19" s="251"/>
      <c r="L19" s="254"/>
      <c r="M19" s="254"/>
      <c r="N19" s="255"/>
      <c r="O19" s="255"/>
      <c r="P19" s="255"/>
    </row>
    <row r="20" ht="15.75" customHeight="1"/>
  </sheetData>
  <sheetProtection/>
  <protectedRanges>
    <protectedRange sqref="I13" name="범위1_1_1_1_1_1_1_1_1_1_1"/>
  </protectedRanges>
  <mergeCells count="5">
    <mergeCell ref="E3:H3"/>
    <mergeCell ref="J3:M3"/>
    <mergeCell ref="J1:M1"/>
    <mergeCell ref="A1:H1"/>
    <mergeCell ref="B3:D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66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7">
      <selection activeCell="B11" sqref="B11"/>
    </sheetView>
  </sheetViews>
  <sheetFormatPr defaultColWidth="8.88671875" defaultRowHeight="13.5"/>
  <cols>
    <col min="1" max="1" width="14.5546875" style="9" customWidth="1"/>
    <col min="2" max="3" width="10.77734375" style="183" customWidth="1"/>
    <col min="4" max="7" width="10.77734375" style="8" customWidth="1"/>
    <col min="8" max="8" width="2.77734375" style="12" customWidth="1"/>
    <col min="9" max="10" width="10.88671875" style="8" customWidth="1"/>
    <col min="11" max="14" width="10.88671875" style="183" customWidth="1"/>
    <col min="15" max="19" width="8.88671875" style="8" customWidth="1"/>
    <col min="20" max="20" width="5.3359375" style="8" customWidth="1"/>
    <col min="21" max="16384" width="8.88671875" style="8" customWidth="1"/>
  </cols>
  <sheetData>
    <row r="1" spans="1:14" s="4" customFormat="1" ht="45" customHeight="1">
      <c r="A1" s="434" t="s">
        <v>421</v>
      </c>
      <c r="B1" s="434"/>
      <c r="C1" s="434"/>
      <c r="D1" s="434"/>
      <c r="E1" s="434"/>
      <c r="F1" s="434"/>
      <c r="G1" s="434"/>
      <c r="H1" s="94"/>
      <c r="I1" s="434" t="s">
        <v>422</v>
      </c>
      <c r="J1" s="434"/>
      <c r="K1" s="434"/>
      <c r="L1" s="434"/>
      <c r="M1" s="434"/>
      <c r="N1" s="434"/>
    </row>
    <row r="2" spans="1:14" s="7" customFormat="1" ht="25.5" customHeight="1" thickBot="1">
      <c r="A2" s="5" t="s">
        <v>423</v>
      </c>
      <c r="B2" s="184"/>
      <c r="C2" s="184"/>
      <c r="D2" s="10"/>
      <c r="E2" s="10"/>
      <c r="F2" s="10"/>
      <c r="G2" s="10"/>
      <c r="H2" s="11"/>
      <c r="I2" s="10"/>
      <c r="J2" s="10"/>
      <c r="K2" s="184"/>
      <c r="L2" s="184"/>
      <c r="M2" s="184"/>
      <c r="N2" s="6" t="s">
        <v>424</v>
      </c>
    </row>
    <row r="3" spans="1:14" s="2" customFormat="1" ht="16.5" customHeight="1" thickTop="1">
      <c r="A3" s="58" t="s">
        <v>356</v>
      </c>
      <c r="B3" s="431" t="s">
        <v>425</v>
      </c>
      <c r="C3" s="432"/>
      <c r="D3" s="433"/>
      <c r="E3" s="431" t="s">
        <v>426</v>
      </c>
      <c r="F3" s="432"/>
      <c r="G3" s="432"/>
      <c r="H3" s="15"/>
      <c r="I3" s="432" t="s">
        <v>427</v>
      </c>
      <c r="J3" s="432"/>
      <c r="K3" s="433"/>
      <c r="L3" s="431" t="s">
        <v>428</v>
      </c>
      <c r="M3" s="432"/>
      <c r="N3" s="432"/>
    </row>
    <row r="4" spans="1:14" s="2" customFormat="1" ht="16.5" customHeight="1">
      <c r="A4" s="18" t="s">
        <v>363</v>
      </c>
      <c r="B4" s="112" t="s">
        <v>429</v>
      </c>
      <c r="C4" s="113" t="s">
        <v>80</v>
      </c>
      <c r="D4" s="18" t="s">
        <v>81</v>
      </c>
      <c r="E4" s="17" t="s">
        <v>82</v>
      </c>
      <c r="F4" s="113" t="s">
        <v>80</v>
      </c>
      <c r="G4" s="15" t="s">
        <v>81</v>
      </c>
      <c r="H4" s="15"/>
      <c r="I4" s="114" t="s">
        <v>82</v>
      </c>
      <c r="J4" s="113" t="s">
        <v>80</v>
      </c>
      <c r="K4" s="113" t="s">
        <v>81</v>
      </c>
      <c r="L4" s="113" t="s">
        <v>82</v>
      </c>
      <c r="M4" s="113" t="s">
        <v>80</v>
      </c>
      <c r="N4" s="115" t="s">
        <v>81</v>
      </c>
    </row>
    <row r="5" spans="1:14" s="2" customFormat="1" ht="16.5" customHeight="1">
      <c r="A5" s="18" t="s">
        <v>364</v>
      </c>
      <c r="B5" s="112"/>
      <c r="C5" s="116"/>
      <c r="D5" s="18" t="s">
        <v>430</v>
      </c>
      <c r="E5" s="17"/>
      <c r="F5" s="116"/>
      <c r="G5" s="112" t="s">
        <v>430</v>
      </c>
      <c r="H5" s="15"/>
      <c r="I5" s="18"/>
      <c r="J5" s="116"/>
      <c r="K5" s="18" t="s">
        <v>430</v>
      </c>
      <c r="L5" s="116"/>
      <c r="M5" s="116"/>
      <c r="N5" s="112" t="s">
        <v>430</v>
      </c>
    </row>
    <row r="6" spans="1:14" s="2" customFormat="1" ht="16.5" customHeight="1">
      <c r="A6" s="59" t="s">
        <v>88</v>
      </c>
      <c r="B6" s="117" t="s">
        <v>31</v>
      </c>
      <c r="C6" s="118" t="s">
        <v>431</v>
      </c>
      <c r="D6" s="119" t="s">
        <v>432</v>
      </c>
      <c r="E6" s="16" t="s">
        <v>31</v>
      </c>
      <c r="F6" s="118" t="s">
        <v>40</v>
      </c>
      <c r="G6" s="117" t="s">
        <v>432</v>
      </c>
      <c r="H6" s="15"/>
      <c r="I6" s="119" t="s">
        <v>31</v>
      </c>
      <c r="J6" s="118" t="s">
        <v>40</v>
      </c>
      <c r="K6" s="119" t="s">
        <v>432</v>
      </c>
      <c r="L6" s="118" t="s">
        <v>31</v>
      </c>
      <c r="M6" s="118" t="s">
        <v>40</v>
      </c>
      <c r="N6" s="117" t="s">
        <v>432</v>
      </c>
    </row>
    <row r="7" spans="1:14" s="1" customFormat="1" ht="41.25" customHeight="1">
      <c r="A7" s="18">
        <v>2009</v>
      </c>
      <c r="B7" s="20">
        <v>1896</v>
      </c>
      <c r="C7" s="20">
        <v>1115</v>
      </c>
      <c r="D7" s="20">
        <v>669</v>
      </c>
      <c r="E7" s="20">
        <v>94027</v>
      </c>
      <c r="F7" s="20">
        <v>9967</v>
      </c>
      <c r="G7" s="20">
        <v>7475</v>
      </c>
      <c r="H7" s="20"/>
      <c r="I7" s="20" t="s">
        <v>116</v>
      </c>
      <c r="J7" s="20" t="s">
        <v>116</v>
      </c>
      <c r="K7" s="20" t="s">
        <v>116</v>
      </c>
      <c r="L7" s="20" t="s">
        <v>116</v>
      </c>
      <c r="M7" s="20" t="s">
        <v>116</v>
      </c>
      <c r="N7" s="20" t="s">
        <v>116</v>
      </c>
    </row>
    <row r="8" spans="1:14" s="1" customFormat="1" ht="41.25" customHeight="1">
      <c r="A8" s="18">
        <v>2010</v>
      </c>
      <c r="B8" s="20">
        <v>1522</v>
      </c>
      <c r="C8" s="20">
        <v>1080</v>
      </c>
      <c r="D8" s="20">
        <v>648</v>
      </c>
      <c r="E8" s="20">
        <v>125250</v>
      </c>
      <c r="F8" s="20">
        <v>12836</v>
      </c>
      <c r="G8" s="20">
        <v>9627</v>
      </c>
      <c r="H8" s="20"/>
      <c r="I8" s="20" t="s">
        <v>116</v>
      </c>
      <c r="J8" s="20" t="s">
        <v>116</v>
      </c>
      <c r="K8" s="20" t="s">
        <v>116</v>
      </c>
      <c r="L8" s="20" t="s">
        <v>116</v>
      </c>
      <c r="M8" s="20" t="s">
        <v>116</v>
      </c>
      <c r="N8" s="20" t="s">
        <v>116</v>
      </c>
    </row>
    <row r="9" spans="1:14" s="1" customFormat="1" ht="41.25" customHeight="1">
      <c r="A9" s="18">
        <v>2011</v>
      </c>
      <c r="B9" s="20">
        <v>2459</v>
      </c>
      <c r="C9" s="20">
        <v>1746</v>
      </c>
      <c r="D9" s="20">
        <v>1047</v>
      </c>
      <c r="E9" s="20">
        <v>67799</v>
      </c>
      <c r="F9" s="20">
        <v>6915</v>
      </c>
      <c r="G9" s="20">
        <v>5186</v>
      </c>
      <c r="H9" s="20"/>
      <c r="I9" s="20" t="s">
        <v>116</v>
      </c>
      <c r="J9" s="20" t="s">
        <v>116</v>
      </c>
      <c r="K9" s="20" t="s">
        <v>116</v>
      </c>
      <c r="L9" s="20" t="s">
        <v>116</v>
      </c>
      <c r="M9" s="20" t="s">
        <v>116</v>
      </c>
      <c r="N9" s="20" t="s">
        <v>116</v>
      </c>
    </row>
    <row r="10" spans="1:14" s="1" customFormat="1" ht="41.25" customHeight="1">
      <c r="A10" s="18">
        <v>2012</v>
      </c>
      <c r="B10" s="20">
        <v>519</v>
      </c>
      <c r="C10" s="20">
        <v>369</v>
      </c>
      <c r="D10" s="20">
        <v>221</v>
      </c>
      <c r="E10" s="20">
        <v>2890</v>
      </c>
      <c r="F10" s="20">
        <v>309</v>
      </c>
      <c r="G10" s="20">
        <v>231</v>
      </c>
      <c r="H10" s="20"/>
      <c r="I10" s="20" t="s">
        <v>116</v>
      </c>
      <c r="J10" s="20" t="s">
        <v>116</v>
      </c>
      <c r="K10" s="20" t="s">
        <v>116</v>
      </c>
      <c r="L10" s="20" t="s">
        <v>116</v>
      </c>
      <c r="M10" s="20" t="s">
        <v>116</v>
      </c>
      <c r="N10" s="20" t="s">
        <v>116</v>
      </c>
    </row>
    <row r="11" spans="1:14" s="1" customFormat="1" ht="41.25" customHeight="1">
      <c r="A11" s="19">
        <v>2013</v>
      </c>
      <c r="B11" s="21">
        <v>287</v>
      </c>
      <c r="C11" s="21">
        <f>SUM(C12:C18)</f>
        <v>204</v>
      </c>
      <c r="D11" s="21">
        <f>SUM(D12:D18)</f>
        <v>122</v>
      </c>
      <c r="E11" s="21">
        <f>SUM(E12:E18)</f>
        <v>111964</v>
      </c>
      <c r="F11" s="21">
        <f>SUM(F12:F18)</f>
        <v>12316</v>
      </c>
      <c r="G11" s="21">
        <v>9114</v>
      </c>
      <c r="H11" s="21"/>
      <c r="I11" s="20" t="s">
        <v>116</v>
      </c>
      <c r="J11" s="20" t="s">
        <v>116</v>
      </c>
      <c r="K11" s="20" t="s">
        <v>116</v>
      </c>
      <c r="L11" s="20" t="s">
        <v>116</v>
      </c>
      <c r="M11" s="20" t="s">
        <v>116</v>
      </c>
      <c r="N11" s="20" t="s">
        <v>116</v>
      </c>
    </row>
    <row r="12" spans="1:14" s="214" customFormat="1" ht="41.25" customHeight="1">
      <c r="A12" s="215" t="s">
        <v>433</v>
      </c>
      <c r="B12" s="285">
        <f>$B$11/7</f>
        <v>41</v>
      </c>
      <c r="C12" s="285">
        <v>29</v>
      </c>
      <c r="D12" s="285">
        <v>17</v>
      </c>
      <c r="E12" s="285">
        <v>15995</v>
      </c>
      <c r="F12" s="285">
        <v>1760</v>
      </c>
      <c r="G12" s="285">
        <f>$G$11/7</f>
        <v>1302</v>
      </c>
      <c r="H12" s="285"/>
      <c r="I12" s="20" t="s">
        <v>116</v>
      </c>
      <c r="J12" s="20" t="s">
        <v>116</v>
      </c>
      <c r="K12" s="20" t="s">
        <v>116</v>
      </c>
      <c r="L12" s="20" t="s">
        <v>116</v>
      </c>
      <c r="M12" s="20" t="s">
        <v>116</v>
      </c>
      <c r="N12" s="20" t="s">
        <v>116</v>
      </c>
    </row>
    <row r="13" spans="1:14" s="214" customFormat="1" ht="41.25" customHeight="1">
      <c r="A13" s="215" t="s">
        <v>375</v>
      </c>
      <c r="B13" s="285">
        <f aca="true" t="shared" si="0" ref="B13:B18">$B$11/7</f>
        <v>41</v>
      </c>
      <c r="C13" s="285">
        <v>29</v>
      </c>
      <c r="D13" s="285">
        <v>17</v>
      </c>
      <c r="E13" s="285">
        <v>15995</v>
      </c>
      <c r="F13" s="285">
        <v>1760</v>
      </c>
      <c r="G13" s="285">
        <f aca="true" t="shared" si="1" ref="G13:G18">$G$11/7</f>
        <v>1302</v>
      </c>
      <c r="H13" s="285"/>
      <c r="I13" s="20" t="s">
        <v>116</v>
      </c>
      <c r="J13" s="20" t="s">
        <v>116</v>
      </c>
      <c r="K13" s="20" t="s">
        <v>116</v>
      </c>
      <c r="L13" s="20" t="s">
        <v>116</v>
      </c>
      <c r="M13" s="20" t="s">
        <v>116</v>
      </c>
      <c r="N13" s="20" t="s">
        <v>116</v>
      </c>
    </row>
    <row r="14" spans="1:14" s="214" customFormat="1" ht="41.25" customHeight="1">
      <c r="A14" s="215" t="s">
        <v>376</v>
      </c>
      <c r="B14" s="285">
        <f t="shared" si="0"/>
        <v>41</v>
      </c>
      <c r="C14" s="285">
        <v>29</v>
      </c>
      <c r="D14" s="285">
        <v>17</v>
      </c>
      <c r="E14" s="285">
        <v>15995</v>
      </c>
      <c r="F14" s="285">
        <v>1760</v>
      </c>
      <c r="G14" s="285">
        <f t="shared" si="1"/>
        <v>1302</v>
      </c>
      <c r="H14" s="285"/>
      <c r="I14" s="20" t="s">
        <v>116</v>
      </c>
      <c r="J14" s="20" t="s">
        <v>116</v>
      </c>
      <c r="K14" s="20" t="s">
        <v>116</v>
      </c>
      <c r="L14" s="20" t="s">
        <v>116</v>
      </c>
      <c r="M14" s="20" t="s">
        <v>116</v>
      </c>
      <c r="N14" s="20" t="s">
        <v>116</v>
      </c>
    </row>
    <row r="15" spans="1:14" s="216" customFormat="1" ht="41.25" customHeight="1">
      <c r="A15" s="215" t="s">
        <v>377</v>
      </c>
      <c r="B15" s="285">
        <f t="shared" si="0"/>
        <v>41</v>
      </c>
      <c r="C15" s="285">
        <v>29</v>
      </c>
      <c r="D15" s="285">
        <v>17</v>
      </c>
      <c r="E15" s="285">
        <v>15995</v>
      </c>
      <c r="F15" s="285">
        <v>1759</v>
      </c>
      <c r="G15" s="285">
        <f t="shared" si="1"/>
        <v>1302</v>
      </c>
      <c r="H15" s="285"/>
      <c r="I15" s="20" t="s">
        <v>116</v>
      </c>
      <c r="J15" s="20" t="s">
        <v>116</v>
      </c>
      <c r="K15" s="20" t="s">
        <v>116</v>
      </c>
      <c r="L15" s="20" t="s">
        <v>116</v>
      </c>
      <c r="M15" s="20" t="s">
        <v>116</v>
      </c>
      <c r="N15" s="20" t="s">
        <v>116</v>
      </c>
    </row>
    <row r="16" spans="1:20" s="217" customFormat="1" ht="41.25" customHeight="1">
      <c r="A16" s="215" t="s">
        <v>378</v>
      </c>
      <c r="B16" s="285">
        <f t="shared" si="0"/>
        <v>41</v>
      </c>
      <c r="C16" s="285">
        <v>29</v>
      </c>
      <c r="D16" s="285">
        <v>18</v>
      </c>
      <c r="E16" s="285">
        <v>15994</v>
      </c>
      <c r="F16" s="285">
        <v>1759</v>
      </c>
      <c r="G16" s="285">
        <f t="shared" si="1"/>
        <v>1302</v>
      </c>
      <c r="H16" s="285"/>
      <c r="I16" s="20" t="s">
        <v>116</v>
      </c>
      <c r="J16" s="20" t="s">
        <v>116</v>
      </c>
      <c r="K16" s="20" t="s">
        <v>116</v>
      </c>
      <c r="L16" s="20" t="s">
        <v>116</v>
      </c>
      <c r="M16" s="20" t="s">
        <v>116</v>
      </c>
      <c r="N16" s="20" t="s">
        <v>116</v>
      </c>
      <c r="O16" s="214"/>
      <c r="P16" s="214"/>
      <c r="Q16" s="214"/>
      <c r="R16" s="214"/>
      <c r="S16" s="214"/>
      <c r="T16" s="214"/>
    </row>
    <row r="17" spans="1:20" s="217" customFormat="1" ht="41.25" customHeight="1">
      <c r="A17" s="215" t="s">
        <v>379</v>
      </c>
      <c r="B17" s="285">
        <f t="shared" si="0"/>
        <v>41</v>
      </c>
      <c r="C17" s="285">
        <v>29</v>
      </c>
      <c r="D17" s="285">
        <v>18</v>
      </c>
      <c r="E17" s="285">
        <v>15995</v>
      </c>
      <c r="F17" s="285">
        <v>1759</v>
      </c>
      <c r="G17" s="285">
        <f t="shared" si="1"/>
        <v>1302</v>
      </c>
      <c r="H17" s="285"/>
      <c r="I17" s="20" t="s">
        <v>116</v>
      </c>
      <c r="J17" s="20" t="s">
        <v>116</v>
      </c>
      <c r="K17" s="20" t="s">
        <v>116</v>
      </c>
      <c r="L17" s="20" t="s">
        <v>116</v>
      </c>
      <c r="M17" s="20" t="s">
        <v>116</v>
      </c>
      <c r="N17" s="20" t="s">
        <v>116</v>
      </c>
      <c r="O17" s="214"/>
      <c r="P17" s="214"/>
      <c r="Q17" s="214"/>
      <c r="R17" s="214"/>
      <c r="S17" s="214"/>
      <c r="T17" s="214"/>
    </row>
    <row r="18" spans="1:20" s="217" customFormat="1" ht="41.25" customHeight="1" thickBot="1">
      <c r="A18" s="218" t="s">
        <v>380</v>
      </c>
      <c r="B18" s="332">
        <f t="shared" si="0"/>
        <v>41</v>
      </c>
      <c r="C18" s="330">
        <v>30</v>
      </c>
      <c r="D18" s="330">
        <v>18</v>
      </c>
      <c r="E18" s="330">
        <v>15995</v>
      </c>
      <c r="F18" s="330">
        <v>1759</v>
      </c>
      <c r="G18" s="330">
        <f t="shared" si="1"/>
        <v>1302</v>
      </c>
      <c r="H18" s="249"/>
      <c r="I18" s="201" t="s">
        <v>116</v>
      </c>
      <c r="J18" s="201" t="s">
        <v>116</v>
      </c>
      <c r="K18" s="201" t="s">
        <v>116</v>
      </c>
      <c r="L18" s="201" t="s">
        <v>116</v>
      </c>
      <c r="M18" s="201" t="s">
        <v>116</v>
      </c>
      <c r="N18" s="201" t="s">
        <v>116</v>
      </c>
      <c r="O18" s="214"/>
      <c r="P18" s="214"/>
      <c r="Q18" s="214"/>
      <c r="R18" s="214"/>
      <c r="S18" s="214"/>
      <c r="T18" s="214"/>
    </row>
    <row r="19" spans="1:16" s="88" customFormat="1" ht="12" customHeight="1" thickTop="1">
      <c r="A19" s="29" t="s">
        <v>381</v>
      </c>
      <c r="B19" s="106"/>
      <c r="L19" s="107"/>
      <c r="M19" s="107"/>
      <c r="N19" s="80"/>
      <c r="O19" s="80"/>
      <c r="P19" s="80"/>
    </row>
    <row r="20" spans="2:14" ht="13.5">
      <c r="B20" s="185"/>
      <c r="C20" s="185"/>
      <c r="D20" s="14"/>
      <c r="E20" s="14"/>
      <c r="F20" s="14"/>
      <c r="G20" s="14"/>
      <c r="I20" s="14"/>
      <c r="J20" s="14"/>
      <c r="K20" s="13"/>
      <c r="L20" s="13"/>
      <c r="M20" s="13"/>
      <c r="N20" s="3"/>
    </row>
    <row r="21" spans="2:13" ht="13.5">
      <c r="B21" s="185"/>
      <c r="C21" s="185"/>
      <c r="D21" s="14"/>
      <c r="E21" s="14"/>
      <c r="F21" s="14"/>
      <c r="G21" s="14"/>
      <c r="I21" s="14"/>
      <c r="J21" s="14"/>
      <c r="K21" s="13"/>
      <c r="L21" s="13"/>
      <c r="M21" s="185"/>
    </row>
    <row r="22" spans="2:13" ht="13.5">
      <c r="B22" s="185"/>
      <c r="C22" s="185"/>
      <c r="D22" s="14"/>
      <c r="E22" s="14"/>
      <c r="F22" s="14"/>
      <c r="G22" s="14"/>
      <c r="I22" s="14"/>
      <c r="J22" s="14"/>
      <c r="K22" s="13"/>
      <c r="L22" s="13"/>
      <c r="M22" s="185"/>
    </row>
    <row r="23" spans="2:13" ht="13.5">
      <c r="B23" s="185"/>
      <c r="C23" s="185"/>
      <c r="D23" s="14"/>
      <c r="E23" s="14"/>
      <c r="F23" s="14"/>
      <c r="G23" s="14"/>
      <c r="I23" s="14"/>
      <c r="J23" s="14"/>
      <c r="K23" s="13"/>
      <c r="L23" s="13"/>
      <c r="M23" s="185"/>
    </row>
    <row r="24" spans="2:13" ht="13.5">
      <c r="B24" s="185"/>
      <c r="C24" s="185"/>
      <c r="D24" s="14"/>
      <c r="E24" s="14"/>
      <c r="F24" s="14"/>
      <c r="G24" s="14"/>
      <c r="I24" s="14"/>
      <c r="J24" s="14"/>
      <c r="K24" s="13"/>
      <c r="L24" s="13"/>
      <c r="M24" s="185"/>
    </row>
    <row r="25" spans="2:13" ht="13.5">
      <c r="B25" s="185"/>
      <c r="C25" s="185"/>
      <c r="D25" s="14"/>
      <c r="E25" s="14"/>
      <c r="F25" s="14"/>
      <c r="G25" s="14"/>
      <c r="I25" s="14"/>
      <c r="J25" s="14"/>
      <c r="K25" s="13"/>
      <c r="L25" s="13"/>
      <c r="M25" s="185"/>
    </row>
    <row r="26" spans="2:13" ht="13.5">
      <c r="B26" s="185"/>
      <c r="C26" s="185"/>
      <c r="D26" s="14"/>
      <c r="E26" s="14"/>
      <c r="F26" s="14"/>
      <c r="G26" s="14"/>
      <c r="I26" s="14"/>
      <c r="J26" s="14"/>
      <c r="K26" s="13"/>
      <c r="L26" s="13"/>
      <c r="M26" s="185"/>
    </row>
    <row r="27" spans="2:13" ht="13.5">
      <c r="B27" s="185"/>
      <c r="C27" s="185"/>
      <c r="D27" s="14"/>
      <c r="E27" s="14"/>
      <c r="F27" s="14"/>
      <c r="G27" s="14"/>
      <c r="I27" s="14"/>
      <c r="J27" s="14"/>
      <c r="K27" s="13"/>
      <c r="L27" s="13"/>
      <c r="M27" s="185"/>
    </row>
    <row r="28" spans="2:13" ht="13.5">
      <c r="B28" s="185"/>
      <c r="C28" s="185"/>
      <c r="D28" s="14"/>
      <c r="E28" s="14"/>
      <c r="F28" s="14"/>
      <c r="G28" s="14"/>
      <c r="I28" s="14"/>
      <c r="J28" s="14"/>
      <c r="K28" s="13"/>
      <c r="L28" s="13"/>
      <c r="M28" s="185"/>
    </row>
    <row r="29" spans="2:13" ht="13.5">
      <c r="B29" s="185"/>
      <c r="C29" s="185"/>
      <c r="D29" s="14"/>
      <c r="E29" s="14"/>
      <c r="F29" s="14"/>
      <c r="G29" s="14"/>
      <c r="I29" s="14"/>
      <c r="J29" s="14"/>
      <c r="K29" s="13"/>
      <c r="L29" s="13"/>
      <c r="M29" s="185"/>
    </row>
    <row r="30" spans="2:13" ht="13.5">
      <c r="B30" s="185"/>
      <c r="C30" s="185"/>
      <c r="D30" s="14"/>
      <c r="E30" s="14"/>
      <c r="F30" s="14"/>
      <c r="G30" s="14"/>
      <c r="I30" s="14"/>
      <c r="J30" s="14"/>
      <c r="K30" s="13"/>
      <c r="L30" s="13"/>
      <c r="M30" s="185"/>
    </row>
    <row r="31" spans="2:13" ht="13.5">
      <c r="B31" s="185"/>
      <c r="C31" s="185"/>
      <c r="D31" s="14"/>
      <c r="E31" s="14"/>
      <c r="F31" s="14"/>
      <c r="G31" s="14"/>
      <c r="I31" s="14"/>
      <c r="J31" s="14"/>
      <c r="K31" s="13"/>
      <c r="L31" s="13"/>
      <c r="M31" s="185"/>
    </row>
    <row r="32" spans="2:13" ht="13.5">
      <c r="B32" s="185"/>
      <c r="C32" s="185"/>
      <c r="D32" s="14"/>
      <c r="E32" s="14"/>
      <c r="F32" s="14"/>
      <c r="G32" s="14"/>
      <c r="I32" s="14"/>
      <c r="J32" s="14"/>
      <c r="K32" s="13"/>
      <c r="L32" s="13"/>
      <c r="M32" s="185"/>
    </row>
    <row r="33" spans="11:12" ht="13.5">
      <c r="K33" s="3"/>
      <c r="L33" s="3"/>
    </row>
    <row r="34" spans="11:12" ht="13.5">
      <c r="K34" s="3"/>
      <c r="L34" s="3"/>
    </row>
    <row r="35" spans="11:12" ht="13.5">
      <c r="K35" s="3"/>
      <c r="L35" s="3"/>
    </row>
    <row r="36" spans="11:12" ht="13.5">
      <c r="K36" s="3"/>
      <c r="L36" s="3"/>
    </row>
    <row r="37" spans="11:12" ht="13.5">
      <c r="K37" s="3"/>
      <c r="L37" s="3"/>
    </row>
  </sheetData>
  <sheetProtection/>
  <mergeCells count="6">
    <mergeCell ref="B3:D3"/>
    <mergeCell ref="I3:K3"/>
    <mergeCell ref="A1:G1"/>
    <mergeCell ref="I1:N1"/>
    <mergeCell ref="E3:G3"/>
    <mergeCell ref="L3:N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3"/>
  <headerFooter alignWithMargins="0">
    <oddHeader>&amp;L&amp;"굴림체,굵게"&amp;12농림수산업&amp;R&amp;"Times New Roman,보통"&amp;12Agriculture, Foresty&amp;"굴림체,보통"＆&amp;"Times New Roman,보통" Fishery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4">
      <selection activeCell="D24" sqref="D24"/>
    </sheetView>
  </sheetViews>
  <sheetFormatPr defaultColWidth="8.88671875" defaultRowHeight="13.5"/>
  <cols>
    <col min="1" max="1" width="14.5546875" style="137" customWidth="1"/>
    <col min="2" max="2" width="21.5546875" style="134" customWidth="1"/>
    <col min="3" max="4" width="21.5546875" style="135" customWidth="1"/>
    <col min="5" max="5" width="2.77734375" style="136" customWidth="1"/>
    <col min="6" max="6" width="22.99609375" style="135" customWidth="1"/>
    <col min="7" max="8" width="22.99609375" style="134" customWidth="1"/>
    <col min="9" max="13" width="8.88671875" style="88" customWidth="1"/>
    <col min="14" max="14" width="5.3359375" style="88" customWidth="1"/>
    <col min="15" max="16384" width="8.88671875" style="88" customWidth="1"/>
  </cols>
  <sheetData>
    <row r="1" spans="1:8" s="82" customFormat="1" ht="45" customHeight="1">
      <c r="A1" s="421" t="s">
        <v>292</v>
      </c>
      <c r="B1" s="421"/>
      <c r="C1" s="421"/>
      <c r="D1" s="421"/>
      <c r="E1" s="95"/>
      <c r="F1" s="421" t="s">
        <v>293</v>
      </c>
      <c r="G1" s="421"/>
      <c r="H1" s="421"/>
    </row>
    <row r="2" spans="1:8" s="110" customFormat="1" ht="25.5" customHeight="1" thickBot="1">
      <c r="A2" s="130" t="s">
        <v>294</v>
      </c>
      <c r="B2" s="131"/>
      <c r="C2" s="132"/>
      <c r="D2" s="132"/>
      <c r="E2" s="133"/>
      <c r="F2" s="132"/>
      <c r="G2" s="131"/>
      <c r="H2" s="158" t="s">
        <v>295</v>
      </c>
    </row>
    <row r="3" spans="1:8" s="68" customFormat="1" ht="16.5" customHeight="1" thickTop="1">
      <c r="A3" s="39" t="s">
        <v>282</v>
      </c>
      <c r="B3" s="122" t="s">
        <v>83</v>
      </c>
      <c r="C3" s="122" t="s">
        <v>84</v>
      </c>
      <c r="D3" s="138" t="s">
        <v>85</v>
      </c>
      <c r="E3" s="123"/>
      <c r="F3" s="39" t="s">
        <v>86</v>
      </c>
      <c r="G3" s="122" t="s">
        <v>87</v>
      </c>
      <c r="H3" s="138" t="s">
        <v>72</v>
      </c>
    </row>
    <row r="4" spans="1:8" s="68" customFormat="1" ht="16.5" customHeight="1">
      <c r="A4" s="27" t="s">
        <v>283</v>
      </c>
      <c r="B4" s="120"/>
      <c r="C4" s="120"/>
      <c r="D4" s="124"/>
      <c r="E4" s="123"/>
      <c r="F4" s="27"/>
      <c r="G4" s="120"/>
      <c r="H4" s="124"/>
    </row>
    <row r="5" spans="1:8" s="68" customFormat="1" ht="16.5" customHeight="1">
      <c r="A5" s="27" t="s">
        <v>284</v>
      </c>
      <c r="B5" s="120"/>
      <c r="C5" s="120"/>
      <c r="D5" s="124"/>
      <c r="E5" s="123"/>
      <c r="F5" s="27"/>
      <c r="G5" s="120"/>
      <c r="H5" s="124"/>
    </row>
    <row r="6" spans="1:8" s="68" customFormat="1" ht="16.5" customHeight="1">
      <c r="A6" s="52" t="s">
        <v>88</v>
      </c>
      <c r="B6" s="126" t="s">
        <v>6</v>
      </c>
      <c r="C6" s="126" t="s">
        <v>41</v>
      </c>
      <c r="D6" s="127" t="s">
        <v>42</v>
      </c>
      <c r="E6" s="123"/>
      <c r="F6" s="125" t="s">
        <v>296</v>
      </c>
      <c r="G6" s="126" t="s">
        <v>43</v>
      </c>
      <c r="H6" s="127" t="s">
        <v>33</v>
      </c>
    </row>
    <row r="7" spans="1:8" s="29" customFormat="1" ht="41.25" customHeight="1">
      <c r="A7" s="27">
        <v>2009</v>
      </c>
      <c r="B7" s="43" t="s">
        <v>116</v>
      </c>
      <c r="C7" s="28" t="s">
        <v>116</v>
      </c>
      <c r="D7" s="28" t="s">
        <v>116</v>
      </c>
      <c r="E7" s="28"/>
      <c r="F7" s="28" t="s">
        <v>116</v>
      </c>
      <c r="G7" s="28" t="s">
        <v>116</v>
      </c>
      <c r="H7" s="28" t="s">
        <v>116</v>
      </c>
    </row>
    <row r="8" spans="1:8" s="29" customFormat="1" ht="41.25" customHeight="1">
      <c r="A8" s="27">
        <v>2010</v>
      </c>
      <c r="B8" s="43">
        <v>472.3</v>
      </c>
      <c r="C8" s="43" t="s">
        <v>116</v>
      </c>
      <c r="D8" s="43" t="s">
        <v>116</v>
      </c>
      <c r="E8" s="28"/>
      <c r="F8" s="43" t="s">
        <v>116</v>
      </c>
      <c r="G8" s="43">
        <v>472.3</v>
      </c>
      <c r="H8" s="43" t="s">
        <v>116</v>
      </c>
    </row>
    <row r="9" spans="1:8" s="29" customFormat="1" ht="41.25" customHeight="1">
      <c r="A9" s="18">
        <v>2011</v>
      </c>
      <c r="B9" s="43" t="s">
        <v>116</v>
      </c>
      <c r="C9" s="43" t="s">
        <v>116</v>
      </c>
      <c r="D9" s="43" t="s">
        <v>116</v>
      </c>
      <c r="E9" s="28"/>
      <c r="F9" s="43" t="s">
        <v>116</v>
      </c>
      <c r="G9" s="43" t="s">
        <v>116</v>
      </c>
      <c r="H9" s="43" t="s">
        <v>116</v>
      </c>
    </row>
    <row r="10" spans="1:8" s="29" customFormat="1" ht="41.25" customHeight="1">
      <c r="A10" s="18">
        <v>2012</v>
      </c>
      <c r="B10" s="43" t="s">
        <v>271</v>
      </c>
      <c r="C10" s="43" t="s">
        <v>271</v>
      </c>
      <c r="D10" s="43" t="s">
        <v>271</v>
      </c>
      <c r="E10" s="28"/>
      <c r="F10" s="43" t="s">
        <v>271</v>
      </c>
      <c r="G10" s="43" t="s">
        <v>271</v>
      </c>
      <c r="H10" s="43" t="s">
        <v>271</v>
      </c>
    </row>
    <row r="11" spans="1:8" s="33" customFormat="1" ht="41.25" customHeight="1">
      <c r="A11" s="19">
        <v>2013</v>
      </c>
      <c r="B11" s="43" t="s">
        <v>271</v>
      </c>
      <c r="C11" s="43" t="s">
        <v>271</v>
      </c>
      <c r="D11" s="43" t="s">
        <v>271</v>
      </c>
      <c r="E11" s="28"/>
      <c r="F11" s="43" t="s">
        <v>271</v>
      </c>
      <c r="G11" s="43" t="s">
        <v>271</v>
      </c>
      <c r="H11" s="43" t="s">
        <v>271</v>
      </c>
    </row>
    <row r="12" spans="1:8" s="29" customFormat="1" ht="41.25" customHeight="1">
      <c r="A12" s="32" t="s">
        <v>285</v>
      </c>
      <c r="B12" s="43" t="s">
        <v>271</v>
      </c>
      <c r="C12" s="43" t="s">
        <v>271</v>
      </c>
      <c r="D12" s="43" t="s">
        <v>271</v>
      </c>
      <c r="E12" s="28"/>
      <c r="F12" s="43" t="s">
        <v>271</v>
      </c>
      <c r="G12" s="43" t="s">
        <v>271</v>
      </c>
      <c r="H12" s="43" t="s">
        <v>271</v>
      </c>
    </row>
    <row r="13" spans="1:8" s="29" customFormat="1" ht="41.25" customHeight="1">
      <c r="A13" s="32" t="s">
        <v>286</v>
      </c>
      <c r="B13" s="43" t="s">
        <v>271</v>
      </c>
      <c r="C13" s="43" t="s">
        <v>271</v>
      </c>
      <c r="D13" s="43" t="s">
        <v>271</v>
      </c>
      <c r="E13" s="28"/>
      <c r="F13" s="43" t="s">
        <v>271</v>
      </c>
      <c r="G13" s="43" t="s">
        <v>271</v>
      </c>
      <c r="H13" s="43" t="s">
        <v>271</v>
      </c>
    </row>
    <row r="14" spans="1:8" s="29" customFormat="1" ht="41.25" customHeight="1">
      <c r="A14" s="32" t="s">
        <v>287</v>
      </c>
      <c r="B14" s="43" t="s">
        <v>271</v>
      </c>
      <c r="C14" s="43" t="s">
        <v>271</v>
      </c>
      <c r="D14" s="43" t="s">
        <v>271</v>
      </c>
      <c r="E14" s="28"/>
      <c r="F14" s="43" t="s">
        <v>271</v>
      </c>
      <c r="G14" s="43" t="s">
        <v>271</v>
      </c>
      <c r="H14" s="43" t="s">
        <v>271</v>
      </c>
    </row>
    <row r="15" spans="1:8" s="33" customFormat="1" ht="41.25" customHeight="1">
      <c r="A15" s="32" t="s">
        <v>288</v>
      </c>
      <c r="B15" s="43" t="s">
        <v>271</v>
      </c>
      <c r="C15" s="43" t="s">
        <v>271</v>
      </c>
      <c r="D15" s="43" t="s">
        <v>271</v>
      </c>
      <c r="E15" s="28"/>
      <c r="F15" s="43" t="s">
        <v>271</v>
      </c>
      <c r="G15" s="43" t="s">
        <v>271</v>
      </c>
      <c r="H15" s="43" t="s">
        <v>271</v>
      </c>
    </row>
    <row r="16" spans="1:14" s="34" customFormat="1" ht="41.25" customHeight="1">
      <c r="A16" s="32" t="s">
        <v>289</v>
      </c>
      <c r="B16" s="43" t="s">
        <v>271</v>
      </c>
      <c r="C16" s="43" t="s">
        <v>271</v>
      </c>
      <c r="D16" s="43" t="s">
        <v>271</v>
      </c>
      <c r="E16" s="28"/>
      <c r="F16" s="43" t="s">
        <v>271</v>
      </c>
      <c r="G16" s="43" t="s">
        <v>271</v>
      </c>
      <c r="H16" s="43" t="s">
        <v>271</v>
      </c>
      <c r="I16" s="29"/>
      <c r="J16" s="29"/>
      <c r="K16" s="29"/>
      <c r="L16" s="29"/>
      <c r="M16" s="29"/>
      <c r="N16" s="29"/>
    </row>
    <row r="17" spans="1:14" s="34" customFormat="1" ht="41.25" customHeight="1">
      <c r="A17" s="32" t="s">
        <v>290</v>
      </c>
      <c r="B17" s="43" t="s">
        <v>271</v>
      </c>
      <c r="C17" s="43" t="s">
        <v>271</v>
      </c>
      <c r="D17" s="43" t="s">
        <v>271</v>
      </c>
      <c r="E17" s="28"/>
      <c r="F17" s="43" t="s">
        <v>271</v>
      </c>
      <c r="G17" s="43" t="s">
        <v>271</v>
      </c>
      <c r="H17" s="43" t="s">
        <v>271</v>
      </c>
      <c r="I17" s="29"/>
      <c r="J17" s="29"/>
      <c r="K17" s="29"/>
      <c r="L17" s="29"/>
      <c r="M17" s="29"/>
      <c r="N17" s="29"/>
    </row>
    <row r="18" spans="1:14" s="34" customFormat="1" ht="41.25" customHeight="1" thickBot="1">
      <c r="A18" s="35" t="s">
        <v>291</v>
      </c>
      <c r="B18" s="201" t="s">
        <v>116</v>
      </c>
      <c r="C18" s="201" t="s">
        <v>116</v>
      </c>
      <c r="D18" s="201" t="s">
        <v>116</v>
      </c>
      <c r="E18" s="111"/>
      <c r="F18" s="201" t="s">
        <v>116</v>
      </c>
      <c r="G18" s="201" t="s">
        <v>116</v>
      </c>
      <c r="H18" s="201" t="s">
        <v>116</v>
      </c>
      <c r="I18" s="29"/>
      <c r="J18" s="29"/>
      <c r="K18" s="29"/>
      <c r="L18" s="29"/>
      <c r="M18" s="29"/>
      <c r="N18" s="29"/>
    </row>
    <row r="19" spans="1:16" ht="12" customHeight="1" thickTop="1">
      <c r="A19" s="29" t="s">
        <v>281</v>
      </c>
      <c r="B19" s="106"/>
      <c r="C19" s="88"/>
      <c r="D19" s="88"/>
      <c r="E19" s="88"/>
      <c r="F19" s="88"/>
      <c r="G19" s="88"/>
      <c r="H19" s="88"/>
      <c r="L19" s="107"/>
      <c r="M19" s="107"/>
      <c r="N19" s="80"/>
      <c r="O19" s="80"/>
      <c r="P19" s="80"/>
    </row>
  </sheetData>
  <sheetProtection/>
  <mergeCells count="2">
    <mergeCell ref="A1:D1"/>
    <mergeCell ref="F1:H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pane xSplit="1" ySplit="8" topLeftCell="B1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42" sqref="I42"/>
    </sheetView>
  </sheetViews>
  <sheetFormatPr defaultColWidth="7.10546875" defaultRowHeight="13.5"/>
  <cols>
    <col min="1" max="1" width="9.77734375" style="159" customWidth="1"/>
    <col min="2" max="9" width="9.10546875" style="159" customWidth="1"/>
    <col min="10" max="10" width="2.77734375" style="159" customWidth="1"/>
    <col min="11" max="16" width="10.3359375" style="159" customWidth="1"/>
    <col min="17" max="17" width="11.3359375" style="159" customWidth="1"/>
    <col min="18" max="18" width="10.3359375" style="159" customWidth="1"/>
    <col min="19" max="16384" width="7.10546875" style="159" customWidth="1"/>
  </cols>
  <sheetData>
    <row r="1" spans="1:18" s="154" customFormat="1" ht="45" customHeight="1">
      <c r="A1" s="435" t="s">
        <v>297</v>
      </c>
      <c r="B1" s="436"/>
      <c r="C1" s="436"/>
      <c r="D1" s="436"/>
      <c r="E1" s="436"/>
      <c r="F1" s="436"/>
      <c r="G1" s="436"/>
      <c r="H1" s="436"/>
      <c r="I1" s="436"/>
      <c r="J1" s="153"/>
      <c r="K1" s="437" t="s">
        <v>298</v>
      </c>
      <c r="L1" s="435"/>
      <c r="M1" s="435"/>
      <c r="N1" s="435"/>
      <c r="O1" s="435"/>
      <c r="P1" s="435"/>
      <c r="Q1" s="435"/>
      <c r="R1" s="435"/>
    </row>
    <row r="2" spans="1:18" ht="25.5" customHeight="1" thickBot="1">
      <c r="A2" s="155" t="s">
        <v>299</v>
      </c>
      <c r="B2" s="156"/>
      <c r="C2" s="156"/>
      <c r="D2" s="156"/>
      <c r="E2" s="156"/>
      <c r="F2" s="156"/>
      <c r="G2" s="156"/>
      <c r="H2" s="156"/>
      <c r="I2" s="156"/>
      <c r="J2" s="157"/>
      <c r="K2" s="156"/>
      <c r="L2" s="156"/>
      <c r="M2" s="156"/>
      <c r="N2" s="156"/>
      <c r="O2" s="156"/>
      <c r="P2" s="156"/>
      <c r="Q2" s="156"/>
      <c r="R2" s="158" t="s">
        <v>300</v>
      </c>
    </row>
    <row r="3" spans="1:18" ht="16.5" customHeight="1" thickTop="1">
      <c r="A3" s="160"/>
      <c r="B3" s="161" t="s">
        <v>301</v>
      </c>
      <c r="C3" s="161" t="s">
        <v>302</v>
      </c>
      <c r="D3" s="161" t="s">
        <v>303</v>
      </c>
      <c r="E3" s="441" t="s">
        <v>304</v>
      </c>
      <c r="F3" s="442"/>
      <c r="G3" s="442"/>
      <c r="H3" s="442"/>
      <c r="I3" s="443"/>
      <c r="J3" s="164"/>
      <c r="K3" s="165" t="s">
        <v>305</v>
      </c>
      <c r="L3" s="165" t="s">
        <v>305</v>
      </c>
      <c r="M3" s="438" t="s">
        <v>306</v>
      </c>
      <c r="N3" s="439"/>
      <c r="O3" s="439"/>
      <c r="P3" s="439"/>
      <c r="Q3" s="440"/>
      <c r="R3" s="440"/>
    </row>
    <row r="4" spans="1:18" ht="16.5" customHeight="1">
      <c r="A4" s="160"/>
      <c r="B4" s="162"/>
      <c r="C4" s="160"/>
      <c r="D4" s="160"/>
      <c r="E4" s="166" t="s">
        <v>307</v>
      </c>
      <c r="F4" s="166" t="s">
        <v>308</v>
      </c>
      <c r="G4" s="166" t="s">
        <v>309</v>
      </c>
      <c r="H4" s="166" t="s">
        <v>310</v>
      </c>
      <c r="I4" s="167" t="s">
        <v>311</v>
      </c>
      <c r="J4" s="168"/>
      <c r="K4" s="165" t="s">
        <v>312</v>
      </c>
      <c r="L4" s="165" t="s">
        <v>313</v>
      </c>
      <c r="M4" s="166" t="s">
        <v>307</v>
      </c>
      <c r="N4" s="166" t="s">
        <v>314</v>
      </c>
      <c r="O4" s="166" t="s">
        <v>315</v>
      </c>
      <c r="P4" s="166" t="s">
        <v>316</v>
      </c>
      <c r="Q4" s="167" t="s">
        <v>317</v>
      </c>
      <c r="R4" s="167" t="s">
        <v>318</v>
      </c>
    </row>
    <row r="5" spans="1:18" ht="16.5" customHeight="1">
      <c r="A5" s="160" t="s">
        <v>319</v>
      </c>
      <c r="B5" s="160"/>
      <c r="C5" s="160"/>
      <c r="D5" s="160"/>
      <c r="E5" s="161"/>
      <c r="F5" s="161" t="s">
        <v>320</v>
      </c>
      <c r="G5" s="161" t="s">
        <v>321</v>
      </c>
      <c r="H5" s="161"/>
      <c r="I5" s="169"/>
      <c r="J5" s="168"/>
      <c r="K5" s="160" t="s">
        <v>322</v>
      </c>
      <c r="L5" s="160" t="s">
        <v>322</v>
      </c>
      <c r="M5" s="161"/>
      <c r="N5" s="161" t="s">
        <v>323</v>
      </c>
      <c r="O5" s="161" t="s">
        <v>324</v>
      </c>
      <c r="P5" s="161" t="s">
        <v>323</v>
      </c>
      <c r="Q5" s="169" t="s">
        <v>323</v>
      </c>
      <c r="R5" s="169" t="s">
        <v>323</v>
      </c>
    </row>
    <row r="6" spans="1:18" ht="16.5" customHeight="1">
      <c r="A6" s="160" t="s">
        <v>325</v>
      </c>
      <c r="B6" s="160"/>
      <c r="C6" s="160" t="s">
        <v>117</v>
      </c>
      <c r="D6" s="160" t="s">
        <v>326</v>
      </c>
      <c r="E6" s="162"/>
      <c r="F6" s="162" t="s">
        <v>327</v>
      </c>
      <c r="G6" s="162" t="s">
        <v>328</v>
      </c>
      <c r="H6" s="162" t="s">
        <v>326</v>
      </c>
      <c r="I6" s="163" t="s">
        <v>329</v>
      </c>
      <c r="J6" s="164"/>
      <c r="K6" s="160" t="s">
        <v>330</v>
      </c>
      <c r="L6" s="160" t="s">
        <v>330</v>
      </c>
      <c r="M6" s="162"/>
      <c r="N6" s="162" t="s">
        <v>328</v>
      </c>
      <c r="O6" s="162" t="s">
        <v>331</v>
      </c>
      <c r="P6" s="162" t="s">
        <v>332</v>
      </c>
      <c r="Q6" s="162" t="s">
        <v>333</v>
      </c>
      <c r="R6" s="164" t="s">
        <v>333</v>
      </c>
    </row>
    <row r="7" spans="1:18" ht="16.5" customHeight="1">
      <c r="A7" s="160"/>
      <c r="B7" s="160"/>
      <c r="C7" s="160" t="s">
        <v>334</v>
      </c>
      <c r="D7" s="160" t="s">
        <v>335</v>
      </c>
      <c r="E7" s="162"/>
      <c r="F7" s="162" t="s">
        <v>336</v>
      </c>
      <c r="G7" s="162" t="s">
        <v>337</v>
      </c>
      <c r="H7" s="162" t="s">
        <v>336</v>
      </c>
      <c r="I7" s="163" t="s">
        <v>336</v>
      </c>
      <c r="J7" s="164"/>
      <c r="K7" s="160" t="s">
        <v>338</v>
      </c>
      <c r="L7" s="160" t="s">
        <v>339</v>
      </c>
      <c r="M7" s="162"/>
      <c r="N7" s="162" t="s">
        <v>340</v>
      </c>
      <c r="O7" s="162" t="s">
        <v>341</v>
      </c>
      <c r="P7" s="162" t="s">
        <v>342</v>
      </c>
      <c r="Q7" s="163" t="s">
        <v>343</v>
      </c>
      <c r="R7" s="163" t="s">
        <v>344</v>
      </c>
    </row>
    <row r="8" spans="1:18" ht="16.5" customHeight="1">
      <c r="A8" s="170"/>
      <c r="B8" s="170" t="s">
        <v>345</v>
      </c>
      <c r="C8" s="170" t="s">
        <v>346</v>
      </c>
      <c r="D8" s="170" t="s">
        <v>346</v>
      </c>
      <c r="E8" s="171" t="s">
        <v>347</v>
      </c>
      <c r="F8" s="172" t="s">
        <v>346</v>
      </c>
      <c r="G8" s="172" t="s">
        <v>346</v>
      </c>
      <c r="H8" s="172" t="s">
        <v>346</v>
      </c>
      <c r="I8" s="173" t="s">
        <v>346</v>
      </c>
      <c r="J8" s="164"/>
      <c r="K8" s="170" t="s">
        <v>346</v>
      </c>
      <c r="L8" s="170" t="s">
        <v>346</v>
      </c>
      <c r="M8" s="171" t="s">
        <v>347</v>
      </c>
      <c r="N8" s="172" t="s">
        <v>346</v>
      </c>
      <c r="O8" s="172" t="s">
        <v>346</v>
      </c>
      <c r="P8" s="172" t="s">
        <v>346</v>
      </c>
      <c r="Q8" s="173" t="s">
        <v>348</v>
      </c>
      <c r="R8" s="173" t="s">
        <v>348</v>
      </c>
    </row>
    <row r="9" spans="1:18" s="197" customFormat="1" ht="75" customHeight="1">
      <c r="A9" s="27">
        <v>2009</v>
      </c>
      <c r="B9" s="186">
        <v>52</v>
      </c>
      <c r="C9" s="186">
        <v>1</v>
      </c>
      <c r="D9" s="187">
        <v>0</v>
      </c>
      <c r="E9" s="186">
        <f>SUM(F9:I9)</f>
        <v>4</v>
      </c>
      <c r="F9" s="186">
        <v>2</v>
      </c>
      <c r="G9" s="186">
        <v>2</v>
      </c>
      <c r="H9" s="187">
        <v>0</v>
      </c>
      <c r="I9" s="187">
        <v>0</v>
      </c>
      <c r="J9" s="188"/>
      <c r="K9" s="187">
        <v>0</v>
      </c>
      <c r="L9" s="189">
        <v>2</v>
      </c>
      <c r="M9" s="186">
        <f>SUM(N9:R9)</f>
        <v>45</v>
      </c>
      <c r="N9" s="202">
        <v>39</v>
      </c>
      <c r="O9" s="189">
        <v>1</v>
      </c>
      <c r="P9" s="189">
        <v>5</v>
      </c>
      <c r="Q9" s="187">
        <v>0</v>
      </c>
      <c r="R9" s="187">
        <v>0</v>
      </c>
    </row>
    <row r="10" spans="1:18" s="197" customFormat="1" ht="75" customHeight="1">
      <c r="A10" s="222">
        <v>2010</v>
      </c>
      <c r="B10" s="186">
        <v>50</v>
      </c>
      <c r="C10" s="186">
        <v>1</v>
      </c>
      <c r="D10" s="187">
        <v>0</v>
      </c>
      <c r="E10" s="186">
        <v>5</v>
      </c>
      <c r="F10" s="186">
        <v>2</v>
      </c>
      <c r="G10" s="186">
        <v>3</v>
      </c>
      <c r="H10" s="187">
        <v>0</v>
      </c>
      <c r="I10" s="187">
        <v>0</v>
      </c>
      <c r="J10" s="221"/>
      <c r="K10" s="187">
        <v>0</v>
      </c>
      <c r="L10" s="186">
        <v>2</v>
      </c>
      <c r="M10" s="186">
        <v>42</v>
      </c>
      <c r="N10" s="186">
        <v>37</v>
      </c>
      <c r="O10" s="186">
        <v>1</v>
      </c>
      <c r="P10" s="186">
        <v>2</v>
      </c>
      <c r="Q10" s="186">
        <v>2</v>
      </c>
      <c r="R10" s="187">
        <v>0</v>
      </c>
    </row>
    <row r="11" spans="1:18" s="197" customFormat="1" ht="75" customHeight="1">
      <c r="A11" s="222">
        <v>2011</v>
      </c>
      <c r="B11" s="186">
        <v>52</v>
      </c>
      <c r="C11" s="186">
        <v>1</v>
      </c>
      <c r="D11" s="187">
        <v>0</v>
      </c>
      <c r="E11" s="186">
        <v>5</v>
      </c>
      <c r="F11" s="186">
        <v>2</v>
      </c>
      <c r="G11" s="186">
        <v>3</v>
      </c>
      <c r="H11" s="187">
        <v>0</v>
      </c>
      <c r="I11" s="187">
        <v>0</v>
      </c>
      <c r="J11" s="221"/>
      <c r="K11" s="187">
        <v>0</v>
      </c>
      <c r="L11" s="186">
        <v>2</v>
      </c>
      <c r="M11" s="186">
        <v>44</v>
      </c>
      <c r="N11" s="186">
        <v>39</v>
      </c>
      <c r="O11" s="186">
        <v>1</v>
      </c>
      <c r="P11" s="186">
        <v>2</v>
      </c>
      <c r="Q11" s="186">
        <v>2</v>
      </c>
      <c r="R11" s="187">
        <v>0</v>
      </c>
    </row>
    <row r="12" spans="1:18" s="197" customFormat="1" ht="75" customHeight="1">
      <c r="A12" s="222">
        <v>2012</v>
      </c>
      <c r="B12" s="186">
        <f>+C12+E12+M12+L12</f>
        <v>53</v>
      </c>
      <c r="C12" s="186">
        <v>1</v>
      </c>
      <c r="D12" s="187" t="s">
        <v>349</v>
      </c>
      <c r="E12" s="186">
        <v>5</v>
      </c>
      <c r="F12" s="186">
        <v>2</v>
      </c>
      <c r="G12" s="186">
        <v>3</v>
      </c>
      <c r="H12" s="187" t="s">
        <v>349</v>
      </c>
      <c r="I12" s="187" t="s">
        <v>349</v>
      </c>
      <c r="J12" s="221"/>
      <c r="K12" s="187" t="s">
        <v>349</v>
      </c>
      <c r="L12" s="186">
        <v>2</v>
      </c>
      <c r="M12" s="186">
        <v>45</v>
      </c>
      <c r="N12" s="186">
        <v>40</v>
      </c>
      <c r="O12" s="186">
        <v>1</v>
      </c>
      <c r="P12" s="186">
        <v>2</v>
      </c>
      <c r="Q12" s="186">
        <v>2</v>
      </c>
      <c r="R12" s="187" t="s">
        <v>349</v>
      </c>
    </row>
    <row r="13" spans="1:18" s="174" customFormat="1" ht="75" customHeight="1" thickBot="1">
      <c r="A13" s="223">
        <v>2013</v>
      </c>
      <c r="B13" s="190">
        <v>54</v>
      </c>
      <c r="C13" s="190">
        <v>1</v>
      </c>
      <c r="D13" s="313">
        <v>0</v>
      </c>
      <c r="E13" s="190">
        <v>4</v>
      </c>
      <c r="F13" s="190">
        <v>1</v>
      </c>
      <c r="G13" s="190">
        <v>3</v>
      </c>
      <c r="H13" s="313">
        <v>0</v>
      </c>
      <c r="I13" s="313">
        <v>0</v>
      </c>
      <c r="J13" s="203"/>
      <c r="K13" s="313" t="s">
        <v>350</v>
      </c>
      <c r="L13" s="190">
        <v>2</v>
      </c>
      <c r="M13" s="190">
        <v>47</v>
      </c>
      <c r="N13" s="190">
        <v>41</v>
      </c>
      <c r="O13" s="312">
        <v>2</v>
      </c>
      <c r="P13" s="312">
        <v>1</v>
      </c>
      <c r="Q13" s="312">
        <v>3</v>
      </c>
      <c r="R13" s="313" t="s">
        <v>350</v>
      </c>
    </row>
    <row r="14" spans="1:17" s="88" customFormat="1" ht="12" customHeight="1" thickTop="1">
      <c r="A14" s="29" t="s">
        <v>281</v>
      </c>
      <c r="B14" s="106"/>
      <c r="L14" s="107"/>
      <c r="M14" s="107"/>
      <c r="N14" s="80"/>
      <c r="O14" s="80"/>
      <c r="P14" s="80"/>
      <c r="Q14" s="80"/>
    </row>
  </sheetData>
  <sheetProtection/>
  <protectedRanges>
    <protectedRange sqref="F9:L9 F10:R10 C9:D10 D11 H11:I11 K11 R11 N9:R9" name="범위1_1_1_1_1_1_1_2"/>
    <protectedRange sqref="C11 F11:G11 J11 L11:Q11" name="범위1_1_1_1_1_1_1_1_1"/>
    <protectedRange sqref="D12:D13 R12 H12:I13 K12:K13 O13 Q13:R13" name="범위1_1_1_1_1_1_1_2_1_1"/>
    <protectedRange sqref="C12:C13 F12:G13 J12:J13 L12:Q12 L13:N13 P13" name="범위1_1_1_1_1_1_1_1_1_1_1"/>
  </protectedRanges>
  <mergeCells count="4">
    <mergeCell ref="A1:I1"/>
    <mergeCell ref="K1:R1"/>
    <mergeCell ref="M3:R3"/>
    <mergeCell ref="E3:I3"/>
  </mergeCells>
  <printOptions horizontalCentered="1"/>
  <pageMargins left="0.3937007874015748" right="0.3937007874015748" top="0.5905511811023623" bottom="0.5905511811023623" header="0.3937007874015748" footer="0.1968503937007874"/>
  <pageSetup blackAndWhite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zoomScaleSheetLayoutView="100" zoomScalePageLayoutView="0" workbookViewId="0" topLeftCell="A7">
      <selection activeCell="A1" sqref="A1:IV16384"/>
    </sheetView>
  </sheetViews>
  <sheetFormatPr defaultColWidth="8.88671875" defaultRowHeight="13.5"/>
  <cols>
    <col min="1" max="1" width="14.5546875" style="38" customWidth="1"/>
    <col min="2" max="4" width="22.10546875" style="37" customWidth="1"/>
    <col min="5" max="5" width="2.77734375" style="22" customWidth="1"/>
    <col min="6" max="9" width="18.3359375" style="37" customWidth="1"/>
    <col min="10" max="16384" width="8.88671875" style="22" customWidth="1"/>
  </cols>
  <sheetData>
    <row r="1" spans="1:9" ht="45" customHeight="1">
      <c r="A1" s="383" t="s">
        <v>225</v>
      </c>
      <c r="B1" s="383"/>
      <c r="C1" s="383"/>
      <c r="D1" s="383"/>
      <c r="E1" s="57"/>
      <c r="F1" s="384" t="s">
        <v>226</v>
      </c>
      <c r="G1" s="385"/>
      <c r="H1" s="385"/>
      <c r="I1" s="385"/>
    </row>
    <row r="2" spans="1:9" s="25" customFormat="1" ht="25.5" customHeight="1" thickBot="1">
      <c r="A2" s="23" t="s">
        <v>227</v>
      </c>
      <c r="B2" s="24"/>
      <c r="C2" s="24"/>
      <c r="D2" s="24"/>
      <c r="F2" s="24"/>
      <c r="G2" s="24"/>
      <c r="H2" s="24"/>
      <c r="I2" s="26" t="s">
        <v>228</v>
      </c>
    </row>
    <row r="3" spans="1:9" s="25" customFormat="1" ht="16.5" customHeight="1" thickTop="1">
      <c r="A3" s="39" t="s">
        <v>229</v>
      </c>
      <c r="B3" s="40" t="s">
        <v>44</v>
      </c>
      <c r="C3" s="381" t="s">
        <v>230</v>
      </c>
      <c r="D3" s="382"/>
      <c r="E3" s="28"/>
      <c r="F3" s="382" t="s">
        <v>231</v>
      </c>
      <c r="G3" s="382"/>
      <c r="H3" s="382"/>
      <c r="I3" s="382"/>
    </row>
    <row r="4" spans="1:9" s="25" customFormat="1" ht="16.5" customHeight="1">
      <c r="A4" s="27" t="s">
        <v>232</v>
      </c>
      <c r="B4" s="28"/>
      <c r="C4" s="42" t="s">
        <v>233</v>
      </c>
      <c r="D4" s="43" t="s">
        <v>234</v>
      </c>
      <c r="E4" s="28"/>
      <c r="F4" s="44" t="s">
        <v>46</v>
      </c>
      <c r="G4" s="45" t="s">
        <v>47</v>
      </c>
      <c r="H4" s="46" t="s">
        <v>235</v>
      </c>
      <c r="I4" s="47" t="s">
        <v>236</v>
      </c>
    </row>
    <row r="5" spans="1:9" s="25" customFormat="1" ht="16.5" customHeight="1">
      <c r="A5" s="27" t="s">
        <v>237</v>
      </c>
      <c r="B5" s="28"/>
      <c r="C5" s="48"/>
      <c r="D5" s="43"/>
      <c r="E5" s="28"/>
      <c r="F5" s="49"/>
      <c r="G5" s="50"/>
      <c r="H5" s="51"/>
      <c r="I5" s="28"/>
    </row>
    <row r="6" spans="1:9" s="25" customFormat="1" ht="16.5" customHeight="1">
      <c r="A6" s="52" t="s">
        <v>88</v>
      </c>
      <c r="B6" s="41" t="s">
        <v>238</v>
      </c>
      <c r="C6" s="53" t="s">
        <v>239</v>
      </c>
      <c r="D6" s="41" t="s">
        <v>240</v>
      </c>
      <c r="E6" s="28"/>
      <c r="F6" s="54" t="s">
        <v>241</v>
      </c>
      <c r="G6" s="55" t="s">
        <v>242</v>
      </c>
      <c r="H6" s="56" t="s">
        <v>243</v>
      </c>
      <c r="I6" s="41" t="s">
        <v>244</v>
      </c>
    </row>
    <row r="7" spans="1:9" s="29" customFormat="1" ht="41.25" customHeight="1">
      <c r="A7" s="27">
        <v>2009</v>
      </c>
      <c r="B7" s="28" t="s">
        <v>116</v>
      </c>
      <c r="C7" s="28" t="s">
        <v>116</v>
      </c>
      <c r="D7" s="28" t="s">
        <v>116</v>
      </c>
      <c r="E7" s="30"/>
      <c r="F7" s="28" t="s">
        <v>116</v>
      </c>
      <c r="G7" s="28" t="s">
        <v>116</v>
      </c>
      <c r="H7" s="28" t="s">
        <v>116</v>
      </c>
      <c r="I7" s="28" t="s">
        <v>116</v>
      </c>
    </row>
    <row r="8" spans="1:9" s="29" customFormat="1" ht="41.25" customHeight="1">
      <c r="A8" s="27">
        <v>2010</v>
      </c>
      <c r="B8" s="28" t="s">
        <v>245</v>
      </c>
      <c r="C8" s="28" t="s">
        <v>245</v>
      </c>
      <c r="D8" s="28" t="s">
        <v>245</v>
      </c>
      <c r="E8" s="30"/>
      <c r="F8" s="28" t="s">
        <v>245</v>
      </c>
      <c r="G8" s="28" t="s">
        <v>245</v>
      </c>
      <c r="H8" s="28" t="s">
        <v>245</v>
      </c>
      <c r="I8" s="28" t="s">
        <v>245</v>
      </c>
    </row>
    <row r="9" spans="1:9" s="29" customFormat="1" ht="41.25" customHeight="1">
      <c r="A9" s="27">
        <v>2011</v>
      </c>
      <c r="B9" s="28" t="s">
        <v>245</v>
      </c>
      <c r="C9" s="28" t="s">
        <v>245</v>
      </c>
      <c r="D9" s="28" t="s">
        <v>245</v>
      </c>
      <c r="E9" s="30"/>
      <c r="F9" s="28" t="s">
        <v>245</v>
      </c>
      <c r="G9" s="28" t="s">
        <v>245</v>
      </c>
      <c r="H9" s="28" t="s">
        <v>245</v>
      </c>
      <c r="I9" s="28" t="s">
        <v>245</v>
      </c>
    </row>
    <row r="10" spans="1:9" s="29" customFormat="1" ht="41.25" customHeight="1">
      <c r="A10" s="27">
        <v>2012</v>
      </c>
      <c r="B10" s="28" t="s">
        <v>245</v>
      </c>
      <c r="C10" s="28" t="s">
        <v>245</v>
      </c>
      <c r="D10" s="28" t="s">
        <v>245</v>
      </c>
      <c r="E10" s="30"/>
      <c r="F10" s="28" t="s">
        <v>245</v>
      </c>
      <c r="G10" s="28" t="s">
        <v>245</v>
      </c>
      <c r="H10" s="28" t="s">
        <v>245</v>
      </c>
      <c r="I10" s="28" t="s">
        <v>245</v>
      </c>
    </row>
    <row r="11" spans="1:9" s="29" customFormat="1" ht="41.25" customHeight="1">
      <c r="A11" s="31">
        <v>2013</v>
      </c>
      <c r="B11" s="28" t="s">
        <v>245</v>
      </c>
      <c r="C11" s="28" t="s">
        <v>245</v>
      </c>
      <c r="D11" s="28" t="s">
        <v>245</v>
      </c>
      <c r="E11" s="30"/>
      <c r="F11" s="28" t="s">
        <v>245</v>
      </c>
      <c r="G11" s="28" t="s">
        <v>245</v>
      </c>
      <c r="H11" s="28" t="s">
        <v>245</v>
      </c>
      <c r="I11" s="28" t="s">
        <v>245</v>
      </c>
    </row>
    <row r="12" spans="1:9" s="29" customFormat="1" ht="41.25" customHeight="1">
      <c r="A12" s="32" t="s">
        <v>246</v>
      </c>
      <c r="B12" s="28" t="s">
        <v>245</v>
      </c>
      <c r="C12" s="28" t="s">
        <v>245</v>
      </c>
      <c r="D12" s="28" t="s">
        <v>245</v>
      </c>
      <c r="E12" s="30"/>
      <c r="F12" s="28" t="s">
        <v>245</v>
      </c>
      <c r="G12" s="28" t="s">
        <v>245</v>
      </c>
      <c r="H12" s="28" t="s">
        <v>245</v>
      </c>
      <c r="I12" s="28" t="s">
        <v>245</v>
      </c>
    </row>
    <row r="13" spans="1:9" s="29" customFormat="1" ht="41.25" customHeight="1">
      <c r="A13" s="32" t="s">
        <v>247</v>
      </c>
      <c r="B13" s="28" t="s">
        <v>245</v>
      </c>
      <c r="C13" s="28" t="s">
        <v>245</v>
      </c>
      <c r="D13" s="28" t="s">
        <v>245</v>
      </c>
      <c r="E13" s="30"/>
      <c r="F13" s="28" t="s">
        <v>245</v>
      </c>
      <c r="G13" s="28" t="s">
        <v>245</v>
      </c>
      <c r="H13" s="28" t="s">
        <v>245</v>
      </c>
      <c r="I13" s="28" t="s">
        <v>245</v>
      </c>
    </row>
    <row r="14" spans="1:9" s="29" customFormat="1" ht="41.25" customHeight="1">
      <c r="A14" s="32" t="s">
        <v>248</v>
      </c>
      <c r="B14" s="28" t="s">
        <v>245</v>
      </c>
      <c r="C14" s="28" t="s">
        <v>245</v>
      </c>
      <c r="D14" s="28" t="s">
        <v>245</v>
      </c>
      <c r="E14" s="30"/>
      <c r="F14" s="28" t="s">
        <v>245</v>
      </c>
      <c r="G14" s="28" t="s">
        <v>245</v>
      </c>
      <c r="H14" s="28" t="s">
        <v>245</v>
      </c>
      <c r="I14" s="28" t="s">
        <v>245</v>
      </c>
    </row>
    <row r="15" spans="1:9" s="33" customFormat="1" ht="41.25" customHeight="1">
      <c r="A15" s="32" t="s">
        <v>249</v>
      </c>
      <c r="B15" s="28" t="s">
        <v>245</v>
      </c>
      <c r="C15" s="28" t="s">
        <v>245</v>
      </c>
      <c r="D15" s="28" t="s">
        <v>245</v>
      </c>
      <c r="E15" s="30"/>
      <c r="F15" s="28" t="s">
        <v>245</v>
      </c>
      <c r="G15" s="28" t="s">
        <v>245</v>
      </c>
      <c r="H15" s="28" t="s">
        <v>245</v>
      </c>
      <c r="I15" s="28" t="s">
        <v>245</v>
      </c>
    </row>
    <row r="16" spans="1:9" s="34" customFormat="1" ht="41.25" customHeight="1">
      <c r="A16" s="32" t="s">
        <v>250</v>
      </c>
      <c r="B16" s="28" t="s">
        <v>245</v>
      </c>
      <c r="C16" s="28" t="s">
        <v>245</v>
      </c>
      <c r="D16" s="28" t="s">
        <v>245</v>
      </c>
      <c r="E16" s="30"/>
      <c r="F16" s="28" t="s">
        <v>245</v>
      </c>
      <c r="G16" s="28" t="s">
        <v>245</v>
      </c>
      <c r="H16" s="28" t="s">
        <v>245</v>
      </c>
      <c r="I16" s="28" t="s">
        <v>245</v>
      </c>
    </row>
    <row r="17" spans="1:9" s="34" customFormat="1" ht="41.25" customHeight="1">
      <c r="A17" s="32" t="s">
        <v>251</v>
      </c>
      <c r="B17" s="28" t="s">
        <v>245</v>
      </c>
      <c r="C17" s="28" t="s">
        <v>245</v>
      </c>
      <c r="D17" s="28" t="s">
        <v>245</v>
      </c>
      <c r="E17" s="30"/>
      <c r="F17" s="28" t="s">
        <v>245</v>
      </c>
      <c r="G17" s="28" t="s">
        <v>245</v>
      </c>
      <c r="H17" s="28" t="s">
        <v>245</v>
      </c>
      <c r="I17" s="28" t="s">
        <v>245</v>
      </c>
    </row>
    <row r="18" spans="1:9" s="34" customFormat="1" ht="41.25" customHeight="1" thickBot="1">
      <c r="A18" s="35" t="s">
        <v>252</v>
      </c>
      <c r="B18" s="309">
        <v>0</v>
      </c>
      <c r="C18" s="309">
        <v>0</v>
      </c>
      <c r="D18" s="309">
        <v>0</v>
      </c>
      <c r="E18" s="30"/>
      <c r="F18" s="309">
        <v>0</v>
      </c>
      <c r="G18" s="309">
        <v>0</v>
      </c>
      <c r="H18" s="309">
        <v>0</v>
      </c>
      <c r="I18" s="309">
        <v>0</v>
      </c>
    </row>
    <row r="19" spans="1:16" s="195" customFormat="1" ht="12" customHeight="1" thickTop="1">
      <c r="A19" s="36" t="s">
        <v>253</v>
      </c>
      <c r="B19" s="192"/>
      <c r="C19" s="192"/>
      <c r="D19" s="192"/>
      <c r="E19" s="192"/>
      <c r="F19" s="193"/>
      <c r="G19" s="192"/>
      <c r="H19" s="193"/>
      <c r="I19" s="194"/>
      <c r="J19" s="193"/>
      <c r="K19" s="193"/>
      <c r="L19" s="193"/>
      <c r="M19" s="193"/>
      <c r="N19" s="192"/>
      <c r="O19" s="192"/>
      <c r="P19" s="193"/>
    </row>
  </sheetData>
  <sheetProtection/>
  <mergeCells count="4">
    <mergeCell ref="C3:D3"/>
    <mergeCell ref="F3:I3"/>
    <mergeCell ref="A1:D1"/>
    <mergeCell ref="F1:I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Y16"/>
  <sheetViews>
    <sheetView zoomScalePageLayoutView="0" workbookViewId="0" topLeftCell="A1">
      <pane xSplit="1" ySplit="6" topLeftCell="P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2" sqref="K12:K13"/>
    </sheetView>
  </sheetViews>
  <sheetFormatPr defaultColWidth="6.10546875" defaultRowHeight="13.5"/>
  <cols>
    <col min="1" max="1" width="14.5546875" style="34" customWidth="1"/>
    <col min="2" max="8" width="9.77734375" style="76" customWidth="1"/>
    <col min="9" max="9" width="2.77734375" style="77" customWidth="1"/>
    <col min="10" max="15" width="11.5546875" style="76" customWidth="1"/>
    <col min="16" max="16" width="14.5546875" style="34" customWidth="1"/>
    <col min="17" max="17" width="21.77734375" style="80" customWidth="1"/>
    <col min="18" max="19" width="21.77734375" style="76" customWidth="1"/>
    <col min="20" max="20" width="2.77734375" style="81" customWidth="1"/>
    <col min="21" max="23" width="23.10546875" style="76" customWidth="1"/>
    <col min="24" max="16384" width="6.10546875" style="34" customWidth="1"/>
  </cols>
  <sheetData>
    <row r="1" spans="1:23" s="62" customFormat="1" ht="45" customHeight="1">
      <c r="A1" s="391" t="s">
        <v>118</v>
      </c>
      <c r="B1" s="391"/>
      <c r="C1" s="391"/>
      <c r="D1" s="391"/>
      <c r="E1" s="391"/>
      <c r="F1" s="391"/>
      <c r="G1" s="391"/>
      <c r="H1" s="391"/>
      <c r="I1" s="60"/>
      <c r="J1" s="392" t="s">
        <v>156</v>
      </c>
      <c r="K1" s="393"/>
      <c r="L1" s="393"/>
      <c r="M1" s="393"/>
      <c r="N1" s="393"/>
      <c r="O1" s="393"/>
      <c r="P1" s="391" t="s">
        <v>95</v>
      </c>
      <c r="Q1" s="391"/>
      <c r="R1" s="391"/>
      <c r="S1" s="391"/>
      <c r="T1" s="61"/>
      <c r="U1" s="386" t="s">
        <v>157</v>
      </c>
      <c r="V1" s="386"/>
      <c r="W1" s="386"/>
    </row>
    <row r="2" spans="1:23" s="29" customFormat="1" ht="25.5" customHeight="1" thickBot="1">
      <c r="A2" s="63" t="s">
        <v>96</v>
      </c>
      <c r="B2" s="64"/>
      <c r="C2" s="64"/>
      <c r="D2" s="64"/>
      <c r="E2" s="64"/>
      <c r="F2" s="64"/>
      <c r="G2" s="64"/>
      <c r="H2" s="64"/>
      <c r="I2" s="65"/>
      <c r="J2" s="64"/>
      <c r="K2" s="64"/>
      <c r="L2" s="64"/>
      <c r="M2" s="64"/>
      <c r="N2" s="64"/>
      <c r="O2" s="66" t="s">
        <v>91</v>
      </c>
      <c r="P2" s="63" t="s">
        <v>96</v>
      </c>
      <c r="Q2" s="64"/>
      <c r="R2" s="64"/>
      <c r="S2" s="64"/>
      <c r="T2" s="67"/>
      <c r="U2" s="64"/>
      <c r="V2" s="64"/>
      <c r="W2" s="66" t="s">
        <v>91</v>
      </c>
    </row>
    <row r="3" spans="1:23" s="68" customFormat="1" ht="16.5" customHeight="1" thickTop="1">
      <c r="A3" s="39" t="s">
        <v>45</v>
      </c>
      <c r="B3" s="120" t="s">
        <v>48</v>
      </c>
      <c r="C3" s="27" t="s">
        <v>97</v>
      </c>
      <c r="D3" s="387" t="s">
        <v>119</v>
      </c>
      <c r="E3" s="389"/>
      <c r="F3" s="390"/>
      <c r="G3" s="387" t="s">
        <v>120</v>
      </c>
      <c r="H3" s="388"/>
      <c r="I3" s="123"/>
      <c r="J3" s="388" t="s">
        <v>121</v>
      </c>
      <c r="K3" s="388"/>
      <c r="L3" s="388"/>
      <c r="M3" s="388"/>
      <c r="N3" s="388"/>
      <c r="O3" s="388"/>
      <c r="P3" s="39" t="s">
        <v>45</v>
      </c>
      <c r="Q3" s="387" t="s">
        <v>122</v>
      </c>
      <c r="R3" s="388"/>
      <c r="S3" s="388"/>
      <c r="T3" s="123"/>
      <c r="U3" s="388" t="s">
        <v>123</v>
      </c>
      <c r="V3" s="388"/>
      <c r="W3" s="388"/>
    </row>
    <row r="4" spans="1:23" s="68" customFormat="1" ht="16.5" customHeight="1">
      <c r="A4" s="27" t="s">
        <v>98</v>
      </c>
      <c r="B4" s="141"/>
      <c r="C4" s="142"/>
      <c r="D4" s="142" t="s">
        <v>0</v>
      </c>
      <c r="E4" s="142" t="s">
        <v>49</v>
      </c>
      <c r="F4" s="142" t="s">
        <v>1</v>
      </c>
      <c r="G4" s="142" t="s">
        <v>99</v>
      </c>
      <c r="H4" s="128" t="s">
        <v>100</v>
      </c>
      <c r="I4" s="128"/>
      <c r="J4" s="142" t="s">
        <v>101</v>
      </c>
      <c r="K4" s="142" t="s">
        <v>102</v>
      </c>
      <c r="L4" s="128" t="s">
        <v>103</v>
      </c>
      <c r="M4" s="141" t="s">
        <v>104</v>
      </c>
      <c r="N4" s="141" t="s">
        <v>105</v>
      </c>
      <c r="O4" s="128" t="s">
        <v>106</v>
      </c>
      <c r="P4" s="27" t="s">
        <v>98</v>
      </c>
      <c r="Q4" s="128" t="s">
        <v>0</v>
      </c>
      <c r="R4" s="143" t="s">
        <v>50</v>
      </c>
      <c r="S4" s="128" t="s">
        <v>107</v>
      </c>
      <c r="T4" s="128"/>
      <c r="U4" s="128" t="s">
        <v>0</v>
      </c>
      <c r="V4" s="143" t="s">
        <v>51</v>
      </c>
      <c r="W4" s="128" t="s">
        <v>52</v>
      </c>
    </row>
    <row r="5" spans="1:23" s="68" customFormat="1" ht="16.5" customHeight="1">
      <c r="A5" s="144" t="s">
        <v>90</v>
      </c>
      <c r="B5" s="141" t="s">
        <v>2</v>
      </c>
      <c r="C5" s="142" t="s">
        <v>3</v>
      </c>
      <c r="D5" s="142"/>
      <c r="E5" s="142"/>
      <c r="F5" s="145"/>
      <c r="G5" s="142"/>
      <c r="H5" s="128"/>
      <c r="I5" s="128"/>
      <c r="J5" s="142" t="s">
        <v>89</v>
      </c>
      <c r="K5" s="142"/>
      <c r="L5" s="128"/>
      <c r="M5" s="141"/>
      <c r="N5" s="142"/>
      <c r="O5" s="128"/>
      <c r="P5" s="144" t="s">
        <v>90</v>
      </c>
      <c r="Q5" s="128"/>
      <c r="R5" s="141" t="s">
        <v>4</v>
      </c>
      <c r="S5" s="128"/>
      <c r="T5" s="128"/>
      <c r="U5" s="128"/>
      <c r="V5" s="146"/>
      <c r="W5" s="128"/>
    </row>
    <row r="6" spans="1:23" s="68" customFormat="1" ht="16.5" customHeight="1">
      <c r="A6" s="147" t="s">
        <v>108</v>
      </c>
      <c r="B6" s="148" t="s">
        <v>109</v>
      </c>
      <c r="C6" s="140" t="s">
        <v>5</v>
      </c>
      <c r="D6" s="140" t="s">
        <v>6</v>
      </c>
      <c r="E6" s="140" t="s">
        <v>7</v>
      </c>
      <c r="F6" s="140" t="s">
        <v>8</v>
      </c>
      <c r="G6" s="140" t="s">
        <v>10</v>
      </c>
      <c r="H6" s="149" t="s">
        <v>9</v>
      </c>
      <c r="I6" s="128"/>
      <c r="J6" s="140" t="s">
        <v>110</v>
      </c>
      <c r="K6" s="148" t="s">
        <v>11</v>
      </c>
      <c r="L6" s="148" t="s">
        <v>111</v>
      </c>
      <c r="M6" s="148" t="s">
        <v>112</v>
      </c>
      <c r="N6" s="148" t="s">
        <v>12</v>
      </c>
      <c r="O6" s="149" t="s">
        <v>113</v>
      </c>
      <c r="P6" s="147" t="s">
        <v>108</v>
      </c>
      <c r="Q6" s="149" t="s">
        <v>6</v>
      </c>
      <c r="R6" s="148" t="s">
        <v>13</v>
      </c>
      <c r="S6" s="149" t="s">
        <v>114</v>
      </c>
      <c r="T6" s="128"/>
      <c r="U6" s="149" t="s">
        <v>6</v>
      </c>
      <c r="V6" s="148" t="s">
        <v>14</v>
      </c>
      <c r="W6" s="139" t="s">
        <v>15</v>
      </c>
    </row>
    <row r="7" spans="1:207" s="29" customFormat="1" ht="70.5" customHeight="1">
      <c r="A7" s="71">
        <v>2009</v>
      </c>
      <c r="B7" s="69">
        <v>2</v>
      </c>
      <c r="C7" s="69">
        <v>7644</v>
      </c>
      <c r="D7" s="69">
        <v>154</v>
      </c>
      <c r="E7" s="69">
        <v>96</v>
      </c>
      <c r="F7" s="69">
        <v>58</v>
      </c>
      <c r="G7" s="69">
        <v>55929</v>
      </c>
      <c r="H7" s="69">
        <v>29951</v>
      </c>
      <c r="I7" s="69"/>
      <c r="J7" s="69">
        <v>8536</v>
      </c>
      <c r="K7" s="69">
        <v>4114</v>
      </c>
      <c r="L7" s="69">
        <v>218</v>
      </c>
      <c r="M7" s="69">
        <v>193</v>
      </c>
      <c r="N7" s="69">
        <v>14478</v>
      </c>
      <c r="O7" s="70">
        <v>250</v>
      </c>
      <c r="P7" s="71">
        <v>2009</v>
      </c>
      <c r="Q7" s="69">
        <v>238035</v>
      </c>
      <c r="R7" s="69">
        <v>181214</v>
      </c>
      <c r="S7" s="69">
        <v>56821</v>
      </c>
      <c r="T7" s="69"/>
      <c r="U7" s="69">
        <v>255761</v>
      </c>
      <c r="V7" s="69">
        <v>243450</v>
      </c>
      <c r="W7" s="69">
        <v>12311</v>
      </c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</row>
    <row r="8" spans="1:207" s="211" customFormat="1" ht="70.5" customHeight="1">
      <c r="A8" s="220">
        <v>2010</v>
      </c>
      <c r="B8" s="211">
        <v>2</v>
      </c>
      <c r="C8" s="211">
        <v>7680</v>
      </c>
      <c r="D8" s="211">
        <v>153</v>
      </c>
      <c r="E8" s="211">
        <v>98</v>
      </c>
      <c r="F8" s="211">
        <v>55</v>
      </c>
      <c r="G8" s="211">
        <v>68439</v>
      </c>
      <c r="H8" s="211">
        <v>30396</v>
      </c>
      <c r="J8" s="211">
        <v>15415</v>
      </c>
      <c r="K8" s="211">
        <v>3578</v>
      </c>
      <c r="L8" s="211">
        <v>329</v>
      </c>
      <c r="M8" s="211">
        <v>214</v>
      </c>
      <c r="N8" s="211">
        <v>16778</v>
      </c>
      <c r="O8" s="211">
        <v>483</v>
      </c>
      <c r="P8" s="220">
        <v>2010</v>
      </c>
      <c r="Q8" s="211">
        <v>260944</v>
      </c>
      <c r="R8" s="211">
        <v>203411</v>
      </c>
      <c r="S8" s="211">
        <v>57533</v>
      </c>
      <c r="U8" s="211">
        <v>292984</v>
      </c>
      <c r="V8" s="211">
        <v>280655</v>
      </c>
      <c r="W8" s="211">
        <v>12329</v>
      </c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210"/>
      <c r="BK8" s="210"/>
      <c r="BL8" s="210"/>
      <c r="BM8" s="210"/>
      <c r="BN8" s="210"/>
      <c r="BO8" s="210"/>
      <c r="BP8" s="210"/>
      <c r="BQ8" s="210"/>
      <c r="BR8" s="210"/>
      <c r="BS8" s="210"/>
      <c r="BT8" s="210"/>
      <c r="BU8" s="210"/>
      <c r="BV8" s="210"/>
      <c r="BW8" s="210"/>
      <c r="BX8" s="210"/>
      <c r="BY8" s="210"/>
      <c r="BZ8" s="210"/>
      <c r="CA8" s="210"/>
      <c r="CB8" s="210"/>
      <c r="CC8" s="210"/>
      <c r="CD8" s="210"/>
      <c r="CE8" s="210"/>
      <c r="CF8" s="210"/>
      <c r="CG8" s="210"/>
      <c r="CH8" s="210"/>
      <c r="CI8" s="210"/>
      <c r="CJ8" s="210"/>
      <c r="CK8" s="210"/>
      <c r="CL8" s="210"/>
      <c r="CM8" s="210"/>
      <c r="CN8" s="210"/>
      <c r="CO8" s="210"/>
      <c r="CP8" s="210"/>
      <c r="CQ8" s="210"/>
      <c r="CR8" s="210"/>
      <c r="CS8" s="210"/>
      <c r="CT8" s="210"/>
      <c r="CU8" s="210"/>
      <c r="CV8" s="210"/>
      <c r="CW8" s="210"/>
      <c r="CX8" s="210"/>
      <c r="CY8" s="210"/>
      <c r="CZ8" s="210"/>
      <c r="DA8" s="210"/>
      <c r="DB8" s="210"/>
      <c r="DC8" s="210"/>
      <c r="DD8" s="210"/>
      <c r="DE8" s="210"/>
      <c r="DF8" s="210"/>
      <c r="DG8" s="210"/>
      <c r="DH8" s="210"/>
      <c r="DI8" s="210"/>
      <c r="DJ8" s="210"/>
      <c r="DK8" s="210"/>
      <c r="DL8" s="210"/>
      <c r="DM8" s="210"/>
      <c r="DN8" s="210"/>
      <c r="DO8" s="210"/>
      <c r="DP8" s="210"/>
      <c r="DQ8" s="210"/>
      <c r="DR8" s="210"/>
      <c r="DS8" s="210"/>
      <c r="DT8" s="210"/>
      <c r="DU8" s="210"/>
      <c r="DV8" s="210"/>
      <c r="DW8" s="210"/>
      <c r="DX8" s="210"/>
      <c r="DY8" s="210"/>
      <c r="DZ8" s="210"/>
      <c r="EA8" s="210"/>
      <c r="EB8" s="210"/>
      <c r="EC8" s="210"/>
      <c r="ED8" s="210"/>
      <c r="EE8" s="210"/>
      <c r="EF8" s="210"/>
      <c r="EG8" s="210"/>
      <c r="EH8" s="210"/>
      <c r="EI8" s="210"/>
      <c r="EJ8" s="210"/>
      <c r="EK8" s="210"/>
      <c r="EL8" s="210"/>
      <c r="EM8" s="210"/>
      <c r="EN8" s="210"/>
      <c r="EO8" s="210"/>
      <c r="EP8" s="210"/>
      <c r="EQ8" s="210"/>
      <c r="ER8" s="210"/>
      <c r="ES8" s="210"/>
      <c r="ET8" s="210"/>
      <c r="EU8" s="210"/>
      <c r="EV8" s="210"/>
      <c r="EW8" s="210"/>
      <c r="EX8" s="210"/>
      <c r="EY8" s="210"/>
      <c r="EZ8" s="210"/>
      <c r="FA8" s="210"/>
      <c r="FB8" s="210"/>
      <c r="FC8" s="210"/>
      <c r="FD8" s="210"/>
      <c r="FE8" s="210"/>
      <c r="FF8" s="210"/>
      <c r="FG8" s="210"/>
      <c r="FH8" s="210"/>
      <c r="FI8" s="210"/>
      <c r="FJ8" s="210"/>
      <c r="FK8" s="210"/>
      <c r="FL8" s="210"/>
      <c r="FM8" s="210"/>
      <c r="FN8" s="210"/>
      <c r="FO8" s="210"/>
      <c r="FP8" s="210"/>
      <c r="FQ8" s="210"/>
      <c r="FR8" s="210"/>
      <c r="FS8" s="210"/>
      <c r="FT8" s="210"/>
      <c r="FU8" s="210"/>
      <c r="FV8" s="210"/>
      <c r="FW8" s="210"/>
      <c r="FX8" s="210"/>
      <c r="FY8" s="210"/>
      <c r="FZ8" s="210"/>
      <c r="GA8" s="210"/>
      <c r="GB8" s="210"/>
      <c r="GC8" s="210"/>
      <c r="GD8" s="210"/>
      <c r="GE8" s="210"/>
      <c r="GF8" s="210"/>
      <c r="GG8" s="210"/>
      <c r="GH8" s="210"/>
      <c r="GI8" s="210"/>
      <c r="GJ8" s="210"/>
      <c r="GK8" s="210"/>
      <c r="GL8" s="210"/>
      <c r="GM8" s="210"/>
      <c r="GN8" s="210"/>
      <c r="GO8" s="210"/>
      <c r="GP8" s="210"/>
      <c r="GQ8" s="210"/>
      <c r="GR8" s="210"/>
      <c r="GS8" s="210"/>
      <c r="GT8" s="210"/>
      <c r="GU8" s="210"/>
      <c r="GV8" s="210"/>
      <c r="GW8" s="210"/>
      <c r="GX8" s="210"/>
      <c r="GY8" s="210"/>
    </row>
    <row r="9" spans="1:207" s="123" customFormat="1" ht="70.5" customHeight="1">
      <c r="A9" s="27">
        <v>2011</v>
      </c>
      <c r="B9" s="100">
        <v>2</v>
      </c>
      <c r="C9" s="100">
        <v>7746</v>
      </c>
      <c r="D9" s="100">
        <v>154</v>
      </c>
      <c r="E9" s="100">
        <v>97</v>
      </c>
      <c r="F9" s="100">
        <v>57</v>
      </c>
      <c r="G9" s="100">
        <v>70832</v>
      </c>
      <c r="H9" s="100">
        <v>33996</v>
      </c>
      <c r="I9" s="100"/>
      <c r="J9" s="100">
        <v>15791</v>
      </c>
      <c r="K9" s="100">
        <v>6314</v>
      </c>
      <c r="L9" s="100">
        <v>343</v>
      </c>
      <c r="M9" s="100">
        <v>278</v>
      </c>
      <c r="N9" s="100">
        <v>18073</v>
      </c>
      <c r="O9" s="100">
        <v>647</v>
      </c>
      <c r="P9" s="27">
        <v>2011</v>
      </c>
      <c r="Q9" s="100">
        <v>292595</v>
      </c>
      <c r="R9" s="100">
        <v>235063</v>
      </c>
      <c r="S9" s="100">
        <v>57532</v>
      </c>
      <c r="T9" s="128"/>
      <c r="U9" s="100">
        <v>335866</v>
      </c>
      <c r="V9" s="100">
        <v>322716</v>
      </c>
      <c r="W9" s="100">
        <v>13150</v>
      </c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6"/>
      <c r="DT9" s="196"/>
      <c r="DU9" s="196"/>
      <c r="DV9" s="196"/>
      <c r="DW9" s="196"/>
      <c r="DX9" s="196"/>
      <c r="DY9" s="196"/>
      <c r="DZ9" s="196"/>
      <c r="EA9" s="196"/>
      <c r="EB9" s="196"/>
      <c r="EC9" s="196"/>
      <c r="ED9" s="196"/>
      <c r="EE9" s="196"/>
      <c r="EF9" s="196"/>
      <c r="EG9" s="196"/>
      <c r="EH9" s="196"/>
      <c r="EI9" s="196"/>
      <c r="EJ9" s="196"/>
      <c r="EK9" s="196"/>
      <c r="EL9" s="196"/>
      <c r="EM9" s="196"/>
      <c r="EN9" s="196"/>
      <c r="EO9" s="196"/>
      <c r="EP9" s="196"/>
      <c r="EQ9" s="196"/>
      <c r="ER9" s="196"/>
      <c r="ES9" s="196"/>
      <c r="ET9" s="196"/>
      <c r="EU9" s="196"/>
      <c r="EV9" s="196"/>
      <c r="EW9" s="196"/>
      <c r="EX9" s="196"/>
      <c r="EY9" s="196"/>
      <c r="EZ9" s="196"/>
      <c r="FA9" s="196"/>
      <c r="FB9" s="196"/>
      <c r="FC9" s="196"/>
      <c r="FD9" s="196"/>
      <c r="FE9" s="196"/>
      <c r="FF9" s="196"/>
      <c r="FG9" s="196"/>
      <c r="FH9" s="196"/>
      <c r="FI9" s="196"/>
      <c r="FJ9" s="196"/>
      <c r="FK9" s="196"/>
      <c r="FL9" s="196"/>
      <c r="FM9" s="196"/>
      <c r="FN9" s="196"/>
      <c r="FO9" s="196"/>
      <c r="FP9" s="196"/>
      <c r="FQ9" s="196"/>
      <c r="FR9" s="196"/>
      <c r="FS9" s="196"/>
      <c r="FT9" s="196"/>
      <c r="FU9" s="196"/>
      <c r="FV9" s="196"/>
      <c r="FW9" s="196"/>
      <c r="FX9" s="196"/>
      <c r="FY9" s="196"/>
      <c r="FZ9" s="196"/>
      <c r="GA9" s="196"/>
      <c r="GB9" s="196"/>
      <c r="GC9" s="196"/>
      <c r="GD9" s="196"/>
      <c r="GE9" s="196"/>
      <c r="GF9" s="196"/>
      <c r="GG9" s="196"/>
      <c r="GH9" s="196"/>
      <c r="GI9" s="196"/>
      <c r="GJ9" s="196"/>
      <c r="GK9" s="196"/>
      <c r="GL9" s="196"/>
      <c r="GM9" s="196"/>
      <c r="GN9" s="196"/>
      <c r="GO9" s="196"/>
      <c r="GP9" s="196"/>
      <c r="GQ9" s="196"/>
      <c r="GR9" s="196"/>
      <c r="GS9" s="196"/>
      <c r="GT9" s="196"/>
      <c r="GU9" s="196"/>
      <c r="GV9" s="196"/>
      <c r="GW9" s="196"/>
      <c r="GX9" s="196"/>
      <c r="GY9" s="196"/>
    </row>
    <row r="10" spans="1:207" s="123" customFormat="1" ht="70.5" customHeight="1">
      <c r="A10" s="27">
        <v>2012</v>
      </c>
      <c r="B10" s="100">
        <v>2</v>
      </c>
      <c r="C10" s="100">
        <v>7897</v>
      </c>
      <c r="D10" s="100">
        <v>159</v>
      </c>
      <c r="E10" s="100">
        <v>98</v>
      </c>
      <c r="F10" s="100">
        <v>61</v>
      </c>
      <c r="G10" s="100">
        <v>70841</v>
      </c>
      <c r="H10" s="100">
        <v>50455</v>
      </c>
      <c r="I10" s="100"/>
      <c r="J10" s="100">
        <v>16449</v>
      </c>
      <c r="K10" s="100">
        <v>6182</v>
      </c>
      <c r="L10" s="100">
        <v>159</v>
      </c>
      <c r="M10" s="100">
        <v>262</v>
      </c>
      <c r="N10" s="100">
        <v>21233</v>
      </c>
      <c r="O10" s="100">
        <v>1154</v>
      </c>
      <c r="P10" s="27">
        <v>2012</v>
      </c>
      <c r="Q10" s="100">
        <v>307214</v>
      </c>
      <c r="R10" s="100">
        <v>251946</v>
      </c>
      <c r="S10" s="100">
        <v>55268</v>
      </c>
      <c r="T10" s="128"/>
      <c r="U10" s="100">
        <v>389737</v>
      </c>
      <c r="V10" s="100">
        <v>371744</v>
      </c>
      <c r="W10" s="100">
        <v>17993</v>
      </c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6"/>
      <c r="DF10" s="196"/>
      <c r="DG10" s="196"/>
      <c r="DH10" s="196"/>
      <c r="DI10" s="196"/>
      <c r="DJ10" s="196"/>
      <c r="DK10" s="196"/>
      <c r="DL10" s="196"/>
      <c r="DM10" s="196"/>
      <c r="DN10" s="196"/>
      <c r="DO10" s="196"/>
      <c r="DP10" s="196"/>
      <c r="DQ10" s="196"/>
      <c r="DR10" s="196"/>
      <c r="DS10" s="196"/>
      <c r="DT10" s="196"/>
      <c r="DU10" s="196"/>
      <c r="DV10" s="196"/>
      <c r="DW10" s="196"/>
      <c r="DX10" s="196"/>
      <c r="DY10" s="196"/>
      <c r="DZ10" s="196"/>
      <c r="EA10" s="196"/>
      <c r="EB10" s="196"/>
      <c r="EC10" s="196"/>
      <c r="ED10" s="196"/>
      <c r="EE10" s="196"/>
      <c r="EF10" s="196"/>
      <c r="EG10" s="196"/>
      <c r="EH10" s="196"/>
      <c r="EI10" s="196"/>
      <c r="EJ10" s="196"/>
      <c r="EK10" s="196"/>
      <c r="EL10" s="196"/>
      <c r="EM10" s="196"/>
      <c r="EN10" s="196"/>
      <c r="EO10" s="196"/>
      <c r="EP10" s="196"/>
      <c r="EQ10" s="196"/>
      <c r="ER10" s="196"/>
      <c r="ES10" s="196"/>
      <c r="ET10" s="196"/>
      <c r="EU10" s="196"/>
      <c r="EV10" s="196"/>
      <c r="EW10" s="196"/>
      <c r="EX10" s="196"/>
      <c r="EY10" s="196"/>
      <c r="EZ10" s="196"/>
      <c r="FA10" s="196"/>
      <c r="FB10" s="196"/>
      <c r="FC10" s="196"/>
      <c r="FD10" s="196"/>
      <c r="FE10" s="196"/>
      <c r="FF10" s="196"/>
      <c r="FG10" s="196"/>
      <c r="FH10" s="196"/>
      <c r="FI10" s="196"/>
      <c r="FJ10" s="196"/>
      <c r="FK10" s="196"/>
      <c r="FL10" s="196"/>
      <c r="FM10" s="196"/>
      <c r="FN10" s="196"/>
      <c r="FO10" s="196"/>
      <c r="FP10" s="196"/>
      <c r="FQ10" s="196"/>
      <c r="FR10" s="196"/>
      <c r="FS10" s="196"/>
      <c r="FT10" s="196"/>
      <c r="FU10" s="196"/>
      <c r="FV10" s="196"/>
      <c r="FW10" s="196"/>
      <c r="FX10" s="196"/>
      <c r="FY10" s="196"/>
      <c r="FZ10" s="196"/>
      <c r="GA10" s="196"/>
      <c r="GB10" s="196"/>
      <c r="GC10" s="196"/>
      <c r="GD10" s="196"/>
      <c r="GE10" s="196"/>
      <c r="GF10" s="196"/>
      <c r="GG10" s="196"/>
      <c r="GH10" s="196"/>
      <c r="GI10" s="196"/>
      <c r="GJ10" s="196"/>
      <c r="GK10" s="196"/>
      <c r="GL10" s="196"/>
      <c r="GM10" s="196"/>
      <c r="GN10" s="196"/>
      <c r="GO10" s="196"/>
      <c r="GP10" s="196"/>
      <c r="GQ10" s="196"/>
      <c r="GR10" s="196"/>
      <c r="GS10" s="196"/>
      <c r="GT10" s="196"/>
      <c r="GU10" s="196"/>
      <c r="GV10" s="196"/>
      <c r="GW10" s="196"/>
      <c r="GX10" s="196"/>
      <c r="GY10" s="196"/>
    </row>
    <row r="11" spans="1:207" s="178" customFormat="1" ht="70.5" customHeight="1">
      <c r="A11" s="31">
        <v>2013</v>
      </c>
      <c r="B11" s="111">
        <f aca="true" t="shared" si="0" ref="B11:H11">SUM(B12:B13)</f>
        <v>2</v>
      </c>
      <c r="C11" s="111">
        <f t="shared" si="0"/>
        <v>8071</v>
      </c>
      <c r="D11" s="111">
        <f t="shared" si="0"/>
        <v>161</v>
      </c>
      <c r="E11" s="111">
        <f t="shared" si="0"/>
        <v>102</v>
      </c>
      <c r="F11" s="111">
        <f t="shared" si="0"/>
        <v>59</v>
      </c>
      <c r="G11" s="111">
        <f t="shared" si="0"/>
        <v>91023</v>
      </c>
      <c r="H11" s="111">
        <f t="shared" si="0"/>
        <v>39632</v>
      </c>
      <c r="I11" s="111"/>
      <c r="J11" s="111">
        <f aca="true" t="shared" si="1" ref="J11:O11">SUM(J12:J13)</f>
        <v>16722</v>
      </c>
      <c r="K11" s="111">
        <f t="shared" si="1"/>
        <v>4830</v>
      </c>
      <c r="L11" s="111">
        <f t="shared" si="1"/>
        <v>118</v>
      </c>
      <c r="M11" s="111">
        <f t="shared" si="1"/>
        <v>332</v>
      </c>
      <c r="N11" s="111">
        <f t="shared" si="1"/>
        <v>20790</v>
      </c>
      <c r="O11" s="111">
        <f t="shared" si="1"/>
        <v>1778</v>
      </c>
      <c r="P11" s="31">
        <v>2013</v>
      </c>
      <c r="Q11" s="111">
        <f>SUM(Q12:Q13)</f>
        <v>340843</v>
      </c>
      <c r="R11" s="111">
        <f>SUM(R12:R13)</f>
        <v>284059</v>
      </c>
      <c r="S11" s="111">
        <f>SUM(S12:S13)</f>
        <v>56784</v>
      </c>
      <c r="T11" s="191"/>
      <c r="U11" s="111">
        <f>SUM(U12:U13)</f>
        <v>405889</v>
      </c>
      <c r="V11" s="111">
        <f>SUM(V12:V13)</f>
        <v>388536</v>
      </c>
      <c r="W11" s="111">
        <f>SUM(W12:W13)</f>
        <v>17353</v>
      </c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  <c r="DE11" s="177"/>
      <c r="DF11" s="177"/>
      <c r="DG11" s="177"/>
      <c r="DH11" s="177"/>
      <c r="DI11" s="177"/>
      <c r="DJ11" s="177"/>
      <c r="DK11" s="177"/>
      <c r="DL11" s="177"/>
      <c r="DM11" s="177"/>
      <c r="DN11" s="177"/>
      <c r="DO11" s="177"/>
      <c r="DP11" s="177"/>
      <c r="DQ11" s="177"/>
      <c r="DR11" s="177"/>
      <c r="DS11" s="177"/>
      <c r="DT11" s="177"/>
      <c r="DU11" s="177"/>
      <c r="DV11" s="177"/>
      <c r="DW11" s="177"/>
      <c r="DX11" s="177"/>
      <c r="DY11" s="177"/>
      <c r="DZ11" s="177"/>
      <c r="EA11" s="177"/>
      <c r="EB11" s="177"/>
      <c r="EC11" s="177"/>
      <c r="ED11" s="177"/>
      <c r="EE11" s="177"/>
      <c r="EF11" s="177"/>
      <c r="EG11" s="177"/>
      <c r="EH11" s="177"/>
      <c r="EI11" s="177"/>
      <c r="EJ11" s="177"/>
      <c r="EK11" s="177"/>
      <c r="EL11" s="177"/>
      <c r="EM11" s="177"/>
      <c r="EN11" s="177"/>
      <c r="EO11" s="177"/>
      <c r="EP11" s="177"/>
      <c r="EQ11" s="177"/>
      <c r="ER11" s="177"/>
      <c r="ES11" s="177"/>
      <c r="ET11" s="177"/>
      <c r="EU11" s="177"/>
      <c r="EV11" s="177"/>
      <c r="EW11" s="177"/>
      <c r="EX11" s="177"/>
      <c r="EY11" s="177"/>
      <c r="EZ11" s="177"/>
      <c r="FA11" s="177"/>
      <c r="FB11" s="177"/>
      <c r="FC11" s="177"/>
      <c r="FD11" s="177"/>
      <c r="FE11" s="177"/>
      <c r="FF11" s="177"/>
      <c r="FG11" s="177"/>
      <c r="FH11" s="177"/>
      <c r="FI11" s="177"/>
      <c r="FJ11" s="177"/>
      <c r="FK11" s="177"/>
      <c r="FL11" s="177"/>
      <c r="FM11" s="177"/>
      <c r="FN11" s="177"/>
      <c r="FO11" s="177"/>
      <c r="FP11" s="177"/>
      <c r="FQ11" s="177"/>
      <c r="FR11" s="177"/>
      <c r="FS11" s="177"/>
      <c r="FT11" s="177"/>
      <c r="FU11" s="177"/>
      <c r="FV11" s="177"/>
      <c r="FW11" s="177"/>
      <c r="FX11" s="177"/>
      <c r="FY11" s="177"/>
      <c r="FZ11" s="177"/>
      <c r="GA11" s="177"/>
      <c r="GB11" s="177"/>
      <c r="GC11" s="177"/>
      <c r="GD11" s="177"/>
      <c r="GE11" s="177"/>
      <c r="GF11" s="177"/>
      <c r="GG11" s="177"/>
      <c r="GH11" s="177"/>
      <c r="GI11" s="177"/>
      <c r="GJ11" s="177"/>
      <c r="GK11" s="177"/>
      <c r="GL11" s="177"/>
      <c r="GM11" s="177"/>
      <c r="GN11" s="177"/>
      <c r="GO11" s="177"/>
      <c r="GP11" s="177"/>
      <c r="GQ11" s="177"/>
      <c r="GR11" s="177"/>
      <c r="GS11" s="177"/>
      <c r="GT11" s="177"/>
      <c r="GU11" s="177"/>
      <c r="GV11" s="177"/>
      <c r="GW11" s="177"/>
      <c r="GX11" s="177"/>
      <c r="GY11" s="177"/>
    </row>
    <row r="12" spans="1:23" s="209" customFormat="1" ht="70.5" customHeight="1">
      <c r="A12" s="311" t="s">
        <v>159</v>
      </c>
      <c r="B12" s="208">
        <v>1</v>
      </c>
      <c r="C12" s="208">
        <v>3742</v>
      </c>
      <c r="D12" s="208">
        <v>74</v>
      </c>
      <c r="E12" s="208">
        <v>47</v>
      </c>
      <c r="F12" s="208">
        <v>27</v>
      </c>
      <c r="G12" s="208">
        <v>29946</v>
      </c>
      <c r="H12" s="208">
        <v>17549</v>
      </c>
      <c r="I12" s="208"/>
      <c r="J12" s="209">
        <v>7117</v>
      </c>
      <c r="K12" s="379">
        <v>4800</v>
      </c>
      <c r="L12" s="209">
        <v>68</v>
      </c>
      <c r="M12" s="209">
        <v>108</v>
      </c>
      <c r="N12" s="208">
        <v>10860</v>
      </c>
      <c r="O12" s="209">
        <v>798</v>
      </c>
      <c r="P12" s="311" t="s">
        <v>159</v>
      </c>
      <c r="Q12" s="208">
        <f>SUM(R12:S12)</f>
        <v>148658</v>
      </c>
      <c r="R12" s="208">
        <v>121659</v>
      </c>
      <c r="S12" s="208">
        <v>26999</v>
      </c>
      <c r="T12" s="208"/>
      <c r="U12" s="308">
        <v>205356</v>
      </c>
      <c r="V12" s="308">
        <v>194385</v>
      </c>
      <c r="W12" s="308">
        <v>10971</v>
      </c>
    </row>
    <row r="13" spans="1:23" s="209" customFormat="1" ht="70.5" customHeight="1" thickBot="1">
      <c r="A13" s="199" t="s">
        <v>158</v>
      </c>
      <c r="B13" s="207">
        <v>1</v>
      </c>
      <c r="C13" s="207">
        <v>4329</v>
      </c>
      <c r="D13" s="207">
        <v>87</v>
      </c>
      <c r="E13" s="207">
        <v>55</v>
      </c>
      <c r="F13" s="207">
        <v>32</v>
      </c>
      <c r="G13" s="207">
        <v>61077</v>
      </c>
      <c r="H13" s="207">
        <v>22083</v>
      </c>
      <c r="I13" s="208"/>
      <c r="J13" s="200">
        <v>9605</v>
      </c>
      <c r="K13" s="380">
        <v>30</v>
      </c>
      <c r="L13" s="200">
        <v>50</v>
      </c>
      <c r="M13" s="200">
        <v>224</v>
      </c>
      <c r="N13" s="207">
        <v>9930</v>
      </c>
      <c r="O13" s="200">
        <v>980</v>
      </c>
      <c r="P13" s="199" t="s">
        <v>158</v>
      </c>
      <c r="Q13" s="207">
        <f>SUM(R13:S13)</f>
        <v>192185</v>
      </c>
      <c r="R13" s="207">
        <v>162400</v>
      </c>
      <c r="S13" s="207">
        <v>29785</v>
      </c>
      <c r="T13" s="208"/>
      <c r="U13" s="224">
        <f>SUM(V13:W13)</f>
        <v>200533</v>
      </c>
      <c r="V13" s="224">
        <v>194151</v>
      </c>
      <c r="W13" s="224">
        <v>6382</v>
      </c>
    </row>
    <row r="14" spans="1:23" ht="12" customHeight="1" thickTop="1">
      <c r="A14" s="29" t="s">
        <v>126</v>
      </c>
      <c r="P14" s="29" t="s">
        <v>115</v>
      </c>
      <c r="Q14" s="76"/>
      <c r="T14" s="77"/>
      <c r="V14" s="34"/>
      <c r="W14" s="34"/>
    </row>
    <row r="15" spans="1:23" ht="15" customHeight="1">
      <c r="A15" s="29"/>
      <c r="P15" s="29"/>
      <c r="Q15" s="76"/>
      <c r="T15" s="77"/>
      <c r="V15" s="78"/>
      <c r="W15" s="34"/>
    </row>
    <row r="16" spans="17:23" ht="13.5">
      <c r="Q16" s="76"/>
      <c r="T16" s="77"/>
      <c r="V16" s="79"/>
      <c r="W16" s="34"/>
    </row>
  </sheetData>
  <sheetProtection/>
  <mergeCells count="9">
    <mergeCell ref="U1:W1"/>
    <mergeCell ref="G3:H3"/>
    <mergeCell ref="J3:O3"/>
    <mergeCell ref="D3:F3"/>
    <mergeCell ref="A1:H1"/>
    <mergeCell ref="J1:O1"/>
    <mergeCell ref="P1:S1"/>
    <mergeCell ref="U3:W3"/>
    <mergeCell ref="Q3:S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Y14"/>
  <sheetViews>
    <sheetView zoomScalePageLayoutView="0" workbookViewId="0" topLeftCell="A1">
      <pane xSplit="1" ySplit="6" topLeftCell="P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0" sqref="A10:A13"/>
    </sheetView>
  </sheetViews>
  <sheetFormatPr defaultColWidth="8.88671875" defaultRowHeight="13.5"/>
  <cols>
    <col min="1" max="3" width="8.88671875" style="175" customWidth="1"/>
    <col min="4" max="8" width="9.77734375" style="175" customWidth="1"/>
    <col min="9" max="9" width="3.21484375" style="175" customWidth="1"/>
    <col min="10" max="15" width="12.77734375" style="175" customWidth="1"/>
    <col min="16" max="16" width="8.88671875" style="175" customWidth="1"/>
    <col min="17" max="19" width="26.6640625" style="175" customWidth="1"/>
    <col min="20" max="20" width="3.3359375" style="175" customWidth="1"/>
    <col min="21" max="23" width="24.21484375" style="175" customWidth="1"/>
    <col min="24" max="16384" width="8.88671875" style="175" customWidth="1"/>
  </cols>
  <sheetData>
    <row r="1" spans="1:23" s="62" customFormat="1" ht="45" customHeight="1">
      <c r="A1" s="391" t="s">
        <v>127</v>
      </c>
      <c r="B1" s="391"/>
      <c r="C1" s="391"/>
      <c r="D1" s="391"/>
      <c r="E1" s="391"/>
      <c r="F1" s="391"/>
      <c r="G1" s="391"/>
      <c r="H1" s="391"/>
      <c r="I1" s="60"/>
      <c r="J1" s="392" t="s">
        <v>129</v>
      </c>
      <c r="K1" s="392"/>
      <c r="L1" s="392"/>
      <c r="M1" s="392"/>
      <c r="N1" s="392"/>
      <c r="O1" s="392"/>
      <c r="P1" s="391" t="s">
        <v>128</v>
      </c>
      <c r="Q1" s="391"/>
      <c r="R1" s="391"/>
      <c r="S1" s="391"/>
      <c r="T1" s="61"/>
      <c r="U1" s="386" t="s">
        <v>130</v>
      </c>
      <c r="V1" s="386"/>
      <c r="W1" s="386"/>
    </row>
    <row r="2" spans="1:23" s="29" customFormat="1" ht="25.5" customHeight="1" thickBot="1">
      <c r="A2" s="63" t="s">
        <v>96</v>
      </c>
      <c r="B2" s="64"/>
      <c r="C2" s="64"/>
      <c r="D2" s="64"/>
      <c r="E2" s="64"/>
      <c r="F2" s="64"/>
      <c r="G2" s="64"/>
      <c r="H2" s="64"/>
      <c r="I2" s="65"/>
      <c r="J2" s="64"/>
      <c r="K2" s="64"/>
      <c r="L2" s="64"/>
      <c r="M2" s="64"/>
      <c r="N2" s="64"/>
      <c r="O2" s="66" t="s">
        <v>91</v>
      </c>
      <c r="P2" s="63" t="s">
        <v>96</v>
      </c>
      <c r="Q2" s="64"/>
      <c r="R2" s="64"/>
      <c r="S2" s="64"/>
      <c r="T2" s="67"/>
      <c r="U2" s="64"/>
      <c r="V2" s="64"/>
      <c r="W2" s="66" t="s">
        <v>91</v>
      </c>
    </row>
    <row r="3" spans="1:23" s="68" customFormat="1" ht="16.5" customHeight="1" thickTop="1">
      <c r="A3" s="39" t="s">
        <v>45</v>
      </c>
      <c r="B3" s="120" t="s">
        <v>48</v>
      </c>
      <c r="C3" s="27" t="s">
        <v>97</v>
      </c>
      <c r="D3" s="387" t="s">
        <v>119</v>
      </c>
      <c r="E3" s="389"/>
      <c r="F3" s="390"/>
      <c r="G3" s="387" t="s">
        <v>120</v>
      </c>
      <c r="H3" s="388"/>
      <c r="I3" s="123"/>
      <c r="J3" s="388" t="s">
        <v>121</v>
      </c>
      <c r="K3" s="388"/>
      <c r="L3" s="388"/>
      <c r="M3" s="388"/>
      <c r="N3" s="388"/>
      <c r="O3" s="388"/>
      <c r="P3" s="39" t="s">
        <v>45</v>
      </c>
      <c r="Q3" s="387" t="s">
        <v>122</v>
      </c>
      <c r="R3" s="388"/>
      <c r="S3" s="388"/>
      <c r="T3" s="123"/>
      <c r="U3" s="388" t="s">
        <v>123</v>
      </c>
      <c r="V3" s="388"/>
      <c r="W3" s="388"/>
    </row>
    <row r="4" spans="1:23" s="68" customFormat="1" ht="16.5" customHeight="1">
      <c r="A4" s="27" t="s">
        <v>98</v>
      </c>
      <c r="B4" s="141"/>
      <c r="C4" s="142"/>
      <c r="D4" s="142" t="s">
        <v>0</v>
      </c>
      <c r="E4" s="142" t="s">
        <v>49</v>
      </c>
      <c r="F4" s="142" t="s">
        <v>1</v>
      </c>
      <c r="G4" s="142" t="s">
        <v>99</v>
      </c>
      <c r="H4" s="128" t="s">
        <v>100</v>
      </c>
      <c r="I4" s="128"/>
      <c r="J4" s="142" t="s">
        <v>101</v>
      </c>
      <c r="K4" s="142" t="s">
        <v>102</v>
      </c>
      <c r="L4" s="128" t="s">
        <v>103</v>
      </c>
      <c r="M4" s="141" t="s">
        <v>104</v>
      </c>
      <c r="N4" s="141" t="s">
        <v>105</v>
      </c>
      <c r="O4" s="128" t="s">
        <v>106</v>
      </c>
      <c r="P4" s="27" t="s">
        <v>98</v>
      </c>
      <c r="Q4" s="128" t="s">
        <v>0</v>
      </c>
      <c r="R4" s="143" t="s">
        <v>50</v>
      </c>
      <c r="S4" s="128" t="s">
        <v>124</v>
      </c>
      <c r="T4" s="128"/>
      <c r="U4" s="128" t="s">
        <v>0</v>
      </c>
      <c r="V4" s="143" t="s">
        <v>51</v>
      </c>
      <c r="W4" s="128" t="s">
        <v>52</v>
      </c>
    </row>
    <row r="5" spans="1:23" s="68" customFormat="1" ht="16.5" customHeight="1">
      <c r="A5" s="144" t="s">
        <v>90</v>
      </c>
      <c r="B5" s="141" t="s">
        <v>2</v>
      </c>
      <c r="C5" s="142" t="s">
        <v>3</v>
      </c>
      <c r="D5" s="142"/>
      <c r="E5" s="142"/>
      <c r="F5" s="145"/>
      <c r="G5" s="142"/>
      <c r="H5" s="128"/>
      <c r="I5" s="128"/>
      <c r="J5" s="142" t="s">
        <v>89</v>
      </c>
      <c r="K5" s="142"/>
      <c r="L5" s="128"/>
      <c r="M5" s="141"/>
      <c r="N5" s="142"/>
      <c r="O5" s="128"/>
      <c r="P5" s="144" t="s">
        <v>90</v>
      </c>
      <c r="Q5" s="128"/>
      <c r="R5" s="141" t="s">
        <v>4</v>
      </c>
      <c r="S5" s="128"/>
      <c r="T5" s="128"/>
      <c r="U5" s="128"/>
      <c r="V5" s="146"/>
      <c r="W5" s="128"/>
    </row>
    <row r="6" spans="1:23" s="68" customFormat="1" ht="16.5" customHeight="1">
      <c r="A6" s="147" t="s">
        <v>108</v>
      </c>
      <c r="B6" s="148" t="s">
        <v>109</v>
      </c>
      <c r="C6" s="140" t="s">
        <v>5</v>
      </c>
      <c r="D6" s="140" t="s">
        <v>6</v>
      </c>
      <c r="E6" s="140" t="s">
        <v>7</v>
      </c>
      <c r="F6" s="140" t="s">
        <v>8</v>
      </c>
      <c r="G6" s="140" t="s">
        <v>10</v>
      </c>
      <c r="H6" s="149" t="s">
        <v>9</v>
      </c>
      <c r="I6" s="128"/>
      <c r="J6" s="140" t="s">
        <v>110</v>
      </c>
      <c r="K6" s="148" t="s">
        <v>11</v>
      </c>
      <c r="L6" s="148" t="s">
        <v>111</v>
      </c>
      <c r="M6" s="148" t="s">
        <v>112</v>
      </c>
      <c r="N6" s="148" t="s">
        <v>12</v>
      </c>
      <c r="O6" s="149" t="s">
        <v>113</v>
      </c>
      <c r="P6" s="147" t="s">
        <v>108</v>
      </c>
      <c r="Q6" s="149" t="s">
        <v>6</v>
      </c>
      <c r="R6" s="148" t="s">
        <v>13</v>
      </c>
      <c r="S6" s="149" t="s">
        <v>125</v>
      </c>
      <c r="T6" s="128"/>
      <c r="U6" s="149" t="s">
        <v>6</v>
      </c>
      <c r="V6" s="148" t="s">
        <v>14</v>
      </c>
      <c r="W6" s="139" t="s">
        <v>15</v>
      </c>
    </row>
    <row r="7" spans="1:207" s="29" customFormat="1" ht="70.5" customHeight="1">
      <c r="A7" s="71">
        <v>2009</v>
      </c>
      <c r="B7" s="69">
        <v>2</v>
      </c>
      <c r="C7" s="69">
        <v>5326</v>
      </c>
      <c r="D7" s="69">
        <v>21</v>
      </c>
      <c r="E7" s="69">
        <v>19</v>
      </c>
      <c r="F7" s="69">
        <v>13</v>
      </c>
      <c r="G7" s="69">
        <v>112</v>
      </c>
      <c r="H7" s="69">
        <v>3903</v>
      </c>
      <c r="I7" s="69"/>
      <c r="J7" s="69">
        <v>2079</v>
      </c>
      <c r="K7" s="69" t="s">
        <v>116</v>
      </c>
      <c r="L7" s="70" t="s">
        <v>116</v>
      </c>
      <c r="M7" s="70" t="s">
        <v>116</v>
      </c>
      <c r="N7" s="69">
        <v>216</v>
      </c>
      <c r="O7" s="69">
        <v>154</v>
      </c>
      <c r="P7" s="179">
        <v>2009</v>
      </c>
      <c r="Q7" s="69">
        <v>34036</v>
      </c>
      <c r="R7" s="69">
        <v>14118</v>
      </c>
      <c r="S7" s="69">
        <v>19918</v>
      </c>
      <c r="T7" s="69"/>
      <c r="U7" s="69">
        <v>35858</v>
      </c>
      <c r="V7" s="69">
        <v>34286</v>
      </c>
      <c r="W7" s="69">
        <v>1572</v>
      </c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</row>
    <row r="8" spans="1:207" s="123" customFormat="1" ht="70.5" customHeight="1">
      <c r="A8" s="71">
        <v>2010</v>
      </c>
      <c r="B8" s="123">
        <v>2</v>
      </c>
      <c r="C8" s="70">
        <v>7925</v>
      </c>
      <c r="D8" s="70">
        <v>32</v>
      </c>
      <c r="E8" s="70">
        <v>25</v>
      </c>
      <c r="F8" s="70">
        <v>7</v>
      </c>
      <c r="G8" s="70">
        <v>254</v>
      </c>
      <c r="H8" s="70">
        <v>2882</v>
      </c>
      <c r="J8" s="70">
        <v>2507</v>
      </c>
      <c r="K8" s="70" t="s">
        <v>116</v>
      </c>
      <c r="L8" s="70" t="s">
        <v>116</v>
      </c>
      <c r="M8" s="70" t="s">
        <v>116</v>
      </c>
      <c r="N8" s="69">
        <v>277</v>
      </c>
      <c r="O8" s="70">
        <v>146</v>
      </c>
      <c r="P8" s="71">
        <v>2010</v>
      </c>
      <c r="Q8" s="70">
        <v>35281</v>
      </c>
      <c r="R8" s="70">
        <v>15517</v>
      </c>
      <c r="S8" s="70">
        <v>19764</v>
      </c>
      <c r="U8" s="70">
        <v>34085</v>
      </c>
      <c r="V8" s="70">
        <v>28600</v>
      </c>
      <c r="W8" s="70">
        <v>5485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  <c r="DB8" s="196"/>
      <c r="DC8" s="196"/>
      <c r="DD8" s="196"/>
      <c r="DE8" s="196"/>
      <c r="DF8" s="196"/>
      <c r="DG8" s="196"/>
      <c r="DH8" s="196"/>
      <c r="DI8" s="196"/>
      <c r="DJ8" s="196"/>
      <c r="DK8" s="196"/>
      <c r="DL8" s="196"/>
      <c r="DM8" s="196"/>
      <c r="DN8" s="196"/>
      <c r="DO8" s="196"/>
      <c r="DP8" s="196"/>
      <c r="DQ8" s="196"/>
      <c r="DR8" s="196"/>
      <c r="DS8" s="196"/>
      <c r="DT8" s="196"/>
      <c r="DU8" s="196"/>
      <c r="DV8" s="196"/>
      <c r="DW8" s="196"/>
      <c r="DX8" s="196"/>
      <c r="DY8" s="196"/>
      <c r="DZ8" s="196"/>
      <c r="EA8" s="196"/>
      <c r="EB8" s="196"/>
      <c r="EC8" s="196"/>
      <c r="ED8" s="196"/>
      <c r="EE8" s="196"/>
      <c r="EF8" s="196"/>
      <c r="EG8" s="196"/>
      <c r="EH8" s="196"/>
      <c r="EI8" s="196"/>
      <c r="EJ8" s="196"/>
      <c r="EK8" s="196"/>
      <c r="EL8" s="196"/>
      <c r="EM8" s="196"/>
      <c r="EN8" s="196"/>
      <c r="EO8" s="196"/>
      <c r="EP8" s="196"/>
      <c r="EQ8" s="196"/>
      <c r="ER8" s="196"/>
      <c r="ES8" s="196"/>
      <c r="ET8" s="196"/>
      <c r="EU8" s="196"/>
      <c r="EV8" s="196"/>
      <c r="EW8" s="196"/>
      <c r="EX8" s="196"/>
      <c r="EY8" s="196"/>
      <c r="EZ8" s="196"/>
      <c r="FA8" s="196"/>
      <c r="FB8" s="196"/>
      <c r="FC8" s="196"/>
      <c r="FD8" s="196"/>
      <c r="FE8" s="196"/>
      <c r="FF8" s="196"/>
      <c r="FG8" s="196"/>
      <c r="FH8" s="196"/>
      <c r="FI8" s="196"/>
      <c r="FJ8" s="196"/>
      <c r="FK8" s="196"/>
      <c r="FL8" s="196"/>
      <c r="FM8" s="196"/>
      <c r="FN8" s="196"/>
      <c r="FO8" s="196"/>
      <c r="FP8" s="196"/>
      <c r="FQ8" s="196"/>
      <c r="FR8" s="196"/>
      <c r="FS8" s="196"/>
      <c r="FT8" s="196"/>
      <c r="FU8" s="196"/>
      <c r="FV8" s="196"/>
      <c r="FW8" s="196"/>
      <c r="FX8" s="196"/>
      <c r="FY8" s="196"/>
      <c r="FZ8" s="196"/>
      <c r="GA8" s="196"/>
      <c r="GB8" s="196"/>
      <c r="GC8" s="196"/>
      <c r="GD8" s="196"/>
      <c r="GE8" s="196"/>
      <c r="GF8" s="196"/>
      <c r="GG8" s="196"/>
      <c r="GH8" s="196"/>
      <c r="GI8" s="196"/>
      <c r="GJ8" s="196"/>
      <c r="GK8" s="196"/>
      <c r="GL8" s="196"/>
      <c r="GM8" s="196"/>
      <c r="GN8" s="196"/>
      <c r="GO8" s="196"/>
      <c r="GP8" s="196"/>
      <c r="GQ8" s="196"/>
      <c r="GR8" s="196"/>
      <c r="GS8" s="196"/>
      <c r="GT8" s="196"/>
      <c r="GU8" s="196"/>
      <c r="GV8" s="196"/>
      <c r="GW8" s="196"/>
      <c r="GX8" s="196"/>
      <c r="GY8" s="196"/>
    </row>
    <row r="9" spans="1:207" s="123" customFormat="1" ht="70.5" customHeight="1">
      <c r="A9" s="71">
        <v>2011</v>
      </c>
      <c r="B9" s="70">
        <v>2</v>
      </c>
      <c r="C9" s="70">
        <v>8451</v>
      </c>
      <c r="D9" s="70">
        <v>33</v>
      </c>
      <c r="E9" s="70">
        <v>26</v>
      </c>
      <c r="F9" s="70">
        <v>7</v>
      </c>
      <c r="G9" s="70">
        <v>267</v>
      </c>
      <c r="H9" s="70">
        <v>4111</v>
      </c>
      <c r="J9" s="70">
        <v>2245</v>
      </c>
      <c r="K9" s="70" t="s">
        <v>116</v>
      </c>
      <c r="L9" s="70" t="s">
        <v>116</v>
      </c>
      <c r="M9" s="70" t="s">
        <v>116</v>
      </c>
      <c r="N9" s="70">
        <v>241</v>
      </c>
      <c r="O9" s="70">
        <v>5060</v>
      </c>
      <c r="P9" s="71">
        <v>2011</v>
      </c>
      <c r="Q9" s="70">
        <v>31256</v>
      </c>
      <c r="R9" s="70">
        <v>14720</v>
      </c>
      <c r="S9" s="70">
        <v>16536</v>
      </c>
      <c r="U9" s="70">
        <v>34648</v>
      </c>
      <c r="V9" s="70">
        <v>28908</v>
      </c>
      <c r="W9" s="70">
        <v>5740</v>
      </c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6"/>
      <c r="DT9" s="196"/>
      <c r="DU9" s="196"/>
      <c r="DV9" s="196"/>
      <c r="DW9" s="196"/>
      <c r="DX9" s="196"/>
      <c r="DY9" s="196"/>
      <c r="DZ9" s="196"/>
      <c r="EA9" s="196"/>
      <c r="EB9" s="196"/>
      <c r="EC9" s="196"/>
      <c r="ED9" s="196"/>
      <c r="EE9" s="196"/>
      <c r="EF9" s="196"/>
      <c r="EG9" s="196"/>
      <c r="EH9" s="196"/>
      <c r="EI9" s="196"/>
      <c r="EJ9" s="196"/>
      <c r="EK9" s="196"/>
      <c r="EL9" s="196"/>
      <c r="EM9" s="196"/>
      <c r="EN9" s="196"/>
      <c r="EO9" s="196"/>
      <c r="EP9" s="196"/>
      <c r="EQ9" s="196"/>
      <c r="ER9" s="196"/>
      <c r="ES9" s="196"/>
      <c r="ET9" s="196"/>
      <c r="EU9" s="196"/>
      <c r="EV9" s="196"/>
      <c r="EW9" s="196"/>
      <c r="EX9" s="196"/>
      <c r="EY9" s="196"/>
      <c r="EZ9" s="196"/>
      <c r="FA9" s="196"/>
      <c r="FB9" s="196"/>
      <c r="FC9" s="196"/>
      <c r="FD9" s="196"/>
      <c r="FE9" s="196"/>
      <c r="FF9" s="196"/>
      <c r="FG9" s="196"/>
      <c r="FH9" s="196"/>
      <c r="FI9" s="196"/>
      <c r="FJ9" s="196"/>
      <c r="FK9" s="196"/>
      <c r="FL9" s="196"/>
      <c r="FM9" s="196"/>
      <c r="FN9" s="196"/>
      <c r="FO9" s="196"/>
      <c r="FP9" s="196"/>
      <c r="FQ9" s="196"/>
      <c r="FR9" s="196"/>
      <c r="FS9" s="196"/>
      <c r="FT9" s="196"/>
      <c r="FU9" s="196"/>
      <c r="FV9" s="196"/>
      <c r="FW9" s="196"/>
      <c r="FX9" s="196"/>
      <c r="FY9" s="196"/>
      <c r="FZ9" s="196"/>
      <c r="GA9" s="196"/>
      <c r="GB9" s="196"/>
      <c r="GC9" s="196"/>
      <c r="GD9" s="196"/>
      <c r="GE9" s="196"/>
      <c r="GF9" s="196"/>
      <c r="GG9" s="196"/>
      <c r="GH9" s="196"/>
      <c r="GI9" s="196"/>
      <c r="GJ9" s="196"/>
      <c r="GK9" s="196"/>
      <c r="GL9" s="196"/>
      <c r="GM9" s="196"/>
      <c r="GN9" s="196"/>
      <c r="GO9" s="196"/>
      <c r="GP9" s="196"/>
      <c r="GQ9" s="196"/>
      <c r="GR9" s="196"/>
      <c r="GS9" s="196"/>
      <c r="GT9" s="196"/>
      <c r="GU9" s="196"/>
      <c r="GV9" s="196"/>
      <c r="GW9" s="196"/>
      <c r="GX9" s="196"/>
      <c r="GY9" s="196"/>
    </row>
    <row r="10" spans="1:207" s="123" customFormat="1" ht="70.5" customHeight="1">
      <c r="A10" s="71">
        <v>2012</v>
      </c>
      <c r="B10" s="70">
        <v>2</v>
      </c>
      <c r="C10" s="70">
        <v>5381</v>
      </c>
      <c r="D10" s="70">
        <v>34</v>
      </c>
      <c r="E10" s="70">
        <v>26</v>
      </c>
      <c r="F10" s="70">
        <v>8</v>
      </c>
      <c r="G10" s="70">
        <v>219</v>
      </c>
      <c r="H10" s="70">
        <v>6217</v>
      </c>
      <c r="J10" s="70">
        <v>2185</v>
      </c>
      <c r="K10" s="70" t="s">
        <v>116</v>
      </c>
      <c r="L10" s="70" t="s">
        <v>116</v>
      </c>
      <c r="M10" s="70" t="s">
        <v>116</v>
      </c>
      <c r="N10" s="70">
        <v>198</v>
      </c>
      <c r="O10" s="70" t="s">
        <v>116</v>
      </c>
      <c r="P10" s="71">
        <v>2012</v>
      </c>
      <c r="Q10" s="70">
        <v>31944</v>
      </c>
      <c r="R10" s="70">
        <v>15757</v>
      </c>
      <c r="S10" s="70">
        <v>16187</v>
      </c>
      <c r="U10" s="70">
        <v>38608</v>
      </c>
      <c r="V10" s="70">
        <v>36388</v>
      </c>
      <c r="W10" s="70">
        <v>2220</v>
      </c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6"/>
      <c r="DF10" s="196"/>
      <c r="DG10" s="196"/>
      <c r="DH10" s="196"/>
      <c r="DI10" s="196"/>
      <c r="DJ10" s="196"/>
      <c r="DK10" s="196"/>
      <c r="DL10" s="196"/>
      <c r="DM10" s="196"/>
      <c r="DN10" s="196"/>
      <c r="DO10" s="196"/>
      <c r="DP10" s="196"/>
      <c r="DQ10" s="196"/>
      <c r="DR10" s="196"/>
      <c r="DS10" s="196"/>
      <c r="DT10" s="196"/>
      <c r="DU10" s="196"/>
      <c r="DV10" s="196"/>
      <c r="DW10" s="196"/>
      <c r="DX10" s="196"/>
      <c r="DY10" s="196"/>
      <c r="DZ10" s="196"/>
      <c r="EA10" s="196"/>
      <c r="EB10" s="196"/>
      <c r="EC10" s="196"/>
      <c r="ED10" s="196"/>
      <c r="EE10" s="196"/>
      <c r="EF10" s="196"/>
      <c r="EG10" s="196"/>
      <c r="EH10" s="196"/>
      <c r="EI10" s="196"/>
      <c r="EJ10" s="196"/>
      <c r="EK10" s="196"/>
      <c r="EL10" s="196"/>
      <c r="EM10" s="196"/>
      <c r="EN10" s="196"/>
      <c r="EO10" s="196"/>
      <c r="EP10" s="196"/>
      <c r="EQ10" s="196"/>
      <c r="ER10" s="196"/>
      <c r="ES10" s="196"/>
      <c r="ET10" s="196"/>
      <c r="EU10" s="196"/>
      <c r="EV10" s="196"/>
      <c r="EW10" s="196"/>
      <c r="EX10" s="196"/>
      <c r="EY10" s="196"/>
      <c r="EZ10" s="196"/>
      <c r="FA10" s="196"/>
      <c r="FB10" s="196"/>
      <c r="FC10" s="196"/>
      <c r="FD10" s="196"/>
      <c r="FE10" s="196"/>
      <c r="FF10" s="196"/>
      <c r="FG10" s="196"/>
      <c r="FH10" s="196"/>
      <c r="FI10" s="196"/>
      <c r="FJ10" s="196"/>
      <c r="FK10" s="196"/>
      <c r="FL10" s="196"/>
      <c r="FM10" s="196"/>
      <c r="FN10" s="196"/>
      <c r="FO10" s="196"/>
      <c r="FP10" s="196"/>
      <c r="FQ10" s="196"/>
      <c r="FR10" s="196"/>
      <c r="FS10" s="196"/>
      <c r="FT10" s="196"/>
      <c r="FU10" s="196"/>
      <c r="FV10" s="196"/>
      <c r="FW10" s="196"/>
      <c r="FX10" s="196"/>
      <c r="FY10" s="196"/>
      <c r="FZ10" s="196"/>
      <c r="GA10" s="196"/>
      <c r="GB10" s="196"/>
      <c r="GC10" s="196"/>
      <c r="GD10" s="196"/>
      <c r="GE10" s="196"/>
      <c r="GF10" s="196"/>
      <c r="GG10" s="196"/>
      <c r="GH10" s="196"/>
      <c r="GI10" s="196"/>
      <c r="GJ10" s="196"/>
      <c r="GK10" s="196"/>
      <c r="GL10" s="196"/>
      <c r="GM10" s="196"/>
      <c r="GN10" s="196"/>
      <c r="GO10" s="196"/>
      <c r="GP10" s="196"/>
      <c r="GQ10" s="196"/>
      <c r="GR10" s="196"/>
      <c r="GS10" s="196"/>
      <c r="GT10" s="196"/>
      <c r="GU10" s="196"/>
      <c r="GV10" s="196"/>
      <c r="GW10" s="196"/>
      <c r="GX10" s="196"/>
      <c r="GY10" s="196"/>
    </row>
    <row r="11" spans="1:207" s="178" customFormat="1" ht="70.5" customHeight="1">
      <c r="A11" s="219">
        <v>2013</v>
      </c>
      <c r="B11" s="176">
        <v>2</v>
      </c>
      <c r="C11" s="176">
        <f aca="true" t="shared" si="0" ref="C11:H11">SUM(C12:C13)</f>
        <v>5280</v>
      </c>
      <c r="D11" s="176">
        <f t="shared" si="0"/>
        <v>34</v>
      </c>
      <c r="E11" s="176">
        <f t="shared" si="0"/>
        <v>24</v>
      </c>
      <c r="F11" s="176">
        <f t="shared" si="0"/>
        <v>10</v>
      </c>
      <c r="G11" s="176">
        <f t="shared" si="0"/>
        <v>233</v>
      </c>
      <c r="H11" s="176">
        <f t="shared" si="0"/>
        <v>7152</v>
      </c>
      <c r="J11" s="176">
        <f>SUM(J12:J13)</f>
        <v>2067</v>
      </c>
      <c r="K11" s="70" t="s">
        <v>116</v>
      </c>
      <c r="L11" s="70" t="s">
        <v>116</v>
      </c>
      <c r="M11" s="70" t="s">
        <v>116</v>
      </c>
      <c r="N11" s="176">
        <f>SUM(N12:N13)</f>
        <v>295</v>
      </c>
      <c r="O11" s="70" t="s">
        <v>116</v>
      </c>
      <c r="P11" s="219">
        <v>2013</v>
      </c>
      <c r="Q11" s="176">
        <f>SUM(Q12:Q13)</f>
        <v>36254</v>
      </c>
      <c r="R11" s="176">
        <f>SUM(R12:R13)</f>
        <v>18228</v>
      </c>
      <c r="S11" s="176">
        <f>SUM(S12:S13)</f>
        <v>18026</v>
      </c>
      <c r="U11" s="176">
        <f>SUM(U12:U13)</f>
        <v>39550</v>
      </c>
      <c r="V11" s="176">
        <f>SUM(V12:V13)</f>
        <v>37231</v>
      </c>
      <c r="W11" s="176">
        <f>SUM(W12:W13)</f>
        <v>2319</v>
      </c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  <c r="DE11" s="177"/>
      <c r="DF11" s="177"/>
      <c r="DG11" s="177"/>
      <c r="DH11" s="177"/>
      <c r="DI11" s="177"/>
      <c r="DJ11" s="177"/>
      <c r="DK11" s="177"/>
      <c r="DL11" s="177"/>
      <c r="DM11" s="177"/>
      <c r="DN11" s="177"/>
      <c r="DO11" s="177"/>
      <c r="DP11" s="177"/>
      <c r="DQ11" s="177"/>
      <c r="DR11" s="177"/>
      <c r="DS11" s="177"/>
      <c r="DT11" s="177"/>
      <c r="DU11" s="177"/>
      <c r="DV11" s="177"/>
      <c r="DW11" s="177"/>
      <c r="DX11" s="177"/>
      <c r="DY11" s="177"/>
      <c r="DZ11" s="177"/>
      <c r="EA11" s="177"/>
      <c r="EB11" s="177"/>
      <c r="EC11" s="177"/>
      <c r="ED11" s="177"/>
      <c r="EE11" s="177"/>
      <c r="EF11" s="177"/>
      <c r="EG11" s="177"/>
      <c r="EH11" s="177"/>
      <c r="EI11" s="177"/>
      <c r="EJ11" s="177"/>
      <c r="EK11" s="177"/>
      <c r="EL11" s="177"/>
      <c r="EM11" s="177"/>
      <c r="EN11" s="177"/>
      <c r="EO11" s="177"/>
      <c r="EP11" s="177"/>
      <c r="EQ11" s="177"/>
      <c r="ER11" s="177"/>
      <c r="ES11" s="177"/>
      <c r="ET11" s="177"/>
      <c r="EU11" s="177"/>
      <c r="EV11" s="177"/>
      <c r="EW11" s="177"/>
      <c r="EX11" s="177"/>
      <c r="EY11" s="177"/>
      <c r="EZ11" s="177"/>
      <c r="FA11" s="177"/>
      <c r="FB11" s="177"/>
      <c r="FC11" s="177"/>
      <c r="FD11" s="177"/>
      <c r="FE11" s="177"/>
      <c r="FF11" s="177"/>
      <c r="FG11" s="177"/>
      <c r="FH11" s="177"/>
      <c r="FI11" s="177"/>
      <c r="FJ11" s="177"/>
      <c r="FK11" s="177"/>
      <c r="FL11" s="177"/>
      <c r="FM11" s="177"/>
      <c r="FN11" s="177"/>
      <c r="FO11" s="177"/>
      <c r="FP11" s="177"/>
      <c r="FQ11" s="177"/>
      <c r="FR11" s="177"/>
      <c r="FS11" s="177"/>
      <c r="FT11" s="177"/>
      <c r="FU11" s="177"/>
      <c r="FV11" s="177"/>
      <c r="FW11" s="177"/>
      <c r="FX11" s="177"/>
      <c r="FY11" s="177"/>
      <c r="FZ11" s="177"/>
      <c r="GA11" s="177"/>
      <c r="GB11" s="177"/>
      <c r="GC11" s="177"/>
      <c r="GD11" s="177"/>
      <c r="GE11" s="177"/>
      <c r="GF11" s="177"/>
      <c r="GG11" s="177"/>
      <c r="GH11" s="177"/>
      <c r="GI11" s="177"/>
      <c r="GJ11" s="177"/>
      <c r="GK11" s="177"/>
      <c r="GL11" s="177"/>
      <c r="GM11" s="177"/>
      <c r="GN11" s="177"/>
      <c r="GO11" s="177"/>
      <c r="GP11" s="177"/>
      <c r="GQ11" s="177"/>
      <c r="GR11" s="177"/>
      <c r="GS11" s="177"/>
      <c r="GT11" s="177"/>
      <c r="GU11" s="177"/>
      <c r="GV11" s="177"/>
      <c r="GW11" s="177"/>
      <c r="GX11" s="177"/>
      <c r="GY11" s="177"/>
    </row>
    <row r="12" spans="1:23" s="123" customFormat="1" ht="70.5" customHeight="1">
      <c r="A12" s="32" t="s">
        <v>351</v>
      </c>
      <c r="B12" s="69">
        <v>1</v>
      </c>
      <c r="C12" s="69">
        <v>1855</v>
      </c>
      <c r="D12" s="69">
        <v>19</v>
      </c>
      <c r="E12" s="69">
        <v>12</v>
      </c>
      <c r="F12" s="69">
        <v>7</v>
      </c>
      <c r="G12" s="70" t="s">
        <v>116</v>
      </c>
      <c r="H12" s="69">
        <v>7023</v>
      </c>
      <c r="I12" s="69"/>
      <c r="J12" s="70">
        <v>2067</v>
      </c>
      <c r="K12" s="70" t="s">
        <v>116</v>
      </c>
      <c r="L12" s="70" t="s">
        <v>116</v>
      </c>
      <c r="M12" s="70" t="s">
        <v>116</v>
      </c>
      <c r="N12" s="70">
        <v>295</v>
      </c>
      <c r="O12" s="70" t="s">
        <v>116</v>
      </c>
      <c r="P12" s="32" t="s">
        <v>351</v>
      </c>
      <c r="Q12" s="69">
        <f>SUM(R12:S12)</f>
        <v>30824</v>
      </c>
      <c r="R12" s="69">
        <v>14203</v>
      </c>
      <c r="S12" s="70">
        <v>16621</v>
      </c>
      <c r="U12" s="69">
        <f>SUM(V12:W12)</f>
        <v>25417</v>
      </c>
      <c r="V12" s="69">
        <v>23727</v>
      </c>
      <c r="W12" s="70">
        <v>1690</v>
      </c>
    </row>
    <row r="13" spans="1:23" s="123" customFormat="1" ht="70.5" customHeight="1" thickBot="1">
      <c r="A13" s="35" t="s">
        <v>160</v>
      </c>
      <c r="B13" s="74">
        <v>1</v>
      </c>
      <c r="C13" s="74">
        <v>3425</v>
      </c>
      <c r="D13" s="74">
        <v>15</v>
      </c>
      <c r="E13" s="74">
        <v>12</v>
      </c>
      <c r="F13" s="74">
        <v>3</v>
      </c>
      <c r="G13" s="225">
        <v>233</v>
      </c>
      <c r="H13" s="225">
        <v>129</v>
      </c>
      <c r="I13" s="226"/>
      <c r="J13" s="75" t="s">
        <v>116</v>
      </c>
      <c r="K13" s="75" t="s">
        <v>116</v>
      </c>
      <c r="L13" s="75" t="s">
        <v>116</v>
      </c>
      <c r="M13" s="75" t="s">
        <v>116</v>
      </c>
      <c r="N13" s="75" t="s">
        <v>116</v>
      </c>
      <c r="O13" s="75" t="s">
        <v>116</v>
      </c>
      <c r="P13" s="35" t="s">
        <v>161</v>
      </c>
      <c r="Q13" s="73">
        <f>SUM(R13:S13)</f>
        <v>5430</v>
      </c>
      <c r="R13" s="75">
        <v>4025</v>
      </c>
      <c r="S13" s="75">
        <v>1405</v>
      </c>
      <c r="T13" s="69"/>
      <c r="U13" s="74">
        <f>SUM(V13:W13)</f>
        <v>14133</v>
      </c>
      <c r="V13" s="75">
        <v>13504</v>
      </c>
      <c r="W13" s="75">
        <v>629</v>
      </c>
    </row>
    <row r="14" spans="1:21" s="34" customFormat="1" ht="12" customHeight="1" thickTop="1">
      <c r="A14" s="29" t="s">
        <v>131</v>
      </c>
      <c r="B14" s="76"/>
      <c r="C14" s="76"/>
      <c r="D14" s="76"/>
      <c r="E14" s="76"/>
      <c r="F14" s="76"/>
      <c r="G14" s="76"/>
      <c r="H14" s="76"/>
      <c r="I14" s="77"/>
      <c r="J14" s="29"/>
      <c r="K14" s="76"/>
      <c r="L14" s="76"/>
      <c r="M14" s="76"/>
      <c r="N14" s="76"/>
      <c r="O14" s="76"/>
      <c r="P14" s="29" t="s">
        <v>131</v>
      </c>
      <c r="Q14" s="29"/>
      <c r="R14" s="76"/>
      <c r="S14" s="76"/>
      <c r="T14" s="77"/>
      <c r="U14" s="76"/>
    </row>
  </sheetData>
  <sheetProtection/>
  <mergeCells count="9">
    <mergeCell ref="U3:W3"/>
    <mergeCell ref="D3:F3"/>
    <mergeCell ref="G3:H3"/>
    <mergeCell ref="J3:O3"/>
    <mergeCell ref="Q3:S3"/>
    <mergeCell ref="A1:H1"/>
    <mergeCell ref="J1:O1"/>
    <mergeCell ref="P1:S1"/>
    <mergeCell ref="U1:W1"/>
  </mergeCells>
  <printOptions/>
  <pageMargins left="0.75" right="0.75" top="1" bottom="1" header="0.5" footer="0.5"/>
  <pageSetup horizontalDpi="600" verticalDpi="600" orientation="landscape" paperSize="9" scale="68" r:id="rId1"/>
  <colBreaks count="1" manualBreakCount="1">
    <brk id="1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89"/>
  <sheetViews>
    <sheetView tabSelected="1" zoomScaleSheetLayoutView="100" zoomScalePageLayoutView="0" workbookViewId="0" topLeftCell="A1">
      <pane ySplit="1" topLeftCell="A5" activePane="bottomLeft" state="frozen"/>
      <selection pane="topLeft" activeCell="K10" sqref="K10"/>
      <selection pane="bottomLeft" activeCell="B16" sqref="B16"/>
    </sheetView>
  </sheetViews>
  <sheetFormatPr defaultColWidth="8.88671875" defaultRowHeight="13.5"/>
  <cols>
    <col min="1" max="1" width="14.5546875" style="252" customWidth="1"/>
    <col min="2" max="2" width="11.3359375" style="252" customWidth="1"/>
    <col min="3" max="3" width="11.3359375" style="375" customWidth="1"/>
    <col min="4" max="4" width="11.3359375" style="252" customWidth="1"/>
    <col min="5" max="7" width="11.3359375" style="375" customWidth="1"/>
    <col min="8" max="8" width="2.77734375" style="252" customWidth="1"/>
    <col min="9" max="12" width="15.10546875" style="375" customWidth="1"/>
    <col min="13" max="13" width="14.5546875" style="375" customWidth="1"/>
    <col min="14" max="18" width="16.10546875" style="375" customWidth="1"/>
    <col min="19" max="19" width="2.77734375" style="252" customWidth="1"/>
    <col min="20" max="24" width="13.6640625" style="375" customWidth="1"/>
    <col min="25" max="16384" width="8.88671875" style="252" customWidth="1"/>
  </cols>
  <sheetData>
    <row r="1" spans="1:24" s="334" customFormat="1" ht="45" customHeight="1">
      <c r="A1" s="397" t="s">
        <v>162</v>
      </c>
      <c r="B1" s="397"/>
      <c r="C1" s="397"/>
      <c r="D1" s="397"/>
      <c r="E1" s="397"/>
      <c r="F1" s="397"/>
      <c r="G1" s="397"/>
      <c r="H1" s="333"/>
      <c r="I1" s="398" t="s">
        <v>163</v>
      </c>
      <c r="J1" s="399"/>
      <c r="K1" s="399"/>
      <c r="L1" s="399"/>
      <c r="M1" s="397" t="s">
        <v>164</v>
      </c>
      <c r="N1" s="397"/>
      <c r="O1" s="397"/>
      <c r="P1" s="397"/>
      <c r="Q1" s="397"/>
      <c r="R1" s="397"/>
      <c r="S1" s="333"/>
      <c r="T1" s="398" t="s">
        <v>165</v>
      </c>
      <c r="U1" s="399"/>
      <c r="V1" s="399"/>
      <c r="W1" s="399"/>
      <c r="X1" s="399"/>
    </row>
    <row r="2" spans="1:24" s="341" customFormat="1" ht="25.5" customHeight="1" thickBot="1">
      <c r="A2" s="335" t="s">
        <v>53</v>
      </c>
      <c r="B2" s="335"/>
      <c r="C2" s="336"/>
      <c r="D2" s="336"/>
      <c r="E2" s="336"/>
      <c r="F2" s="335"/>
      <c r="G2" s="335"/>
      <c r="H2" s="337"/>
      <c r="I2" s="336"/>
      <c r="J2" s="336"/>
      <c r="K2" s="336"/>
      <c r="L2" s="338" t="s">
        <v>166</v>
      </c>
      <c r="M2" s="335" t="s">
        <v>53</v>
      </c>
      <c r="N2" s="336"/>
      <c r="O2" s="336"/>
      <c r="P2" s="336"/>
      <c r="Q2" s="336"/>
      <c r="R2" s="336"/>
      <c r="S2" s="339"/>
      <c r="T2" s="336"/>
      <c r="U2" s="336"/>
      <c r="V2" s="336"/>
      <c r="W2" s="336"/>
      <c r="X2" s="340" t="s">
        <v>167</v>
      </c>
    </row>
    <row r="3" spans="1:24" s="350" customFormat="1" ht="16.5" customHeight="1" thickTop="1">
      <c r="A3" s="222" t="s">
        <v>168</v>
      </c>
      <c r="B3" s="342" t="s">
        <v>169</v>
      </c>
      <c r="C3" s="343" t="s">
        <v>170</v>
      </c>
      <c r="D3" s="404" t="s">
        <v>171</v>
      </c>
      <c r="E3" s="405"/>
      <c r="F3" s="405"/>
      <c r="G3" s="405"/>
      <c r="H3" s="345"/>
      <c r="I3" s="346" t="s">
        <v>172</v>
      </c>
      <c r="J3" s="394" t="s">
        <v>173</v>
      </c>
      <c r="K3" s="395"/>
      <c r="L3" s="395"/>
      <c r="M3" s="222" t="s">
        <v>168</v>
      </c>
      <c r="N3" s="394" t="s">
        <v>174</v>
      </c>
      <c r="O3" s="395"/>
      <c r="P3" s="396"/>
      <c r="Q3" s="394" t="s">
        <v>175</v>
      </c>
      <c r="R3" s="402"/>
      <c r="S3" s="349"/>
      <c r="T3" s="395" t="s">
        <v>175</v>
      </c>
      <c r="U3" s="402"/>
      <c r="V3" s="342" t="s">
        <v>176</v>
      </c>
      <c r="W3" s="342" t="s">
        <v>177</v>
      </c>
      <c r="X3" s="347" t="s">
        <v>178</v>
      </c>
    </row>
    <row r="4" spans="1:24" s="350" customFormat="1" ht="16.5" customHeight="1">
      <c r="A4" s="222" t="s">
        <v>179</v>
      </c>
      <c r="B4" s="342"/>
      <c r="C4" s="343" t="s">
        <v>180</v>
      </c>
      <c r="D4" s="406" t="s">
        <v>181</v>
      </c>
      <c r="E4" s="407"/>
      <c r="F4" s="407"/>
      <c r="G4" s="407"/>
      <c r="H4" s="345"/>
      <c r="I4" s="348" t="s">
        <v>182</v>
      </c>
      <c r="J4" s="400" t="s">
        <v>183</v>
      </c>
      <c r="K4" s="403"/>
      <c r="L4" s="403"/>
      <c r="M4" s="222" t="s">
        <v>179</v>
      </c>
      <c r="N4" s="394" t="s">
        <v>184</v>
      </c>
      <c r="O4" s="395"/>
      <c r="P4" s="396"/>
      <c r="Q4" s="400" t="s">
        <v>185</v>
      </c>
      <c r="R4" s="401"/>
      <c r="S4" s="343"/>
      <c r="T4" s="403" t="s">
        <v>185</v>
      </c>
      <c r="U4" s="401"/>
      <c r="V4" s="342"/>
      <c r="W4" s="343"/>
      <c r="X4" s="347" t="s">
        <v>186</v>
      </c>
    </row>
    <row r="5" spans="1:24" s="350" customFormat="1" ht="16.5" customHeight="1">
      <c r="A5" s="222" t="s">
        <v>187</v>
      </c>
      <c r="B5" s="342"/>
      <c r="C5" s="342" t="s">
        <v>188</v>
      </c>
      <c r="D5" s="354" t="s">
        <v>189</v>
      </c>
      <c r="E5" s="354" t="s">
        <v>190</v>
      </c>
      <c r="F5" s="354" t="s">
        <v>191</v>
      </c>
      <c r="G5" s="344" t="s">
        <v>192</v>
      </c>
      <c r="H5" s="345"/>
      <c r="I5" s="348" t="s">
        <v>193</v>
      </c>
      <c r="J5" s="342" t="s">
        <v>189</v>
      </c>
      <c r="K5" s="342" t="s">
        <v>194</v>
      </c>
      <c r="L5" s="347" t="s">
        <v>195</v>
      </c>
      <c r="M5" s="222" t="s">
        <v>187</v>
      </c>
      <c r="N5" s="355" t="s">
        <v>189</v>
      </c>
      <c r="O5" s="355" t="s">
        <v>194</v>
      </c>
      <c r="P5" s="355" t="s">
        <v>195</v>
      </c>
      <c r="Q5" s="342" t="s">
        <v>189</v>
      </c>
      <c r="R5" s="347" t="s">
        <v>196</v>
      </c>
      <c r="S5" s="343"/>
      <c r="T5" s="348" t="s">
        <v>197</v>
      </c>
      <c r="U5" s="354" t="s">
        <v>198</v>
      </c>
      <c r="V5" s="342" t="s">
        <v>199</v>
      </c>
      <c r="W5" s="342" t="s">
        <v>200</v>
      </c>
      <c r="X5" s="347"/>
    </row>
    <row r="6" spans="1:24" s="350" customFormat="1" ht="16.5" customHeight="1">
      <c r="A6" s="356" t="s">
        <v>88</v>
      </c>
      <c r="B6" s="357" t="s">
        <v>201</v>
      </c>
      <c r="C6" s="353" t="s">
        <v>16</v>
      </c>
      <c r="D6" s="358" t="s">
        <v>202</v>
      </c>
      <c r="E6" s="358" t="s">
        <v>203</v>
      </c>
      <c r="F6" s="358" t="s">
        <v>204</v>
      </c>
      <c r="G6" s="351" t="s">
        <v>205</v>
      </c>
      <c r="H6" s="345"/>
      <c r="I6" s="359" t="s">
        <v>206</v>
      </c>
      <c r="J6" s="357" t="s">
        <v>207</v>
      </c>
      <c r="K6" s="357" t="s">
        <v>208</v>
      </c>
      <c r="L6" s="352" t="s">
        <v>209</v>
      </c>
      <c r="M6" s="356" t="s">
        <v>88</v>
      </c>
      <c r="N6" s="357" t="s">
        <v>207</v>
      </c>
      <c r="O6" s="357" t="s">
        <v>208</v>
      </c>
      <c r="P6" s="357" t="s">
        <v>209</v>
      </c>
      <c r="Q6" s="357" t="s">
        <v>207</v>
      </c>
      <c r="R6" s="352" t="s">
        <v>210</v>
      </c>
      <c r="S6" s="343"/>
      <c r="T6" s="359" t="s">
        <v>211</v>
      </c>
      <c r="U6" s="358" t="s">
        <v>212</v>
      </c>
      <c r="V6" s="357" t="s">
        <v>213</v>
      </c>
      <c r="W6" s="357" t="s">
        <v>213</v>
      </c>
      <c r="X6" s="352" t="s">
        <v>214</v>
      </c>
    </row>
    <row r="7" spans="1:24" s="363" customFormat="1" ht="41.25" customHeight="1">
      <c r="A7" s="222">
        <v>2009</v>
      </c>
      <c r="B7" s="360">
        <v>8020</v>
      </c>
      <c r="C7" s="361">
        <v>2890</v>
      </c>
      <c r="D7" s="361">
        <v>1112</v>
      </c>
      <c r="E7" s="361">
        <v>248</v>
      </c>
      <c r="F7" s="361">
        <v>688</v>
      </c>
      <c r="G7" s="362">
        <v>176</v>
      </c>
      <c r="H7" s="361"/>
      <c r="I7" s="361">
        <v>298</v>
      </c>
      <c r="J7" s="361">
        <v>1236</v>
      </c>
      <c r="K7" s="361">
        <v>1067</v>
      </c>
      <c r="L7" s="361">
        <v>169</v>
      </c>
      <c r="M7" s="222">
        <v>2009</v>
      </c>
      <c r="N7" s="361">
        <v>1742</v>
      </c>
      <c r="O7" s="361">
        <v>1742</v>
      </c>
      <c r="P7" s="228" t="s">
        <v>116</v>
      </c>
      <c r="Q7" s="361">
        <v>236</v>
      </c>
      <c r="R7" s="361">
        <v>46</v>
      </c>
      <c r="S7" s="361"/>
      <c r="T7" s="361">
        <v>171</v>
      </c>
      <c r="U7" s="361">
        <v>19</v>
      </c>
      <c r="V7" s="361">
        <v>77</v>
      </c>
      <c r="W7" s="361">
        <v>429</v>
      </c>
      <c r="X7" s="361" t="s">
        <v>116</v>
      </c>
    </row>
    <row r="8" spans="1:256" s="367" customFormat="1" ht="41.25" customHeight="1">
      <c r="A8" s="364">
        <v>2010</v>
      </c>
      <c r="B8" s="298">
        <v>8565</v>
      </c>
      <c r="C8" s="298">
        <v>2969</v>
      </c>
      <c r="D8" s="298">
        <v>1164</v>
      </c>
      <c r="E8" s="298">
        <v>289</v>
      </c>
      <c r="F8" s="298">
        <v>670</v>
      </c>
      <c r="G8" s="299">
        <v>205</v>
      </c>
      <c r="H8" s="298"/>
      <c r="I8" s="298">
        <v>369</v>
      </c>
      <c r="J8" s="298">
        <v>1281</v>
      </c>
      <c r="K8" s="298">
        <v>1070</v>
      </c>
      <c r="L8" s="298">
        <v>211</v>
      </c>
      <c r="M8" s="364">
        <v>2010</v>
      </c>
      <c r="N8" s="298">
        <v>1877</v>
      </c>
      <c r="O8" s="298">
        <v>1867</v>
      </c>
      <c r="P8" s="228">
        <v>10</v>
      </c>
      <c r="Q8" s="298">
        <v>270</v>
      </c>
      <c r="R8" s="298">
        <v>69</v>
      </c>
      <c r="S8" s="298"/>
      <c r="T8" s="298">
        <v>151</v>
      </c>
      <c r="U8" s="298">
        <v>50</v>
      </c>
      <c r="V8" s="298">
        <v>117</v>
      </c>
      <c r="W8" s="298">
        <v>518</v>
      </c>
      <c r="X8" s="365" t="s">
        <v>116</v>
      </c>
      <c r="Y8" s="366"/>
      <c r="Z8" s="366"/>
      <c r="AA8" s="366"/>
      <c r="AB8" s="366"/>
      <c r="AC8" s="366"/>
      <c r="AD8" s="366"/>
      <c r="AE8" s="366"/>
      <c r="AF8" s="366"/>
      <c r="AG8" s="366"/>
      <c r="AH8" s="366"/>
      <c r="AI8" s="366"/>
      <c r="AJ8" s="366"/>
      <c r="AK8" s="366"/>
      <c r="AL8" s="366"/>
      <c r="AM8" s="366"/>
      <c r="AN8" s="366"/>
      <c r="AO8" s="366"/>
      <c r="AP8" s="366"/>
      <c r="AQ8" s="366"/>
      <c r="AR8" s="366"/>
      <c r="AS8" s="366"/>
      <c r="AT8" s="366"/>
      <c r="AU8" s="366"/>
      <c r="AV8" s="366"/>
      <c r="AW8" s="366"/>
      <c r="AX8" s="366"/>
      <c r="AY8" s="366"/>
      <c r="AZ8" s="366"/>
      <c r="BA8" s="366"/>
      <c r="BB8" s="366"/>
      <c r="BC8" s="366"/>
      <c r="BD8" s="366"/>
      <c r="BE8" s="366"/>
      <c r="BF8" s="366"/>
      <c r="BG8" s="366"/>
      <c r="BH8" s="366"/>
      <c r="BI8" s="366"/>
      <c r="BJ8" s="366"/>
      <c r="BK8" s="366"/>
      <c r="BL8" s="366"/>
      <c r="BM8" s="366"/>
      <c r="BN8" s="366"/>
      <c r="BO8" s="366"/>
      <c r="BP8" s="366"/>
      <c r="BQ8" s="366"/>
      <c r="BR8" s="366"/>
      <c r="BS8" s="366"/>
      <c r="BT8" s="366"/>
      <c r="BU8" s="366"/>
      <c r="BV8" s="366"/>
      <c r="BW8" s="366"/>
      <c r="BX8" s="366"/>
      <c r="BY8" s="366"/>
      <c r="BZ8" s="366"/>
      <c r="CA8" s="366"/>
      <c r="CB8" s="366"/>
      <c r="CC8" s="366"/>
      <c r="CD8" s="366"/>
      <c r="CE8" s="366"/>
      <c r="CF8" s="366"/>
      <c r="CG8" s="366"/>
      <c r="CH8" s="366"/>
      <c r="CI8" s="366"/>
      <c r="CJ8" s="366"/>
      <c r="CK8" s="366"/>
      <c r="CL8" s="366"/>
      <c r="CM8" s="366"/>
      <c r="CN8" s="366"/>
      <c r="CO8" s="366"/>
      <c r="CP8" s="366"/>
      <c r="CQ8" s="366"/>
      <c r="CR8" s="366"/>
      <c r="CS8" s="366"/>
      <c r="CT8" s="366"/>
      <c r="CU8" s="366"/>
      <c r="CV8" s="366"/>
      <c r="CW8" s="366"/>
      <c r="CX8" s="366"/>
      <c r="CY8" s="366"/>
      <c r="CZ8" s="366"/>
      <c r="DA8" s="366"/>
      <c r="DB8" s="366"/>
      <c r="DC8" s="366"/>
      <c r="DD8" s="366"/>
      <c r="DE8" s="366"/>
      <c r="DF8" s="366"/>
      <c r="DG8" s="366"/>
      <c r="DH8" s="366"/>
      <c r="DI8" s="366"/>
      <c r="DJ8" s="366"/>
      <c r="DK8" s="366"/>
      <c r="DL8" s="366"/>
      <c r="DM8" s="366"/>
      <c r="DN8" s="366"/>
      <c r="DO8" s="366"/>
      <c r="DP8" s="366"/>
      <c r="DQ8" s="366"/>
      <c r="DR8" s="366"/>
      <c r="DS8" s="366"/>
      <c r="DT8" s="366"/>
      <c r="DU8" s="366"/>
      <c r="DV8" s="366"/>
      <c r="DW8" s="366"/>
      <c r="DX8" s="366"/>
      <c r="DY8" s="366"/>
      <c r="DZ8" s="366"/>
      <c r="EA8" s="366"/>
      <c r="EB8" s="366"/>
      <c r="EC8" s="366"/>
      <c r="ED8" s="366"/>
      <c r="EE8" s="366"/>
      <c r="EF8" s="366"/>
      <c r="EG8" s="366"/>
      <c r="EH8" s="366"/>
      <c r="EI8" s="366"/>
      <c r="EJ8" s="366"/>
      <c r="EK8" s="366"/>
      <c r="EL8" s="366"/>
      <c r="EM8" s="366"/>
      <c r="EN8" s="366"/>
      <c r="EO8" s="366"/>
      <c r="EP8" s="366"/>
      <c r="EQ8" s="366"/>
      <c r="ER8" s="366"/>
      <c r="ES8" s="366"/>
      <c r="ET8" s="366"/>
      <c r="EU8" s="366"/>
      <c r="EV8" s="366"/>
      <c r="EW8" s="366"/>
      <c r="EX8" s="366"/>
      <c r="EY8" s="366"/>
      <c r="EZ8" s="366"/>
      <c r="FA8" s="366"/>
      <c r="FB8" s="366"/>
      <c r="FC8" s="366"/>
      <c r="FD8" s="366"/>
      <c r="FE8" s="366"/>
      <c r="FF8" s="366"/>
      <c r="FG8" s="366"/>
      <c r="FH8" s="366"/>
      <c r="FI8" s="366"/>
      <c r="FJ8" s="366"/>
      <c r="FK8" s="366"/>
      <c r="FL8" s="366"/>
      <c r="FM8" s="366"/>
      <c r="FN8" s="366"/>
      <c r="FO8" s="366"/>
      <c r="FP8" s="366"/>
      <c r="FQ8" s="366"/>
      <c r="FR8" s="366"/>
      <c r="FS8" s="366"/>
      <c r="FT8" s="366"/>
      <c r="FU8" s="366"/>
      <c r="FV8" s="366"/>
      <c r="FW8" s="366"/>
      <c r="FX8" s="366"/>
      <c r="FY8" s="366"/>
      <c r="FZ8" s="366"/>
      <c r="GA8" s="366"/>
      <c r="GB8" s="366"/>
      <c r="GC8" s="366"/>
      <c r="GD8" s="366"/>
      <c r="GE8" s="366"/>
      <c r="GF8" s="366"/>
      <c r="GG8" s="366"/>
      <c r="GH8" s="366"/>
      <c r="GI8" s="366"/>
      <c r="GJ8" s="366"/>
      <c r="GK8" s="366"/>
      <c r="GL8" s="366"/>
      <c r="GM8" s="366"/>
      <c r="GN8" s="366"/>
      <c r="GO8" s="366"/>
      <c r="GP8" s="366"/>
      <c r="GQ8" s="366"/>
      <c r="GR8" s="366"/>
      <c r="GS8" s="366"/>
      <c r="GT8" s="366"/>
      <c r="GU8" s="366"/>
      <c r="GV8" s="366"/>
      <c r="GW8" s="366"/>
      <c r="GX8" s="366"/>
      <c r="GY8" s="366"/>
      <c r="GZ8" s="366"/>
      <c r="HA8" s="366"/>
      <c r="HB8" s="366"/>
      <c r="HC8" s="366"/>
      <c r="HD8" s="366"/>
      <c r="HE8" s="366"/>
      <c r="HF8" s="366"/>
      <c r="HG8" s="366"/>
      <c r="HH8" s="366"/>
      <c r="HI8" s="366"/>
      <c r="HJ8" s="366"/>
      <c r="HK8" s="366"/>
      <c r="HL8" s="366"/>
      <c r="HM8" s="366"/>
      <c r="HN8" s="366"/>
      <c r="HO8" s="366"/>
      <c r="HP8" s="366"/>
      <c r="HQ8" s="366"/>
      <c r="HR8" s="366"/>
      <c r="HS8" s="366"/>
      <c r="HT8" s="366"/>
      <c r="HU8" s="366"/>
      <c r="HV8" s="366"/>
      <c r="HW8" s="366"/>
      <c r="HX8" s="366"/>
      <c r="HY8" s="366"/>
      <c r="HZ8" s="366"/>
      <c r="IA8" s="366"/>
      <c r="IB8" s="366"/>
      <c r="IC8" s="366"/>
      <c r="ID8" s="366"/>
      <c r="IE8" s="366"/>
      <c r="IF8" s="366"/>
      <c r="IG8" s="366"/>
      <c r="IH8" s="366"/>
      <c r="II8" s="366"/>
      <c r="IJ8" s="366"/>
      <c r="IK8" s="366"/>
      <c r="IL8" s="366"/>
      <c r="IM8" s="366"/>
      <c r="IN8" s="366"/>
      <c r="IO8" s="366"/>
      <c r="IP8" s="366"/>
      <c r="IQ8" s="366"/>
      <c r="IR8" s="366"/>
      <c r="IS8" s="366"/>
      <c r="IT8" s="366"/>
      <c r="IU8" s="366"/>
      <c r="IV8" s="366"/>
    </row>
    <row r="9" spans="1:24" s="368" customFormat="1" ht="41.25" customHeight="1">
      <c r="A9" s="364">
        <v>2011</v>
      </c>
      <c r="B9" s="279">
        <v>8222</v>
      </c>
      <c r="C9" s="279">
        <v>2768</v>
      </c>
      <c r="D9" s="279">
        <v>1196</v>
      </c>
      <c r="E9" s="279">
        <v>263</v>
      </c>
      <c r="F9" s="279">
        <v>710</v>
      </c>
      <c r="G9" s="279">
        <v>223</v>
      </c>
      <c r="H9" s="279"/>
      <c r="I9" s="279">
        <v>381</v>
      </c>
      <c r="J9" s="279">
        <v>1177</v>
      </c>
      <c r="K9" s="279">
        <v>952</v>
      </c>
      <c r="L9" s="279">
        <v>225</v>
      </c>
      <c r="M9" s="364">
        <v>2011</v>
      </c>
      <c r="N9" s="279">
        <v>1869</v>
      </c>
      <c r="O9" s="279">
        <v>1851</v>
      </c>
      <c r="P9" s="279">
        <v>18</v>
      </c>
      <c r="Q9" s="279">
        <v>258</v>
      </c>
      <c r="R9" s="279">
        <v>62</v>
      </c>
      <c r="S9" s="279"/>
      <c r="T9" s="279">
        <v>138</v>
      </c>
      <c r="U9" s="279">
        <v>58</v>
      </c>
      <c r="V9" s="279">
        <v>122</v>
      </c>
      <c r="W9" s="279">
        <v>451</v>
      </c>
      <c r="X9" s="365" t="s">
        <v>116</v>
      </c>
    </row>
    <row r="10" spans="1:24" s="368" customFormat="1" ht="41.25" customHeight="1">
      <c r="A10" s="364">
        <v>2012</v>
      </c>
      <c r="B10" s="279">
        <v>8346</v>
      </c>
      <c r="C10" s="279">
        <v>2772</v>
      </c>
      <c r="D10" s="279">
        <v>1218</v>
      </c>
      <c r="E10" s="279">
        <v>273</v>
      </c>
      <c r="F10" s="279">
        <v>704</v>
      </c>
      <c r="G10" s="279">
        <v>241</v>
      </c>
      <c r="H10" s="279"/>
      <c r="I10" s="279">
        <v>396</v>
      </c>
      <c r="J10" s="279">
        <v>1173</v>
      </c>
      <c r="K10" s="279">
        <v>945</v>
      </c>
      <c r="L10" s="279">
        <v>228</v>
      </c>
      <c r="M10" s="364">
        <v>2012</v>
      </c>
      <c r="N10" s="279">
        <v>1934</v>
      </c>
      <c r="O10" s="279">
        <v>1883</v>
      </c>
      <c r="P10" s="279">
        <v>51</v>
      </c>
      <c r="Q10" s="279">
        <v>250</v>
      </c>
      <c r="R10" s="279">
        <v>57</v>
      </c>
      <c r="S10" s="279"/>
      <c r="T10" s="279">
        <v>134</v>
      </c>
      <c r="U10" s="279">
        <v>59</v>
      </c>
      <c r="V10" s="279">
        <v>132</v>
      </c>
      <c r="W10" s="279">
        <v>471</v>
      </c>
      <c r="X10" s="228" t="s">
        <v>116</v>
      </c>
    </row>
    <row r="11" spans="1:24" s="314" customFormat="1" ht="41.25" customHeight="1">
      <c r="A11" s="369">
        <v>2013</v>
      </c>
      <c r="B11" s="198">
        <v>8578</v>
      </c>
      <c r="C11" s="198">
        <f aca="true" t="shared" si="0" ref="B11:G11">SUM(C12:C18)</f>
        <v>2738</v>
      </c>
      <c r="D11" s="198">
        <f t="shared" si="0"/>
        <v>1276</v>
      </c>
      <c r="E11" s="198">
        <f t="shared" si="0"/>
        <v>310</v>
      </c>
      <c r="F11" s="198">
        <f t="shared" si="0"/>
        <v>713</v>
      </c>
      <c r="G11" s="198">
        <f t="shared" si="0"/>
        <v>253</v>
      </c>
      <c r="H11" s="198"/>
      <c r="I11" s="198">
        <f>SUM(I12:I18)</f>
        <v>406</v>
      </c>
      <c r="J11" s="198">
        <f>SUM(J12:J18)</f>
        <v>1091</v>
      </c>
      <c r="K11" s="198">
        <f>SUM(K12:K18)</f>
        <v>819</v>
      </c>
      <c r="L11" s="198">
        <f>SUM(L12:L18)</f>
        <v>272</v>
      </c>
      <c r="M11" s="369">
        <v>2013</v>
      </c>
      <c r="N11" s="198">
        <f>SUM(N12:N18)</f>
        <v>1958</v>
      </c>
      <c r="O11" s="198">
        <f>SUM(O12:O18)</f>
        <v>1910</v>
      </c>
      <c r="P11" s="198">
        <f>SUM(P12:P18)</f>
        <v>48</v>
      </c>
      <c r="Q11" s="198">
        <f>SUM(Q12:Q18)</f>
        <v>238</v>
      </c>
      <c r="R11" s="198">
        <f>SUM(R12:R18)</f>
        <v>60</v>
      </c>
      <c r="S11" s="198"/>
      <c r="T11" s="198">
        <f>SUM(T12:T18)</f>
        <v>120</v>
      </c>
      <c r="U11" s="198">
        <f>SUM(U12:U18)</f>
        <v>58</v>
      </c>
      <c r="V11" s="198">
        <f>SUM(V12:V18)</f>
        <v>179</v>
      </c>
      <c r="W11" s="198">
        <f>SUM(W12:W18)</f>
        <v>692</v>
      </c>
      <c r="X11" s="228" t="s">
        <v>116</v>
      </c>
    </row>
    <row r="12" spans="1:24" s="304" customFormat="1" ht="41.25" customHeight="1">
      <c r="A12" s="300" t="s">
        <v>215</v>
      </c>
      <c r="B12" s="279">
        <f>C12+D12+I12+J12+N12+Q12+V12+W12</f>
        <v>1981</v>
      </c>
      <c r="C12" s="301">
        <v>605</v>
      </c>
      <c r="D12" s="301">
        <f aca="true" t="shared" si="1" ref="D12:D18">SUM(E12:G12)</f>
        <v>298</v>
      </c>
      <c r="E12" s="301">
        <v>78</v>
      </c>
      <c r="F12" s="301">
        <v>171</v>
      </c>
      <c r="G12" s="302">
        <v>49</v>
      </c>
      <c r="H12" s="303"/>
      <c r="I12" s="301">
        <v>253</v>
      </c>
      <c r="J12" s="301">
        <f aca="true" t="shared" si="2" ref="J12:J17">SUM(K12:L12)</f>
        <v>237</v>
      </c>
      <c r="K12" s="301">
        <v>205</v>
      </c>
      <c r="L12" s="301">
        <v>32</v>
      </c>
      <c r="M12" s="300" t="s">
        <v>215</v>
      </c>
      <c r="N12" s="227">
        <f aca="true" t="shared" si="3" ref="N12:N18">SUM(O12:P12)</f>
        <v>452</v>
      </c>
      <c r="O12" s="227">
        <v>448</v>
      </c>
      <c r="P12" s="227">
        <v>4</v>
      </c>
      <c r="Q12" s="227">
        <f aca="true" t="shared" si="4" ref="Q12:Q18">R12+T12+U12</f>
        <v>49</v>
      </c>
      <c r="R12" s="227">
        <v>14</v>
      </c>
      <c r="S12" s="303"/>
      <c r="T12" s="227">
        <v>15</v>
      </c>
      <c r="U12" s="227">
        <v>20</v>
      </c>
      <c r="V12" s="227">
        <v>22</v>
      </c>
      <c r="W12" s="227">
        <v>65</v>
      </c>
      <c r="X12" s="228" t="s">
        <v>216</v>
      </c>
    </row>
    <row r="13" spans="1:24" s="304" customFormat="1" ht="41.25" customHeight="1">
      <c r="A13" s="300" t="s">
        <v>217</v>
      </c>
      <c r="B13" s="279">
        <f aca="true" t="shared" si="5" ref="B13:B18">C13+D13+I13+J13+N13+Q13+V13+W13</f>
        <v>1444</v>
      </c>
      <c r="C13" s="301">
        <v>442</v>
      </c>
      <c r="D13" s="301">
        <f t="shared" si="1"/>
        <v>202</v>
      </c>
      <c r="E13" s="301">
        <v>32</v>
      </c>
      <c r="F13" s="301">
        <v>80</v>
      </c>
      <c r="G13" s="302">
        <v>90</v>
      </c>
      <c r="H13" s="303"/>
      <c r="I13" s="301">
        <v>13</v>
      </c>
      <c r="J13" s="301">
        <f t="shared" si="2"/>
        <v>203</v>
      </c>
      <c r="K13" s="301">
        <v>107</v>
      </c>
      <c r="L13" s="301">
        <v>96</v>
      </c>
      <c r="M13" s="300" t="s">
        <v>217</v>
      </c>
      <c r="N13" s="227">
        <f t="shared" si="3"/>
        <v>270</v>
      </c>
      <c r="O13" s="227">
        <v>263</v>
      </c>
      <c r="P13" s="228">
        <v>7</v>
      </c>
      <c r="Q13" s="227">
        <f t="shared" si="4"/>
        <v>44</v>
      </c>
      <c r="R13" s="227">
        <v>3</v>
      </c>
      <c r="S13" s="303"/>
      <c r="T13" s="227">
        <v>29</v>
      </c>
      <c r="U13" s="227">
        <v>12</v>
      </c>
      <c r="V13" s="227">
        <v>62</v>
      </c>
      <c r="W13" s="227">
        <v>208</v>
      </c>
      <c r="X13" s="228" t="s">
        <v>216</v>
      </c>
    </row>
    <row r="14" spans="1:24" s="304" customFormat="1" ht="41.25" customHeight="1">
      <c r="A14" s="300" t="s">
        <v>218</v>
      </c>
      <c r="B14" s="279">
        <f t="shared" si="5"/>
        <v>911</v>
      </c>
      <c r="C14" s="301">
        <v>251</v>
      </c>
      <c r="D14" s="301">
        <f t="shared" si="1"/>
        <v>153</v>
      </c>
      <c r="E14" s="301">
        <v>39</v>
      </c>
      <c r="F14" s="301">
        <v>85</v>
      </c>
      <c r="G14" s="302">
        <v>29</v>
      </c>
      <c r="H14" s="303"/>
      <c r="I14" s="301">
        <v>22</v>
      </c>
      <c r="J14" s="301">
        <f t="shared" si="2"/>
        <v>98</v>
      </c>
      <c r="K14" s="301">
        <v>71</v>
      </c>
      <c r="L14" s="301">
        <v>27</v>
      </c>
      <c r="M14" s="300" t="s">
        <v>218</v>
      </c>
      <c r="N14" s="227">
        <f t="shared" si="3"/>
        <v>190</v>
      </c>
      <c r="O14" s="227">
        <v>176</v>
      </c>
      <c r="P14" s="228">
        <v>14</v>
      </c>
      <c r="Q14" s="227">
        <f t="shared" si="4"/>
        <v>21</v>
      </c>
      <c r="R14" s="227">
        <v>16</v>
      </c>
      <c r="S14" s="303"/>
      <c r="T14" s="227">
        <v>1</v>
      </c>
      <c r="U14" s="227">
        <v>4</v>
      </c>
      <c r="V14" s="227">
        <v>38</v>
      </c>
      <c r="W14" s="227">
        <v>138</v>
      </c>
      <c r="X14" s="228" t="s">
        <v>216</v>
      </c>
    </row>
    <row r="15" spans="1:24" s="304" customFormat="1" ht="41.25" customHeight="1">
      <c r="A15" s="300" t="s">
        <v>219</v>
      </c>
      <c r="B15" s="279">
        <v>1184</v>
      </c>
      <c r="C15" s="301">
        <v>389</v>
      </c>
      <c r="D15" s="301">
        <f t="shared" si="1"/>
        <v>188</v>
      </c>
      <c r="E15" s="301">
        <v>53</v>
      </c>
      <c r="F15" s="301">
        <v>110</v>
      </c>
      <c r="G15" s="302">
        <v>25</v>
      </c>
      <c r="H15" s="303"/>
      <c r="I15" s="301">
        <v>31</v>
      </c>
      <c r="J15" s="301">
        <f t="shared" si="2"/>
        <v>159</v>
      </c>
      <c r="K15" s="301">
        <v>126</v>
      </c>
      <c r="L15" s="301">
        <v>33</v>
      </c>
      <c r="M15" s="300" t="s">
        <v>219</v>
      </c>
      <c r="N15" s="227">
        <f t="shared" si="3"/>
        <v>294</v>
      </c>
      <c r="O15" s="227">
        <v>292</v>
      </c>
      <c r="P15" s="227">
        <v>2</v>
      </c>
      <c r="Q15" s="227">
        <f t="shared" si="4"/>
        <v>45</v>
      </c>
      <c r="R15" s="227">
        <v>11</v>
      </c>
      <c r="S15" s="303"/>
      <c r="T15" s="227">
        <v>25</v>
      </c>
      <c r="U15" s="227">
        <v>9</v>
      </c>
      <c r="V15" s="228" t="s">
        <v>216</v>
      </c>
      <c r="W15" s="227">
        <v>78</v>
      </c>
      <c r="X15" s="228" t="s">
        <v>216</v>
      </c>
    </row>
    <row r="16" spans="1:24" s="304" customFormat="1" ht="41.25" customHeight="1">
      <c r="A16" s="300" t="s">
        <v>220</v>
      </c>
      <c r="B16" s="279">
        <f t="shared" si="5"/>
        <v>1011</v>
      </c>
      <c r="C16" s="301">
        <v>349</v>
      </c>
      <c r="D16" s="301">
        <f t="shared" si="1"/>
        <v>141</v>
      </c>
      <c r="E16" s="301">
        <v>39</v>
      </c>
      <c r="F16" s="301">
        <v>82</v>
      </c>
      <c r="G16" s="302">
        <v>20</v>
      </c>
      <c r="H16" s="303"/>
      <c r="I16" s="301">
        <v>21</v>
      </c>
      <c r="J16" s="301">
        <f t="shared" si="2"/>
        <v>140</v>
      </c>
      <c r="K16" s="301">
        <v>103</v>
      </c>
      <c r="L16" s="301">
        <v>37</v>
      </c>
      <c r="M16" s="300" t="s">
        <v>220</v>
      </c>
      <c r="N16" s="227">
        <f t="shared" si="3"/>
        <v>238</v>
      </c>
      <c r="O16" s="227">
        <v>220</v>
      </c>
      <c r="P16" s="228">
        <v>18</v>
      </c>
      <c r="Q16" s="227">
        <f t="shared" si="4"/>
        <v>20</v>
      </c>
      <c r="R16" s="227">
        <v>5</v>
      </c>
      <c r="S16" s="303"/>
      <c r="T16" s="227">
        <v>13</v>
      </c>
      <c r="U16" s="228">
        <v>2</v>
      </c>
      <c r="V16" s="227">
        <v>13</v>
      </c>
      <c r="W16" s="227">
        <v>89</v>
      </c>
      <c r="X16" s="228" t="s">
        <v>216</v>
      </c>
    </row>
    <row r="17" spans="1:24" s="304" customFormat="1" ht="41.25" customHeight="1">
      <c r="A17" s="300" t="s">
        <v>221</v>
      </c>
      <c r="B17" s="279">
        <f t="shared" si="5"/>
        <v>1172</v>
      </c>
      <c r="C17" s="301">
        <v>408</v>
      </c>
      <c r="D17" s="301">
        <f t="shared" si="1"/>
        <v>175</v>
      </c>
      <c r="E17" s="301">
        <v>37</v>
      </c>
      <c r="F17" s="301">
        <v>114</v>
      </c>
      <c r="G17" s="302">
        <v>24</v>
      </c>
      <c r="H17" s="303"/>
      <c r="I17" s="301">
        <v>51</v>
      </c>
      <c r="J17" s="301">
        <f t="shared" si="2"/>
        <v>140</v>
      </c>
      <c r="K17" s="301">
        <v>104</v>
      </c>
      <c r="L17" s="301">
        <v>36</v>
      </c>
      <c r="M17" s="300" t="s">
        <v>221</v>
      </c>
      <c r="N17" s="227">
        <f t="shared" si="3"/>
        <v>281</v>
      </c>
      <c r="O17" s="227">
        <v>279</v>
      </c>
      <c r="P17" s="227">
        <v>2</v>
      </c>
      <c r="Q17" s="227">
        <f t="shared" si="4"/>
        <v>31</v>
      </c>
      <c r="R17" s="227">
        <v>7</v>
      </c>
      <c r="S17" s="303"/>
      <c r="T17" s="227">
        <v>18</v>
      </c>
      <c r="U17" s="227">
        <v>6</v>
      </c>
      <c r="V17" s="227">
        <v>15</v>
      </c>
      <c r="W17" s="227">
        <v>71</v>
      </c>
      <c r="X17" s="228" t="s">
        <v>222</v>
      </c>
    </row>
    <row r="18" spans="1:24" s="304" customFormat="1" ht="41.25" customHeight="1" thickBot="1">
      <c r="A18" s="305" t="s">
        <v>223</v>
      </c>
      <c r="B18" s="280">
        <f t="shared" si="5"/>
        <v>875</v>
      </c>
      <c r="C18" s="306">
        <v>294</v>
      </c>
      <c r="D18" s="306">
        <f t="shared" si="1"/>
        <v>119</v>
      </c>
      <c r="E18" s="306">
        <v>32</v>
      </c>
      <c r="F18" s="306">
        <v>71</v>
      </c>
      <c r="G18" s="307">
        <v>16</v>
      </c>
      <c r="H18" s="303"/>
      <c r="I18" s="306">
        <v>15</v>
      </c>
      <c r="J18" s="306">
        <f>K18+L18</f>
        <v>114</v>
      </c>
      <c r="K18" s="306">
        <v>103</v>
      </c>
      <c r="L18" s="306">
        <v>11</v>
      </c>
      <c r="M18" s="305" t="s">
        <v>223</v>
      </c>
      <c r="N18" s="224">
        <f t="shared" si="3"/>
        <v>233</v>
      </c>
      <c r="O18" s="224">
        <v>232</v>
      </c>
      <c r="P18" s="229">
        <v>1</v>
      </c>
      <c r="Q18" s="224">
        <f t="shared" si="4"/>
        <v>28</v>
      </c>
      <c r="R18" s="224">
        <v>4</v>
      </c>
      <c r="S18" s="308"/>
      <c r="T18" s="224">
        <v>19</v>
      </c>
      <c r="U18" s="224">
        <v>5</v>
      </c>
      <c r="V18" s="224">
        <v>29</v>
      </c>
      <c r="W18" s="224">
        <v>43</v>
      </c>
      <c r="X18" s="229" t="s">
        <v>222</v>
      </c>
    </row>
    <row r="19" spans="1:16" s="374" customFormat="1" ht="12" customHeight="1" thickTop="1">
      <c r="A19" s="370" t="s">
        <v>224</v>
      </c>
      <c r="B19" s="371"/>
      <c r="C19" s="371"/>
      <c r="D19" s="371"/>
      <c r="E19" s="371"/>
      <c r="F19" s="372"/>
      <c r="G19" s="371"/>
      <c r="H19" s="373"/>
      <c r="I19" s="373"/>
      <c r="J19" s="372"/>
      <c r="K19" s="372"/>
      <c r="L19" s="372"/>
      <c r="M19" s="370" t="s">
        <v>224</v>
      </c>
      <c r="N19" s="371"/>
      <c r="O19" s="371"/>
      <c r="P19" s="372"/>
    </row>
    <row r="20" ht="15.75" customHeight="1"/>
    <row r="21" spans="1:256" ht="11.25">
      <c r="A21" s="376"/>
      <c r="B21" s="377">
        <f>SUM(B12:B20)</f>
        <v>8578</v>
      </c>
      <c r="C21" s="378">
        <f>SUM(C12:C20)</f>
        <v>2738</v>
      </c>
      <c r="D21" s="378">
        <f aca="true" t="shared" si="6" ref="D21:X21">SUM(D12:D20)</f>
        <v>1276</v>
      </c>
      <c r="E21" s="378">
        <f t="shared" si="6"/>
        <v>310</v>
      </c>
      <c r="F21" s="378">
        <f t="shared" si="6"/>
        <v>713</v>
      </c>
      <c r="G21" s="378">
        <f t="shared" si="6"/>
        <v>253</v>
      </c>
      <c r="H21" s="378">
        <f t="shared" si="6"/>
        <v>0</v>
      </c>
      <c r="I21" s="378">
        <f t="shared" si="6"/>
        <v>406</v>
      </c>
      <c r="J21" s="378">
        <f t="shared" si="6"/>
        <v>1091</v>
      </c>
      <c r="K21" s="378">
        <f t="shared" si="6"/>
        <v>819</v>
      </c>
      <c r="L21" s="378">
        <f t="shared" si="6"/>
        <v>272</v>
      </c>
      <c r="M21" s="378">
        <f t="shared" si="6"/>
        <v>0</v>
      </c>
      <c r="N21" s="378">
        <f t="shared" si="6"/>
        <v>1958</v>
      </c>
      <c r="O21" s="378">
        <f t="shared" si="6"/>
        <v>1910</v>
      </c>
      <c r="P21" s="378">
        <f t="shared" si="6"/>
        <v>48</v>
      </c>
      <c r="Q21" s="378">
        <f t="shared" si="6"/>
        <v>238</v>
      </c>
      <c r="R21" s="378">
        <f t="shared" si="6"/>
        <v>60</v>
      </c>
      <c r="S21" s="378">
        <f t="shared" si="6"/>
        <v>0</v>
      </c>
      <c r="T21" s="378">
        <f t="shared" si="6"/>
        <v>120</v>
      </c>
      <c r="U21" s="378">
        <f t="shared" si="6"/>
        <v>58</v>
      </c>
      <c r="V21" s="378">
        <f t="shared" si="6"/>
        <v>179</v>
      </c>
      <c r="W21" s="378">
        <f t="shared" si="6"/>
        <v>692</v>
      </c>
      <c r="X21" s="378">
        <f t="shared" si="6"/>
        <v>0</v>
      </c>
      <c r="Y21" s="376"/>
      <c r="Z21" s="376"/>
      <c r="AA21" s="376"/>
      <c r="AB21" s="376"/>
      <c r="AC21" s="376"/>
      <c r="AD21" s="376"/>
      <c r="AE21" s="376"/>
      <c r="AF21" s="376"/>
      <c r="AG21" s="376"/>
      <c r="AH21" s="376"/>
      <c r="AI21" s="376"/>
      <c r="AJ21" s="376"/>
      <c r="AK21" s="376"/>
      <c r="AL21" s="376"/>
      <c r="AM21" s="376"/>
      <c r="AN21" s="376"/>
      <c r="AO21" s="376"/>
      <c r="AP21" s="376"/>
      <c r="AQ21" s="376"/>
      <c r="AR21" s="376"/>
      <c r="AS21" s="376"/>
      <c r="AT21" s="376"/>
      <c r="AU21" s="376"/>
      <c r="AV21" s="376"/>
      <c r="AW21" s="376"/>
      <c r="AX21" s="376"/>
      <c r="AY21" s="376"/>
      <c r="AZ21" s="376"/>
      <c r="BA21" s="376"/>
      <c r="BB21" s="376"/>
      <c r="BC21" s="376"/>
      <c r="BD21" s="376"/>
      <c r="BE21" s="376"/>
      <c r="BF21" s="376"/>
      <c r="BG21" s="376"/>
      <c r="BH21" s="376"/>
      <c r="BI21" s="376"/>
      <c r="BJ21" s="376"/>
      <c r="BK21" s="376"/>
      <c r="BL21" s="376"/>
      <c r="BM21" s="376"/>
      <c r="BN21" s="376"/>
      <c r="BO21" s="376"/>
      <c r="BP21" s="376"/>
      <c r="BQ21" s="376"/>
      <c r="BR21" s="376"/>
      <c r="BS21" s="376"/>
      <c r="BT21" s="376"/>
      <c r="BU21" s="376"/>
      <c r="BV21" s="376"/>
      <c r="BW21" s="376"/>
      <c r="BX21" s="376"/>
      <c r="BY21" s="376"/>
      <c r="BZ21" s="376"/>
      <c r="CA21" s="376"/>
      <c r="CB21" s="376"/>
      <c r="CC21" s="376"/>
      <c r="CD21" s="376"/>
      <c r="CE21" s="376"/>
      <c r="CF21" s="376"/>
      <c r="CG21" s="376"/>
      <c r="CH21" s="376"/>
      <c r="CI21" s="376"/>
      <c r="CJ21" s="376"/>
      <c r="CK21" s="376"/>
      <c r="CL21" s="376"/>
      <c r="CM21" s="376"/>
      <c r="CN21" s="376"/>
      <c r="CO21" s="376"/>
      <c r="CP21" s="376"/>
      <c r="CQ21" s="376"/>
      <c r="CR21" s="376"/>
      <c r="CS21" s="376"/>
      <c r="CT21" s="376"/>
      <c r="CU21" s="376"/>
      <c r="CV21" s="376"/>
      <c r="CW21" s="376"/>
      <c r="CX21" s="376"/>
      <c r="CY21" s="376"/>
      <c r="CZ21" s="376"/>
      <c r="DA21" s="376"/>
      <c r="DB21" s="376"/>
      <c r="DC21" s="376"/>
      <c r="DD21" s="376"/>
      <c r="DE21" s="376"/>
      <c r="DF21" s="376"/>
      <c r="DG21" s="376"/>
      <c r="DH21" s="376"/>
      <c r="DI21" s="376"/>
      <c r="DJ21" s="376"/>
      <c r="DK21" s="376"/>
      <c r="DL21" s="376"/>
      <c r="DM21" s="376"/>
      <c r="DN21" s="376"/>
      <c r="DO21" s="376"/>
      <c r="DP21" s="376"/>
      <c r="DQ21" s="376"/>
      <c r="DR21" s="376"/>
      <c r="DS21" s="376"/>
      <c r="DT21" s="376"/>
      <c r="DU21" s="376"/>
      <c r="DV21" s="376"/>
      <c r="DW21" s="376"/>
      <c r="DX21" s="376"/>
      <c r="DY21" s="376"/>
      <c r="DZ21" s="376"/>
      <c r="EA21" s="376"/>
      <c r="EB21" s="376"/>
      <c r="EC21" s="376"/>
      <c r="ED21" s="376"/>
      <c r="EE21" s="376"/>
      <c r="EF21" s="376"/>
      <c r="EG21" s="376"/>
      <c r="EH21" s="376"/>
      <c r="EI21" s="376"/>
      <c r="EJ21" s="376"/>
      <c r="EK21" s="376"/>
      <c r="EL21" s="376"/>
      <c r="EM21" s="376"/>
      <c r="EN21" s="376"/>
      <c r="EO21" s="376"/>
      <c r="EP21" s="376"/>
      <c r="EQ21" s="376"/>
      <c r="ER21" s="376"/>
      <c r="ES21" s="376"/>
      <c r="ET21" s="376"/>
      <c r="EU21" s="376"/>
      <c r="EV21" s="376"/>
      <c r="EW21" s="376"/>
      <c r="EX21" s="376"/>
      <c r="EY21" s="376"/>
      <c r="EZ21" s="376"/>
      <c r="FA21" s="376"/>
      <c r="FB21" s="376"/>
      <c r="FC21" s="376"/>
      <c r="FD21" s="376"/>
      <c r="FE21" s="376"/>
      <c r="FF21" s="376"/>
      <c r="FG21" s="376"/>
      <c r="FH21" s="376"/>
      <c r="FI21" s="376"/>
      <c r="FJ21" s="376"/>
      <c r="FK21" s="376"/>
      <c r="FL21" s="376"/>
      <c r="FM21" s="376"/>
      <c r="FN21" s="376"/>
      <c r="FO21" s="376"/>
      <c r="FP21" s="376"/>
      <c r="FQ21" s="376"/>
      <c r="FR21" s="376"/>
      <c r="FS21" s="376"/>
      <c r="FT21" s="376"/>
      <c r="FU21" s="376"/>
      <c r="FV21" s="376"/>
      <c r="FW21" s="376"/>
      <c r="FX21" s="376"/>
      <c r="FY21" s="376"/>
      <c r="FZ21" s="376"/>
      <c r="GA21" s="376"/>
      <c r="GB21" s="376"/>
      <c r="GC21" s="376"/>
      <c r="GD21" s="376"/>
      <c r="GE21" s="376"/>
      <c r="GF21" s="376"/>
      <c r="GG21" s="376"/>
      <c r="GH21" s="376"/>
      <c r="GI21" s="376"/>
      <c r="GJ21" s="376"/>
      <c r="GK21" s="376"/>
      <c r="GL21" s="376"/>
      <c r="GM21" s="376"/>
      <c r="GN21" s="376"/>
      <c r="GO21" s="376"/>
      <c r="GP21" s="376"/>
      <c r="GQ21" s="376"/>
      <c r="GR21" s="376"/>
      <c r="GS21" s="376"/>
      <c r="GT21" s="376"/>
      <c r="GU21" s="376"/>
      <c r="GV21" s="376"/>
      <c r="GW21" s="376"/>
      <c r="GX21" s="376"/>
      <c r="GY21" s="376"/>
      <c r="GZ21" s="376"/>
      <c r="HA21" s="376"/>
      <c r="HB21" s="376"/>
      <c r="HC21" s="376"/>
      <c r="HD21" s="376"/>
      <c r="HE21" s="376"/>
      <c r="HF21" s="376"/>
      <c r="HG21" s="376"/>
      <c r="HH21" s="376"/>
      <c r="HI21" s="376"/>
      <c r="HJ21" s="376"/>
      <c r="HK21" s="376"/>
      <c r="HL21" s="376"/>
      <c r="HM21" s="376"/>
      <c r="HN21" s="376"/>
      <c r="HO21" s="376"/>
      <c r="HP21" s="376"/>
      <c r="HQ21" s="376"/>
      <c r="HR21" s="376"/>
      <c r="HS21" s="376"/>
      <c r="HT21" s="376"/>
      <c r="HU21" s="376"/>
      <c r="HV21" s="376"/>
      <c r="HW21" s="376"/>
      <c r="HX21" s="376"/>
      <c r="HY21" s="376"/>
      <c r="HZ21" s="376"/>
      <c r="IA21" s="376"/>
      <c r="IB21" s="376"/>
      <c r="IC21" s="376"/>
      <c r="ID21" s="376"/>
      <c r="IE21" s="376"/>
      <c r="IF21" s="376"/>
      <c r="IG21" s="376"/>
      <c r="IH21" s="376"/>
      <c r="II21" s="376"/>
      <c r="IJ21" s="376"/>
      <c r="IK21" s="376"/>
      <c r="IL21" s="376"/>
      <c r="IM21" s="376"/>
      <c r="IN21" s="376"/>
      <c r="IO21" s="376"/>
      <c r="IP21" s="376"/>
      <c r="IQ21" s="376"/>
      <c r="IR21" s="376"/>
      <c r="IS21" s="376"/>
      <c r="IT21" s="376"/>
      <c r="IU21" s="376"/>
      <c r="IV21" s="376"/>
    </row>
    <row r="22" spans="3:24" ht="11.25">
      <c r="C22" s="252"/>
      <c r="E22" s="252"/>
      <c r="F22" s="252"/>
      <c r="G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T22" s="252"/>
      <c r="U22" s="252"/>
      <c r="V22" s="252"/>
      <c r="W22" s="252"/>
      <c r="X22" s="252"/>
    </row>
    <row r="23" spans="3:24" ht="11.25">
      <c r="C23" s="252"/>
      <c r="E23" s="252"/>
      <c r="F23" s="252"/>
      <c r="G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T23" s="252"/>
      <c r="U23" s="252"/>
      <c r="V23" s="252"/>
      <c r="W23" s="252"/>
      <c r="X23" s="252"/>
    </row>
    <row r="24" spans="3:24" ht="11.25">
      <c r="C24" s="252"/>
      <c r="E24" s="252"/>
      <c r="F24" s="252"/>
      <c r="G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T24" s="252"/>
      <c r="U24" s="252"/>
      <c r="V24" s="252"/>
      <c r="W24" s="252"/>
      <c r="X24" s="252"/>
    </row>
    <row r="25" spans="3:24" ht="11.25">
      <c r="C25" s="252"/>
      <c r="E25" s="252"/>
      <c r="F25" s="252"/>
      <c r="G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T25" s="252"/>
      <c r="U25" s="252"/>
      <c r="V25" s="252"/>
      <c r="W25" s="252"/>
      <c r="X25" s="252"/>
    </row>
    <row r="26" spans="3:24" ht="11.25">
      <c r="C26" s="252"/>
      <c r="E26" s="252"/>
      <c r="F26" s="252"/>
      <c r="G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T26" s="252"/>
      <c r="U26" s="252"/>
      <c r="V26" s="252"/>
      <c r="W26" s="252"/>
      <c r="X26" s="252"/>
    </row>
    <row r="27" spans="3:24" ht="11.25">
      <c r="C27" s="252"/>
      <c r="E27" s="252"/>
      <c r="F27" s="252"/>
      <c r="G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T27" s="252"/>
      <c r="U27" s="252"/>
      <c r="V27" s="252"/>
      <c r="W27" s="252"/>
      <c r="X27" s="252"/>
    </row>
    <row r="28" spans="3:24" ht="11.25">
      <c r="C28" s="252"/>
      <c r="E28" s="252"/>
      <c r="F28" s="252"/>
      <c r="G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T28" s="252"/>
      <c r="U28" s="252"/>
      <c r="V28" s="252"/>
      <c r="W28" s="252"/>
      <c r="X28" s="252"/>
    </row>
    <row r="29" spans="3:24" ht="11.25">
      <c r="C29" s="252"/>
      <c r="E29" s="252"/>
      <c r="F29" s="252"/>
      <c r="G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T29" s="252"/>
      <c r="U29" s="252"/>
      <c r="V29" s="252"/>
      <c r="W29" s="252"/>
      <c r="X29" s="252"/>
    </row>
    <row r="30" spans="3:24" ht="11.25">
      <c r="C30" s="252"/>
      <c r="E30" s="252"/>
      <c r="F30" s="252"/>
      <c r="G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T30" s="252"/>
      <c r="U30" s="252"/>
      <c r="V30" s="252"/>
      <c r="W30" s="252"/>
      <c r="X30" s="252"/>
    </row>
    <row r="31" spans="3:24" ht="11.25">
      <c r="C31" s="252"/>
      <c r="E31" s="252"/>
      <c r="F31" s="252"/>
      <c r="G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T31" s="252"/>
      <c r="U31" s="252"/>
      <c r="V31" s="252"/>
      <c r="W31" s="252"/>
      <c r="X31" s="252"/>
    </row>
    <row r="32" spans="3:24" ht="11.25">
      <c r="C32" s="252"/>
      <c r="E32" s="252"/>
      <c r="F32" s="252"/>
      <c r="G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T32" s="252"/>
      <c r="U32" s="252"/>
      <c r="V32" s="252"/>
      <c r="W32" s="252"/>
      <c r="X32" s="252"/>
    </row>
    <row r="33" spans="3:24" ht="11.25">
      <c r="C33" s="252"/>
      <c r="E33" s="252"/>
      <c r="F33" s="252"/>
      <c r="G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T33" s="252"/>
      <c r="U33" s="252"/>
      <c r="V33" s="252"/>
      <c r="W33" s="252"/>
      <c r="X33" s="252"/>
    </row>
    <row r="34" spans="3:24" ht="11.25">
      <c r="C34" s="252"/>
      <c r="E34" s="252"/>
      <c r="F34" s="252"/>
      <c r="G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T34" s="252"/>
      <c r="U34" s="252"/>
      <c r="V34" s="252"/>
      <c r="W34" s="252"/>
      <c r="X34" s="252"/>
    </row>
    <row r="35" spans="3:24" ht="11.25">
      <c r="C35" s="252"/>
      <c r="E35" s="252"/>
      <c r="F35" s="252"/>
      <c r="G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T35" s="252"/>
      <c r="U35" s="252"/>
      <c r="V35" s="252"/>
      <c r="W35" s="252"/>
      <c r="X35" s="252"/>
    </row>
    <row r="36" spans="3:24" ht="11.25">
      <c r="C36" s="252"/>
      <c r="E36" s="252"/>
      <c r="F36" s="252"/>
      <c r="G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T36" s="252"/>
      <c r="U36" s="252"/>
      <c r="V36" s="252"/>
      <c r="W36" s="252"/>
      <c r="X36" s="252"/>
    </row>
    <row r="37" spans="3:24" ht="11.25">
      <c r="C37" s="252"/>
      <c r="E37" s="252"/>
      <c r="F37" s="252"/>
      <c r="G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T37" s="252"/>
      <c r="U37" s="252"/>
      <c r="V37" s="252"/>
      <c r="W37" s="252"/>
      <c r="X37" s="252"/>
    </row>
    <row r="38" spans="3:24" ht="11.25">
      <c r="C38" s="252"/>
      <c r="E38" s="252"/>
      <c r="F38" s="252"/>
      <c r="G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T38" s="252"/>
      <c r="U38" s="252"/>
      <c r="V38" s="252"/>
      <c r="W38" s="252"/>
      <c r="X38" s="252"/>
    </row>
    <row r="39" spans="3:24" ht="11.25">
      <c r="C39" s="252"/>
      <c r="E39" s="252"/>
      <c r="F39" s="252"/>
      <c r="G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T39" s="252"/>
      <c r="U39" s="252"/>
      <c r="V39" s="252"/>
      <c r="W39" s="252"/>
      <c r="X39" s="252"/>
    </row>
    <row r="40" spans="3:24" ht="11.25">
      <c r="C40" s="252"/>
      <c r="E40" s="252"/>
      <c r="F40" s="252"/>
      <c r="G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T40" s="252"/>
      <c r="U40" s="252"/>
      <c r="V40" s="252"/>
      <c r="W40" s="252"/>
      <c r="X40" s="252"/>
    </row>
    <row r="41" spans="3:24" ht="11.25">
      <c r="C41" s="252"/>
      <c r="E41" s="252"/>
      <c r="F41" s="252"/>
      <c r="G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T41" s="252"/>
      <c r="U41" s="252"/>
      <c r="V41" s="252"/>
      <c r="W41" s="252"/>
      <c r="X41" s="252"/>
    </row>
    <row r="42" spans="3:24" ht="11.25">
      <c r="C42" s="252"/>
      <c r="E42" s="252"/>
      <c r="F42" s="252"/>
      <c r="G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T42" s="252"/>
      <c r="U42" s="252"/>
      <c r="V42" s="252"/>
      <c r="W42" s="252"/>
      <c r="X42" s="252"/>
    </row>
    <row r="43" spans="3:24" ht="11.25">
      <c r="C43" s="252"/>
      <c r="E43" s="252"/>
      <c r="F43" s="252"/>
      <c r="G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T43" s="252"/>
      <c r="U43" s="252"/>
      <c r="V43" s="252"/>
      <c r="W43" s="252"/>
      <c r="X43" s="252"/>
    </row>
    <row r="44" spans="3:24" ht="11.25">
      <c r="C44" s="252"/>
      <c r="E44" s="252"/>
      <c r="F44" s="252"/>
      <c r="G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T44" s="252"/>
      <c r="U44" s="252"/>
      <c r="V44" s="252"/>
      <c r="W44" s="252"/>
      <c r="X44" s="252"/>
    </row>
    <row r="45" spans="3:24" ht="11.25">
      <c r="C45" s="252"/>
      <c r="E45" s="252"/>
      <c r="F45" s="252"/>
      <c r="G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T45" s="252"/>
      <c r="U45" s="252"/>
      <c r="V45" s="252"/>
      <c r="W45" s="252"/>
      <c r="X45" s="252"/>
    </row>
    <row r="46" spans="3:24" ht="11.25">
      <c r="C46" s="252"/>
      <c r="E46" s="252"/>
      <c r="F46" s="252"/>
      <c r="G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T46" s="252"/>
      <c r="U46" s="252"/>
      <c r="V46" s="252"/>
      <c r="W46" s="252"/>
      <c r="X46" s="252"/>
    </row>
    <row r="47" spans="3:24" ht="11.25">
      <c r="C47" s="252"/>
      <c r="E47" s="252"/>
      <c r="F47" s="252"/>
      <c r="G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T47" s="252"/>
      <c r="U47" s="252"/>
      <c r="V47" s="252"/>
      <c r="W47" s="252"/>
      <c r="X47" s="252"/>
    </row>
    <row r="48" spans="3:24" ht="11.25">
      <c r="C48" s="252"/>
      <c r="E48" s="252"/>
      <c r="F48" s="252"/>
      <c r="G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T48" s="252"/>
      <c r="U48" s="252"/>
      <c r="V48" s="252"/>
      <c r="W48" s="252"/>
      <c r="X48" s="252"/>
    </row>
    <row r="49" spans="3:24" ht="11.25">
      <c r="C49" s="252"/>
      <c r="E49" s="252"/>
      <c r="F49" s="252"/>
      <c r="G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T49" s="252"/>
      <c r="U49" s="252"/>
      <c r="V49" s="252"/>
      <c r="W49" s="252"/>
      <c r="X49" s="252"/>
    </row>
    <row r="50" spans="3:24" ht="11.25">
      <c r="C50" s="252"/>
      <c r="E50" s="252"/>
      <c r="F50" s="252"/>
      <c r="G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T50" s="252"/>
      <c r="U50" s="252"/>
      <c r="V50" s="252"/>
      <c r="W50" s="252"/>
      <c r="X50" s="252"/>
    </row>
    <row r="51" spans="3:24" ht="11.25">
      <c r="C51" s="252"/>
      <c r="E51" s="252"/>
      <c r="F51" s="252"/>
      <c r="G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T51" s="252"/>
      <c r="U51" s="252"/>
      <c r="V51" s="252"/>
      <c r="W51" s="252"/>
      <c r="X51" s="252"/>
    </row>
    <row r="52" spans="3:24" ht="11.25">
      <c r="C52" s="252"/>
      <c r="E52" s="252"/>
      <c r="F52" s="252"/>
      <c r="G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T52" s="252"/>
      <c r="U52" s="252"/>
      <c r="V52" s="252"/>
      <c r="W52" s="252"/>
      <c r="X52" s="252"/>
    </row>
    <row r="53" spans="3:24" ht="11.25">
      <c r="C53" s="252"/>
      <c r="E53" s="252"/>
      <c r="F53" s="252"/>
      <c r="G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T53" s="252"/>
      <c r="U53" s="252"/>
      <c r="V53" s="252"/>
      <c r="W53" s="252"/>
      <c r="X53" s="252"/>
    </row>
    <row r="54" spans="3:24" ht="11.25">
      <c r="C54" s="252"/>
      <c r="E54" s="252"/>
      <c r="F54" s="252"/>
      <c r="G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T54" s="252"/>
      <c r="U54" s="252"/>
      <c r="V54" s="252"/>
      <c r="W54" s="252"/>
      <c r="X54" s="252"/>
    </row>
    <row r="55" spans="3:24" ht="11.25">
      <c r="C55" s="252"/>
      <c r="E55" s="252"/>
      <c r="F55" s="252"/>
      <c r="G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T55" s="252"/>
      <c r="U55" s="252"/>
      <c r="V55" s="252"/>
      <c r="W55" s="252"/>
      <c r="X55" s="252"/>
    </row>
    <row r="56" spans="3:24" ht="11.25">
      <c r="C56" s="252"/>
      <c r="E56" s="252"/>
      <c r="F56" s="252"/>
      <c r="G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T56" s="252"/>
      <c r="U56" s="252"/>
      <c r="V56" s="252"/>
      <c r="W56" s="252"/>
      <c r="X56" s="252"/>
    </row>
    <row r="57" spans="3:24" ht="11.25">
      <c r="C57" s="252"/>
      <c r="E57" s="252"/>
      <c r="F57" s="252"/>
      <c r="G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T57" s="252"/>
      <c r="U57" s="252"/>
      <c r="V57" s="252"/>
      <c r="W57" s="252"/>
      <c r="X57" s="252"/>
    </row>
    <row r="58" spans="3:24" ht="11.25">
      <c r="C58" s="252"/>
      <c r="E58" s="252"/>
      <c r="F58" s="252"/>
      <c r="G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T58" s="252"/>
      <c r="U58" s="252"/>
      <c r="V58" s="252"/>
      <c r="W58" s="252"/>
      <c r="X58" s="252"/>
    </row>
    <row r="59" spans="3:24" ht="11.25">
      <c r="C59" s="252"/>
      <c r="E59" s="252"/>
      <c r="F59" s="252"/>
      <c r="G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T59" s="252"/>
      <c r="U59" s="252"/>
      <c r="V59" s="252"/>
      <c r="W59" s="252"/>
      <c r="X59" s="252"/>
    </row>
    <row r="60" spans="3:24" ht="11.25">
      <c r="C60" s="252"/>
      <c r="E60" s="252"/>
      <c r="F60" s="252"/>
      <c r="G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T60" s="252"/>
      <c r="U60" s="252"/>
      <c r="V60" s="252"/>
      <c r="W60" s="252"/>
      <c r="X60" s="252"/>
    </row>
    <row r="61" spans="3:24" ht="11.25">
      <c r="C61" s="252"/>
      <c r="E61" s="252"/>
      <c r="F61" s="252"/>
      <c r="G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T61" s="252"/>
      <c r="U61" s="252"/>
      <c r="V61" s="252"/>
      <c r="W61" s="252"/>
      <c r="X61" s="252"/>
    </row>
    <row r="62" spans="3:24" ht="11.25">
      <c r="C62" s="252"/>
      <c r="E62" s="252"/>
      <c r="F62" s="252"/>
      <c r="G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T62" s="252"/>
      <c r="U62" s="252"/>
      <c r="V62" s="252"/>
      <c r="W62" s="252"/>
      <c r="X62" s="252"/>
    </row>
    <row r="63" spans="3:24" ht="11.25">
      <c r="C63" s="252"/>
      <c r="E63" s="252"/>
      <c r="F63" s="252"/>
      <c r="G63" s="252"/>
      <c r="I63" s="252"/>
      <c r="J63" s="252"/>
      <c r="K63" s="252"/>
      <c r="L63" s="252"/>
      <c r="M63" s="252"/>
      <c r="N63" s="252"/>
      <c r="O63" s="252"/>
      <c r="P63" s="252"/>
      <c r="Q63" s="252"/>
      <c r="R63" s="252"/>
      <c r="T63" s="252"/>
      <c r="U63" s="252"/>
      <c r="V63" s="252"/>
      <c r="W63" s="252"/>
      <c r="X63" s="252"/>
    </row>
    <row r="64" spans="3:24" ht="11.25">
      <c r="C64" s="252"/>
      <c r="E64" s="252"/>
      <c r="F64" s="252"/>
      <c r="G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T64" s="252"/>
      <c r="U64" s="252"/>
      <c r="V64" s="252"/>
      <c r="W64" s="252"/>
      <c r="X64" s="252"/>
    </row>
    <row r="65" spans="3:24" ht="11.25">
      <c r="C65" s="252"/>
      <c r="E65" s="252"/>
      <c r="F65" s="252"/>
      <c r="G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T65" s="252"/>
      <c r="U65" s="252"/>
      <c r="V65" s="252"/>
      <c r="W65" s="252"/>
      <c r="X65" s="252"/>
    </row>
    <row r="66" spans="3:24" ht="11.25">
      <c r="C66" s="252"/>
      <c r="E66" s="252"/>
      <c r="F66" s="252"/>
      <c r="G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T66" s="252"/>
      <c r="U66" s="252"/>
      <c r="V66" s="252"/>
      <c r="W66" s="252"/>
      <c r="X66" s="252"/>
    </row>
    <row r="67" spans="3:24" ht="11.25">
      <c r="C67" s="252"/>
      <c r="E67" s="252"/>
      <c r="F67" s="252"/>
      <c r="G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T67" s="252"/>
      <c r="U67" s="252"/>
      <c r="V67" s="252"/>
      <c r="W67" s="252"/>
      <c r="X67" s="252"/>
    </row>
    <row r="68" spans="3:24" ht="11.25">
      <c r="C68" s="252"/>
      <c r="E68" s="252"/>
      <c r="F68" s="252"/>
      <c r="G68" s="252"/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T68" s="252"/>
      <c r="U68" s="252"/>
      <c r="V68" s="252"/>
      <c r="W68" s="252"/>
      <c r="X68" s="252"/>
    </row>
    <row r="69" spans="3:24" ht="11.25">
      <c r="C69" s="252"/>
      <c r="E69" s="252"/>
      <c r="F69" s="252"/>
      <c r="G69" s="252"/>
      <c r="I69" s="252"/>
      <c r="J69" s="252"/>
      <c r="K69" s="252"/>
      <c r="L69" s="252"/>
      <c r="M69" s="252"/>
      <c r="N69" s="252"/>
      <c r="O69" s="252"/>
      <c r="P69" s="252"/>
      <c r="Q69" s="252"/>
      <c r="R69" s="252"/>
      <c r="T69" s="252"/>
      <c r="U69" s="252"/>
      <c r="V69" s="252"/>
      <c r="W69" s="252"/>
      <c r="X69" s="252"/>
    </row>
    <row r="70" spans="3:24" ht="11.25">
      <c r="C70" s="252"/>
      <c r="E70" s="252"/>
      <c r="F70" s="252"/>
      <c r="G70" s="252"/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T70" s="252"/>
      <c r="U70" s="252"/>
      <c r="V70" s="252"/>
      <c r="W70" s="252"/>
      <c r="X70" s="252"/>
    </row>
    <row r="71" spans="3:24" ht="11.25">
      <c r="C71" s="252"/>
      <c r="E71" s="252"/>
      <c r="F71" s="252"/>
      <c r="G71" s="252"/>
      <c r="I71" s="252"/>
      <c r="J71" s="252"/>
      <c r="K71" s="252"/>
      <c r="L71" s="252"/>
      <c r="M71" s="252"/>
      <c r="N71" s="252"/>
      <c r="O71" s="252"/>
      <c r="P71" s="252"/>
      <c r="Q71" s="252"/>
      <c r="R71" s="252"/>
      <c r="T71" s="252"/>
      <c r="U71" s="252"/>
      <c r="V71" s="252"/>
      <c r="W71" s="252"/>
      <c r="X71" s="252"/>
    </row>
    <row r="72" spans="3:24" ht="11.25">
      <c r="C72" s="252"/>
      <c r="E72" s="252"/>
      <c r="F72" s="252"/>
      <c r="G72" s="252"/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T72" s="252"/>
      <c r="U72" s="252"/>
      <c r="V72" s="252"/>
      <c r="W72" s="252"/>
      <c r="X72" s="252"/>
    </row>
    <row r="73" spans="3:24" ht="11.25">
      <c r="C73" s="252"/>
      <c r="E73" s="252"/>
      <c r="F73" s="252"/>
      <c r="G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T73" s="252"/>
      <c r="U73" s="252"/>
      <c r="V73" s="252"/>
      <c r="W73" s="252"/>
      <c r="X73" s="252"/>
    </row>
    <row r="74" spans="3:24" ht="11.25">
      <c r="C74" s="252"/>
      <c r="E74" s="252"/>
      <c r="F74" s="252"/>
      <c r="G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T74" s="252"/>
      <c r="U74" s="252"/>
      <c r="V74" s="252"/>
      <c r="W74" s="252"/>
      <c r="X74" s="252"/>
    </row>
    <row r="75" spans="3:24" ht="11.25">
      <c r="C75" s="252"/>
      <c r="E75" s="252"/>
      <c r="F75" s="252"/>
      <c r="G75" s="252"/>
      <c r="I75" s="252"/>
      <c r="J75" s="252"/>
      <c r="K75" s="252"/>
      <c r="L75" s="252"/>
      <c r="M75" s="252"/>
      <c r="N75" s="252"/>
      <c r="O75" s="252"/>
      <c r="P75" s="252"/>
      <c r="Q75" s="252"/>
      <c r="R75" s="252"/>
      <c r="T75" s="252"/>
      <c r="U75" s="252"/>
      <c r="V75" s="252"/>
      <c r="W75" s="252"/>
      <c r="X75" s="252"/>
    </row>
    <row r="76" spans="3:24" ht="11.25">
      <c r="C76" s="252"/>
      <c r="E76" s="252"/>
      <c r="F76" s="252"/>
      <c r="G76" s="252"/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T76" s="252"/>
      <c r="U76" s="252"/>
      <c r="V76" s="252"/>
      <c r="W76" s="252"/>
      <c r="X76" s="252"/>
    </row>
    <row r="77" spans="3:24" ht="11.25">
      <c r="C77" s="252"/>
      <c r="E77" s="252"/>
      <c r="F77" s="252"/>
      <c r="G77" s="252"/>
      <c r="I77" s="252"/>
      <c r="J77" s="252"/>
      <c r="K77" s="252"/>
      <c r="L77" s="252"/>
      <c r="M77" s="252"/>
      <c r="N77" s="252"/>
      <c r="O77" s="252"/>
      <c r="P77" s="252"/>
      <c r="Q77" s="252"/>
      <c r="R77" s="252"/>
      <c r="T77" s="252"/>
      <c r="U77" s="252"/>
      <c r="V77" s="252"/>
      <c r="W77" s="252"/>
      <c r="X77" s="252"/>
    </row>
    <row r="78" spans="3:24" ht="11.25">
      <c r="C78" s="252"/>
      <c r="E78" s="252"/>
      <c r="F78" s="252"/>
      <c r="G78" s="252"/>
      <c r="I78" s="252"/>
      <c r="J78" s="252"/>
      <c r="K78" s="252"/>
      <c r="L78" s="252"/>
      <c r="M78" s="252"/>
      <c r="N78" s="252"/>
      <c r="O78" s="252"/>
      <c r="P78" s="252"/>
      <c r="Q78" s="252"/>
      <c r="R78" s="252"/>
      <c r="T78" s="252"/>
      <c r="U78" s="252"/>
      <c r="V78" s="252"/>
      <c r="W78" s="252"/>
      <c r="X78" s="252"/>
    </row>
    <row r="79" spans="3:24" ht="11.25">
      <c r="C79" s="252"/>
      <c r="E79" s="252"/>
      <c r="F79" s="252"/>
      <c r="G79" s="252"/>
      <c r="I79" s="252"/>
      <c r="J79" s="252"/>
      <c r="K79" s="252"/>
      <c r="L79" s="252"/>
      <c r="M79" s="252"/>
      <c r="N79" s="252"/>
      <c r="O79" s="252"/>
      <c r="P79" s="252"/>
      <c r="Q79" s="252"/>
      <c r="R79" s="252"/>
      <c r="T79" s="252"/>
      <c r="U79" s="252"/>
      <c r="V79" s="252"/>
      <c r="W79" s="252"/>
      <c r="X79" s="252"/>
    </row>
    <row r="80" spans="3:24" ht="11.25">
      <c r="C80" s="252"/>
      <c r="E80" s="252"/>
      <c r="F80" s="252"/>
      <c r="G80" s="252"/>
      <c r="I80" s="252"/>
      <c r="J80" s="252"/>
      <c r="K80" s="252"/>
      <c r="L80" s="252"/>
      <c r="M80" s="252"/>
      <c r="N80" s="252"/>
      <c r="O80" s="252"/>
      <c r="P80" s="252"/>
      <c r="Q80" s="252"/>
      <c r="R80" s="252"/>
      <c r="T80" s="252"/>
      <c r="U80" s="252"/>
      <c r="V80" s="252"/>
      <c r="W80" s="252"/>
      <c r="X80" s="252"/>
    </row>
    <row r="81" spans="3:24" ht="11.25">
      <c r="C81" s="252"/>
      <c r="E81" s="252"/>
      <c r="F81" s="252"/>
      <c r="G81" s="252"/>
      <c r="I81" s="252"/>
      <c r="J81" s="252"/>
      <c r="K81" s="252"/>
      <c r="L81" s="252"/>
      <c r="M81" s="252"/>
      <c r="N81" s="252"/>
      <c r="O81" s="252"/>
      <c r="P81" s="252"/>
      <c r="Q81" s="252"/>
      <c r="R81" s="252"/>
      <c r="T81" s="252"/>
      <c r="U81" s="252"/>
      <c r="V81" s="252"/>
      <c r="W81" s="252"/>
      <c r="X81" s="252"/>
    </row>
    <row r="82" spans="3:24" ht="11.25">
      <c r="C82" s="252"/>
      <c r="E82" s="252"/>
      <c r="F82" s="252"/>
      <c r="G82" s="252"/>
      <c r="I82" s="252"/>
      <c r="J82" s="252"/>
      <c r="K82" s="252"/>
      <c r="L82" s="252"/>
      <c r="M82" s="252"/>
      <c r="N82" s="252"/>
      <c r="O82" s="252"/>
      <c r="P82" s="252"/>
      <c r="Q82" s="252"/>
      <c r="R82" s="252"/>
      <c r="T82" s="252"/>
      <c r="U82" s="252"/>
      <c r="V82" s="252"/>
      <c r="W82" s="252"/>
      <c r="X82" s="252"/>
    </row>
    <row r="83" spans="3:24" ht="11.25">
      <c r="C83" s="252"/>
      <c r="E83" s="252"/>
      <c r="F83" s="252"/>
      <c r="G83" s="252"/>
      <c r="I83" s="252"/>
      <c r="J83" s="252"/>
      <c r="K83" s="252"/>
      <c r="L83" s="252"/>
      <c r="M83" s="252"/>
      <c r="N83" s="252"/>
      <c r="O83" s="252"/>
      <c r="P83" s="252"/>
      <c r="Q83" s="252"/>
      <c r="R83" s="252"/>
      <c r="T83" s="252"/>
      <c r="U83" s="252"/>
      <c r="V83" s="252"/>
      <c r="W83" s="252"/>
      <c r="X83" s="252"/>
    </row>
    <row r="84" spans="3:24" ht="11.25">
      <c r="C84" s="252"/>
      <c r="E84" s="252"/>
      <c r="F84" s="252"/>
      <c r="G84" s="252"/>
      <c r="I84" s="252"/>
      <c r="J84" s="252"/>
      <c r="K84" s="252"/>
      <c r="L84" s="252"/>
      <c r="M84" s="252"/>
      <c r="N84" s="252"/>
      <c r="O84" s="252"/>
      <c r="P84" s="252"/>
      <c r="Q84" s="252"/>
      <c r="R84" s="252"/>
      <c r="T84" s="252"/>
      <c r="U84" s="252"/>
      <c r="V84" s="252"/>
      <c r="W84" s="252"/>
      <c r="X84" s="252"/>
    </row>
    <row r="85" spans="3:24" ht="11.25">
      <c r="C85" s="252"/>
      <c r="E85" s="252"/>
      <c r="F85" s="252"/>
      <c r="G85" s="252"/>
      <c r="I85" s="252"/>
      <c r="J85" s="252"/>
      <c r="K85" s="252"/>
      <c r="L85" s="252"/>
      <c r="M85" s="252"/>
      <c r="N85" s="252"/>
      <c r="O85" s="252"/>
      <c r="P85" s="252"/>
      <c r="Q85" s="252"/>
      <c r="R85" s="252"/>
      <c r="T85" s="252"/>
      <c r="U85" s="252"/>
      <c r="V85" s="252"/>
      <c r="W85" s="252"/>
      <c r="X85" s="252"/>
    </row>
    <row r="86" spans="3:24" ht="11.25">
      <c r="C86" s="252"/>
      <c r="E86" s="252"/>
      <c r="F86" s="252"/>
      <c r="G86" s="252"/>
      <c r="I86" s="252"/>
      <c r="J86" s="252"/>
      <c r="K86" s="252"/>
      <c r="L86" s="252"/>
      <c r="M86" s="252"/>
      <c r="N86" s="252"/>
      <c r="O86" s="252"/>
      <c r="P86" s="252"/>
      <c r="Q86" s="252"/>
      <c r="R86" s="252"/>
      <c r="T86" s="252"/>
      <c r="U86" s="252"/>
      <c r="V86" s="252"/>
      <c r="W86" s="252"/>
      <c r="X86" s="252"/>
    </row>
    <row r="87" spans="3:24" ht="11.25">
      <c r="C87" s="252"/>
      <c r="E87" s="252"/>
      <c r="F87" s="252"/>
      <c r="G87" s="252"/>
      <c r="I87" s="252"/>
      <c r="J87" s="252"/>
      <c r="K87" s="252"/>
      <c r="L87" s="252"/>
      <c r="M87" s="252"/>
      <c r="N87" s="252"/>
      <c r="O87" s="252"/>
      <c r="P87" s="252"/>
      <c r="Q87" s="252"/>
      <c r="R87" s="252"/>
      <c r="T87" s="252"/>
      <c r="U87" s="252"/>
      <c r="V87" s="252"/>
      <c r="W87" s="252"/>
      <c r="X87" s="252"/>
    </row>
    <row r="88" spans="3:24" ht="11.25">
      <c r="C88" s="252"/>
      <c r="E88" s="252"/>
      <c r="F88" s="252"/>
      <c r="G88" s="252"/>
      <c r="I88" s="252"/>
      <c r="J88" s="252"/>
      <c r="K88" s="252"/>
      <c r="L88" s="252"/>
      <c r="M88" s="252"/>
      <c r="N88" s="252"/>
      <c r="O88" s="252"/>
      <c r="P88" s="252"/>
      <c r="Q88" s="252"/>
      <c r="R88" s="252"/>
      <c r="T88" s="252"/>
      <c r="U88" s="252"/>
      <c r="V88" s="252"/>
      <c r="W88" s="252"/>
      <c r="X88" s="252"/>
    </row>
    <row r="89" spans="3:24" ht="11.25">
      <c r="C89" s="252"/>
      <c r="E89" s="252"/>
      <c r="F89" s="252"/>
      <c r="G89" s="252"/>
      <c r="I89" s="252"/>
      <c r="J89" s="252"/>
      <c r="K89" s="252"/>
      <c r="L89" s="252"/>
      <c r="M89" s="252"/>
      <c r="N89" s="252"/>
      <c r="O89" s="252"/>
      <c r="P89" s="252"/>
      <c r="Q89" s="252"/>
      <c r="R89" s="252"/>
      <c r="T89" s="252"/>
      <c r="U89" s="252"/>
      <c r="V89" s="252"/>
      <c r="W89" s="252"/>
      <c r="X89" s="252"/>
    </row>
  </sheetData>
  <sheetProtection/>
  <mergeCells count="14">
    <mergeCell ref="A1:G1"/>
    <mergeCell ref="D3:G3"/>
    <mergeCell ref="D4:G4"/>
    <mergeCell ref="J3:L3"/>
    <mergeCell ref="J4:L4"/>
    <mergeCell ref="I1:L1"/>
    <mergeCell ref="N4:P4"/>
    <mergeCell ref="N3:P3"/>
    <mergeCell ref="M1:R1"/>
    <mergeCell ref="T1:X1"/>
    <mergeCell ref="Q4:R4"/>
    <mergeCell ref="Q3:R3"/>
    <mergeCell ref="T3:U3"/>
    <mergeCell ref="T4:U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30" sqref="F30"/>
    </sheetView>
  </sheetViews>
  <sheetFormatPr defaultColWidth="6.10546875" defaultRowHeight="13.5"/>
  <cols>
    <col min="1" max="1" width="9.77734375" style="34" customWidth="1"/>
    <col min="2" max="8" width="9.99609375" style="76" customWidth="1"/>
    <col min="9" max="9" width="2.77734375" style="81" customWidth="1"/>
    <col min="10" max="11" width="9.88671875" style="76" customWidth="1"/>
    <col min="12" max="12" width="9.88671875" style="92" customWidth="1"/>
    <col min="13" max="16" width="9.88671875" style="76" customWidth="1"/>
    <col min="17" max="17" width="5.99609375" style="34" customWidth="1"/>
    <col min="18" max="16384" width="6.10546875" style="34" customWidth="1"/>
  </cols>
  <sheetData>
    <row r="1" spans="1:16" s="90" customFormat="1" ht="45" customHeight="1">
      <c r="A1" s="391" t="s">
        <v>132</v>
      </c>
      <c r="B1" s="391"/>
      <c r="C1" s="391"/>
      <c r="D1" s="391"/>
      <c r="E1" s="391"/>
      <c r="F1" s="391"/>
      <c r="G1" s="391"/>
      <c r="H1" s="391"/>
      <c r="I1" s="93"/>
      <c r="J1" s="393" t="s">
        <v>133</v>
      </c>
      <c r="K1" s="393"/>
      <c r="L1" s="393"/>
      <c r="M1" s="393"/>
      <c r="N1" s="393"/>
      <c r="O1" s="393"/>
      <c r="P1" s="393"/>
    </row>
    <row r="2" spans="1:16" s="29" customFormat="1" ht="25.5" customHeight="1" thickBot="1">
      <c r="A2" s="63" t="s">
        <v>54</v>
      </c>
      <c r="B2" s="64"/>
      <c r="C2" s="64"/>
      <c r="D2" s="64"/>
      <c r="E2" s="64"/>
      <c r="F2" s="64"/>
      <c r="G2" s="64"/>
      <c r="H2" s="64"/>
      <c r="I2" s="67"/>
      <c r="J2" s="64"/>
      <c r="K2" s="64"/>
      <c r="L2" s="63"/>
      <c r="M2" s="64"/>
      <c r="N2" s="64"/>
      <c r="O2" s="64"/>
      <c r="P2" s="66" t="s">
        <v>17</v>
      </c>
    </row>
    <row r="3" spans="1:16" s="68" customFormat="1" ht="16.5" customHeight="1" thickTop="1">
      <c r="A3" s="39"/>
      <c r="B3" s="387" t="s">
        <v>134</v>
      </c>
      <c r="C3" s="388"/>
      <c r="D3" s="388"/>
      <c r="E3" s="388"/>
      <c r="F3" s="408"/>
      <c r="G3" s="409" t="s">
        <v>135</v>
      </c>
      <c r="H3" s="410"/>
      <c r="I3" s="87"/>
      <c r="J3" s="410" t="s">
        <v>136</v>
      </c>
      <c r="K3" s="410"/>
      <c r="L3" s="410"/>
      <c r="M3" s="410"/>
      <c r="N3" s="410"/>
      <c r="O3" s="410"/>
      <c r="P3" s="410"/>
    </row>
    <row r="4" spans="1:16" s="68" customFormat="1" ht="16.5" customHeight="1">
      <c r="A4" s="27" t="s">
        <v>137</v>
      </c>
      <c r="B4" s="141" t="s">
        <v>0</v>
      </c>
      <c r="C4" s="142" t="s">
        <v>55</v>
      </c>
      <c r="D4" s="142" t="s">
        <v>56</v>
      </c>
      <c r="E4" s="142" t="s">
        <v>57</v>
      </c>
      <c r="F4" s="142" t="s">
        <v>138</v>
      </c>
      <c r="G4" s="142" t="s">
        <v>58</v>
      </c>
      <c r="H4" s="128" t="s">
        <v>59</v>
      </c>
      <c r="I4" s="128"/>
      <c r="J4" s="142" t="s">
        <v>60</v>
      </c>
      <c r="K4" s="142" t="s">
        <v>139</v>
      </c>
      <c r="L4" s="150" t="s">
        <v>18</v>
      </c>
      <c r="M4" s="142" t="s">
        <v>19</v>
      </c>
      <c r="N4" s="142" t="s">
        <v>94</v>
      </c>
      <c r="O4" s="121" t="s">
        <v>140</v>
      </c>
      <c r="P4" s="128" t="s">
        <v>20</v>
      </c>
    </row>
    <row r="5" spans="1:16" s="68" customFormat="1" ht="16.5" customHeight="1">
      <c r="A5" s="144" t="s">
        <v>141</v>
      </c>
      <c r="B5" s="141"/>
      <c r="C5" s="142"/>
      <c r="D5" s="142"/>
      <c r="E5" s="142"/>
      <c r="F5" s="142"/>
      <c r="G5" s="142"/>
      <c r="H5" s="128"/>
      <c r="I5" s="128"/>
      <c r="J5" s="142"/>
      <c r="K5" s="142"/>
      <c r="L5" s="142" t="s">
        <v>21</v>
      </c>
      <c r="M5" s="142" t="s">
        <v>22</v>
      </c>
      <c r="N5" s="142"/>
      <c r="O5" s="120" t="s">
        <v>142</v>
      </c>
      <c r="P5" s="128" t="s">
        <v>23</v>
      </c>
    </row>
    <row r="6" spans="1:16" s="68" customFormat="1" ht="16.5" customHeight="1">
      <c r="A6" s="147"/>
      <c r="B6" s="148" t="s">
        <v>6</v>
      </c>
      <c r="C6" s="140" t="s">
        <v>143</v>
      </c>
      <c r="D6" s="140" t="s">
        <v>144</v>
      </c>
      <c r="E6" s="140" t="s">
        <v>145</v>
      </c>
      <c r="F6" s="140" t="s">
        <v>146</v>
      </c>
      <c r="G6" s="140" t="s">
        <v>6</v>
      </c>
      <c r="H6" s="149" t="s">
        <v>147</v>
      </c>
      <c r="I6" s="128"/>
      <c r="J6" s="140" t="s">
        <v>148</v>
      </c>
      <c r="K6" s="140" t="s">
        <v>149</v>
      </c>
      <c r="L6" s="140" t="s">
        <v>24</v>
      </c>
      <c r="M6" s="140" t="s">
        <v>25</v>
      </c>
      <c r="N6" s="140" t="s">
        <v>26</v>
      </c>
      <c r="O6" s="126" t="s">
        <v>150</v>
      </c>
      <c r="P6" s="149" t="s">
        <v>27</v>
      </c>
    </row>
    <row r="7" spans="1:16" s="123" customFormat="1" ht="99.75" customHeight="1">
      <c r="A7" s="71">
        <v>2009</v>
      </c>
      <c r="B7" s="128">
        <v>1624</v>
      </c>
      <c r="C7" s="123">
        <v>841</v>
      </c>
      <c r="D7" s="123">
        <v>372</v>
      </c>
      <c r="E7" s="123">
        <v>411</v>
      </c>
      <c r="F7" s="91" t="s">
        <v>92</v>
      </c>
      <c r="G7" s="128">
        <v>3583</v>
      </c>
      <c r="H7" s="123">
        <v>55</v>
      </c>
      <c r="J7" s="123">
        <v>737</v>
      </c>
      <c r="K7" s="91" t="s">
        <v>92</v>
      </c>
      <c r="L7" s="91" t="s">
        <v>92</v>
      </c>
      <c r="M7" s="123">
        <v>67</v>
      </c>
      <c r="N7" s="123">
        <v>39</v>
      </c>
      <c r="O7" s="128">
        <v>2673</v>
      </c>
      <c r="P7" s="91">
        <v>12</v>
      </c>
    </row>
    <row r="8" spans="1:16" s="123" customFormat="1" ht="99.75" customHeight="1">
      <c r="A8" s="71">
        <v>2010</v>
      </c>
      <c r="B8" s="128">
        <v>1385</v>
      </c>
      <c r="C8" s="123">
        <v>872</v>
      </c>
      <c r="D8" s="123">
        <v>242</v>
      </c>
      <c r="E8" s="123">
        <v>271</v>
      </c>
      <c r="F8" s="91" t="s">
        <v>92</v>
      </c>
      <c r="G8" s="128">
        <v>3370</v>
      </c>
      <c r="H8" s="123">
        <v>63</v>
      </c>
      <c r="J8" s="209">
        <v>1018</v>
      </c>
      <c r="K8" s="91" t="s">
        <v>92</v>
      </c>
      <c r="L8" s="91" t="s">
        <v>92</v>
      </c>
      <c r="M8" s="123">
        <v>60</v>
      </c>
      <c r="N8" s="123">
        <v>25</v>
      </c>
      <c r="O8" s="209">
        <v>2203</v>
      </c>
      <c r="P8" s="123">
        <v>1</v>
      </c>
    </row>
    <row r="9" spans="1:16" s="123" customFormat="1" ht="99.75" customHeight="1">
      <c r="A9" s="71">
        <v>2011</v>
      </c>
      <c r="B9" s="128">
        <f>SUM(C9:E9)</f>
        <v>1822</v>
      </c>
      <c r="C9" s="278">
        <v>1123</v>
      </c>
      <c r="D9" s="123">
        <v>339</v>
      </c>
      <c r="E9" s="123">
        <v>360</v>
      </c>
      <c r="F9" s="91" t="s">
        <v>152</v>
      </c>
      <c r="G9" s="128">
        <f>SUM(H9:P9)</f>
        <v>4439</v>
      </c>
      <c r="H9" s="123">
        <v>65</v>
      </c>
      <c r="J9" s="209">
        <v>1140</v>
      </c>
      <c r="K9" s="91" t="s">
        <v>152</v>
      </c>
      <c r="L9" s="91" t="s">
        <v>152</v>
      </c>
      <c r="M9" s="123">
        <v>74</v>
      </c>
      <c r="N9" s="123">
        <v>34</v>
      </c>
      <c r="O9" s="209">
        <v>3125</v>
      </c>
      <c r="P9" s="123">
        <v>1</v>
      </c>
    </row>
    <row r="10" spans="1:16" s="123" customFormat="1" ht="99.75" customHeight="1">
      <c r="A10" s="71">
        <v>2012</v>
      </c>
      <c r="B10" s="128">
        <f>SUM(C10:E10)</f>
        <v>1679</v>
      </c>
      <c r="C10" s="209">
        <v>1066</v>
      </c>
      <c r="D10" s="123">
        <v>278</v>
      </c>
      <c r="E10" s="123">
        <v>335</v>
      </c>
      <c r="F10" s="91" t="s">
        <v>153</v>
      </c>
      <c r="G10" s="128">
        <f>SUM(H10:P10)</f>
        <v>3994</v>
      </c>
      <c r="H10" s="123">
        <v>76</v>
      </c>
      <c r="J10" s="209">
        <v>1210</v>
      </c>
      <c r="K10" s="91" t="s">
        <v>153</v>
      </c>
      <c r="L10" s="91" t="s">
        <v>153</v>
      </c>
      <c r="M10" s="123">
        <v>43</v>
      </c>
      <c r="N10" s="123">
        <v>36</v>
      </c>
      <c r="O10" s="209">
        <v>2624</v>
      </c>
      <c r="P10" s="123">
        <v>5</v>
      </c>
    </row>
    <row r="11" spans="1:16" s="178" customFormat="1" ht="99.75" customHeight="1" thickBot="1">
      <c r="A11" s="204">
        <v>2013</v>
      </c>
      <c r="B11" s="181">
        <f>SUM(C11:F11)</f>
        <v>571</v>
      </c>
      <c r="C11" s="206">
        <v>516</v>
      </c>
      <c r="D11" s="180">
        <v>30</v>
      </c>
      <c r="E11" s="180">
        <v>25</v>
      </c>
      <c r="F11" s="205" t="s">
        <v>352</v>
      </c>
      <c r="G11" s="181">
        <f>SUM(H11:P11)</f>
        <v>2686</v>
      </c>
      <c r="H11" s="180">
        <v>97</v>
      </c>
      <c r="J11" s="206">
        <v>848</v>
      </c>
      <c r="K11" s="205" t="s">
        <v>352</v>
      </c>
      <c r="L11" s="205" t="s">
        <v>352</v>
      </c>
      <c r="M11" s="180">
        <v>49</v>
      </c>
      <c r="N11" s="180">
        <v>46</v>
      </c>
      <c r="O11" s="206">
        <v>1642</v>
      </c>
      <c r="P11" s="180">
        <v>4</v>
      </c>
    </row>
    <row r="12" ht="12" customHeight="1" thickTop="1">
      <c r="A12" s="29" t="s">
        <v>151</v>
      </c>
    </row>
    <row r="13" spans="1:10" ht="13.5">
      <c r="A13" s="29"/>
      <c r="J13" s="80"/>
    </row>
  </sheetData>
  <sheetProtection/>
  <mergeCells count="5">
    <mergeCell ref="A1:H1"/>
    <mergeCell ref="J1:P1"/>
    <mergeCell ref="B3:F3"/>
    <mergeCell ref="G3:H3"/>
    <mergeCell ref="J3:P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3">
      <selection activeCell="A11" sqref="A11:IV11"/>
    </sheetView>
  </sheetViews>
  <sheetFormatPr defaultColWidth="8.88671875" defaultRowHeight="13.5"/>
  <cols>
    <col min="1" max="1" width="9.77734375" style="88" customWidth="1"/>
    <col min="2" max="2" width="11.6640625" style="106" customWidth="1"/>
    <col min="3" max="7" width="11.6640625" style="88" customWidth="1"/>
    <col min="8" max="8" width="2.77734375" style="88" customWidth="1"/>
    <col min="9" max="11" width="8.88671875" style="88" customWidth="1"/>
    <col min="12" max="13" width="8.88671875" style="107" customWidth="1"/>
    <col min="14" max="14" width="8.88671875" style="76" customWidth="1"/>
    <col min="15" max="16" width="8.88671875" style="106" customWidth="1"/>
    <col min="17" max="16384" width="8.88671875" style="88" customWidth="1"/>
  </cols>
  <sheetData>
    <row r="1" spans="1:16" s="82" customFormat="1" ht="45" customHeight="1">
      <c r="A1" s="421" t="s">
        <v>254</v>
      </c>
      <c r="B1" s="421"/>
      <c r="C1" s="421"/>
      <c r="D1" s="421"/>
      <c r="E1" s="421"/>
      <c r="F1" s="421"/>
      <c r="G1" s="421"/>
      <c r="H1" s="95"/>
      <c r="I1" s="422" t="s">
        <v>255</v>
      </c>
      <c r="J1" s="422"/>
      <c r="K1" s="422"/>
      <c r="L1" s="422"/>
      <c r="M1" s="422"/>
      <c r="N1" s="422"/>
      <c r="O1" s="422"/>
      <c r="P1" s="422"/>
    </row>
    <row r="2" spans="1:16" s="86" customFormat="1" ht="25.5" customHeight="1" thickBot="1">
      <c r="A2" s="83" t="s">
        <v>256</v>
      </c>
      <c r="B2" s="96"/>
      <c r="C2" s="97"/>
      <c r="D2" s="97"/>
      <c r="E2" s="97"/>
      <c r="F2" s="97"/>
      <c r="G2" s="97"/>
      <c r="I2" s="97"/>
      <c r="J2" s="97"/>
      <c r="K2" s="97"/>
      <c r="L2" s="98"/>
      <c r="M2" s="98"/>
      <c r="N2" s="99"/>
      <c r="O2" s="96"/>
      <c r="P2" s="85" t="s">
        <v>257</v>
      </c>
    </row>
    <row r="3" spans="1:16" s="68" customFormat="1" ht="16.5" customHeight="1" thickTop="1">
      <c r="A3" s="27"/>
      <c r="B3" s="415" t="s">
        <v>258</v>
      </c>
      <c r="C3" s="412"/>
      <c r="D3" s="415" t="s">
        <v>259</v>
      </c>
      <c r="E3" s="412"/>
      <c r="F3" s="415" t="s">
        <v>260</v>
      </c>
      <c r="G3" s="411"/>
      <c r="H3" s="123"/>
      <c r="I3" s="411" t="s">
        <v>261</v>
      </c>
      <c r="J3" s="412"/>
      <c r="K3" s="415" t="s">
        <v>262</v>
      </c>
      <c r="L3" s="412"/>
      <c r="M3" s="417" t="s">
        <v>61</v>
      </c>
      <c r="N3" s="418"/>
      <c r="O3" s="415" t="s">
        <v>62</v>
      </c>
      <c r="P3" s="411"/>
    </row>
    <row r="4" spans="1:16" s="68" customFormat="1" ht="16.5" customHeight="1">
      <c r="A4" s="27" t="s">
        <v>45</v>
      </c>
      <c r="B4" s="416" t="s">
        <v>263</v>
      </c>
      <c r="C4" s="414"/>
      <c r="D4" s="416" t="s">
        <v>264</v>
      </c>
      <c r="E4" s="414"/>
      <c r="F4" s="416" t="s">
        <v>265</v>
      </c>
      <c r="G4" s="413"/>
      <c r="H4" s="123"/>
      <c r="I4" s="413" t="s">
        <v>28</v>
      </c>
      <c r="J4" s="414"/>
      <c r="K4" s="416" t="s">
        <v>29</v>
      </c>
      <c r="L4" s="414"/>
      <c r="M4" s="419" t="s">
        <v>266</v>
      </c>
      <c r="N4" s="420"/>
      <c r="O4" s="416" t="s">
        <v>267</v>
      </c>
      <c r="P4" s="413"/>
    </row>
    <row r="5" spans="1:16" s="68" customFormat="1" ht="16.5" customHeight="1">
      <c r="A5" s="27" t="s">
        <v>268</v>
      </c>
      <c r="B5" s="121" t="s">
        <v>269</v>
      </c>
      <c r="C5" s="121" t="s">
        <v>63</v>
      </c>
      <c r="D5" s="121" t="s">
        <v>269</v>
      </c>
      <c r="E5" s="121" t="s">
        <v>63</v>
      </c>
      <c r="F5" s="121" t="s">
        <v>269</v>
      </c>
      <c r="G5" s="129" t="s">
        <v>63</v>
      </c>
      <c r="H5" s="123"/>
      <c r="I5" s="152" t="s">
        <v>269</v>
      </c>
      <c r="J5" s="121" t="s">
        <v>63</v>
      </c>
      <c r="K5" s="121" t="s">
        <v>269</v>
      </c>
      <c r="L5" s="121" t="s">
        <v>63</v>
      </c>
      <c r="M5" s="121" t="s">
        <v>269</v>
      </c>
      <c r="N5" s="121" t="s">
        <v>63</v>
      </c>
      <c r="O5" s="121" t="s">
        <v>269</v>
      </c>
      <c r="P5" s="129" t="s">
        <v>63</v>
      </c>
    </row>
    <row r="6" spans="1:16" s="68" customFormat="1" ht="16.5" customHeight="1">
      <c r="A6" s="125"/>
      <c r="B6" s="126" t="s">
        <v>30</v>
      </c>
      <c r="C6" s="126" t="s">
        <v>270</v>
      </c>
      <c r="D6" s="126" t="s">
        <v>30</v>
      </c>
      <c r="E6" s="126" t="s">
        <v>270</v>
      </c>
      <c r="F6" s="126" t="s">
        <v>30</v>
      </c>
      <c r="G6" s="127" t="s">
        <v>270</v>
      </c>
      <c r="H6" s="123"/>
      <c r="I6" s="125" t="s">
        <v>30</v>
      </c>
      <c r="J6" s="126" t="s">
        <v>270</v>
      </c>
      <c r="K6" s="126" t="s">
        <v>30</v>
      </c>
      <c r="L6" s="126" t="s">
        <v>270</v>
      </c>
      <c r="M6" s="126" t="s">
        <v>30</v>
      </c>
      <c r="N6" s="126" t="s">
        <v>270</v>
      </c>
      <c r="O6" s="126" t="s">
        <v>30</v>
      </c>
      <c r="P6" s="127" t="s">
        <v>270</v>
      </c>
    </row>
    <row r="7" spans="1:16" s="102" customFormat="1" ht="39.75" customHeight="1">
      <c r="A7" s="182">
        <v>2009</v>
      </c>
      <c r="B7" s="101">
        <v>1475</v>
      </c>
      <c r="C7" s="101">
        <v>26322</v>
      </c>
      <c r="D7" s="101">
        <v>1</v>
      </c>
      <c r="E7" s="101">
        <v>90</v>
      </c>
      <c r="F7" s="101">
        <v>53</v>
      </c>
      <c r="G7" s="101">
        <v>56249</v>
      </c>
      <c r="H7" s="101"/>
      <c r="I7" s="101">
        <v>26</v>
      </c>
      <c r="J7" s="101">
        <v>792551</v>
      </c>
      <c r="K7" s="101">
        <v>3</v>
      </c>
      <c r="L7" s="101">
        <v>145</v>
      </c>
      <c r="M7" s="101">
        <v>204</v>
      </c>
      <c r="N7" s="101">
        <v>3100</v>
      </c>
      <c r="O7" s="100" t="s">
        <v>271</v>
      </c>
      <c r="P7" s="100" t="s">
        <v>271</v>
      </c>
    </row>
    <row r="8" spans="1:16" s="102" customFormat="1" ht="39.75" customHeight="1">
      <c r="A8" s="182">
        <v>2010</v>
      </c>
      <c r="B8" s="101">
        <v>1450</v>
      </c>
      <c r="C8" s="101">
        <v>28403</v>
      </c>
      <c r="D8" s="101">
        <v>1</v>
      </c>
      <c r="E8" s="101">
        <v>86</v>
      </c>
      <c r="F8" s="101">
        <v>45</v>
      </c>
      <c r="G8" s="101">
        <v>42902</v>
      </c>
      <c r="H8" s="101"/>
      <c r="I8" s="101">
        <v>25</v>
      </c>
      <c r="J8" s="101">
        <v>630814</v>
      </c>
      <c r="K8" s="101">
        <v>3</v>
      </c>
      <c r="L8" s="101">
        <v>285</v>
      </c>
      <c r="M8" s="101">
        <v>125</v>
      </c>
      <c r="N8" s="101">
        <v>3039</v>
      </c>
      <c r="O8" s="100" t="s">
        <v>116</v>
      </c>
      <c r="P8" s="100" t="s">
        <v>116</v>
      </c>
    </row>
    <row r="9" spans="1:16" s="102" customFormat="1" ht="39.75" customHeight="1">
      <c r="A9" s="182">
        <v>2011</v>
      </c>
      <c r="B9" s="101">
        <v>1422</v>
      </c>
      <c r="C9" s="101">
        <v>29864</v>
      </c>
      <c r="D9" s="101">
        <v>1</v>
      </c>
      <c r="E9" s="101">
        <v>78</v>
      </c>
      <c r="F9" s="101">
        <v>49</v>
      </c>
      <c r="G9" s="101">
        <v>52469</v>
      </c>
      <c r="H9" s="101"/>
      <c r="I9" s="101">
        <v>31</v>
      </c>
      <c r="J9" s="101">
        <v>784062</v>
      </c>
      <c r="K9" s="101">
        <v>5</v>
      </c>
      <c r="L9" s="101">
        <v>165</v>
      </c>
      <c r="M9" s="101">
        <v>138</v>
      </c>
      <c r="N9" s="101">
        <v>2523</v>
      </c>
      <c r="O9" s="100" t="s">
        <v>116</v>
      </c>
      <c r="P9" s="100" t="s">
        <v>116</v>
      </c>
    </row>
    <row r="10" spans="1:16" s="102" customFormat="1" ht="39.75" customHeight="1">
      <c r="A10" s="182">
        <v>2012</v>
      </c>
      <c r="B10" s="101">
        <v>1288</v>
      </c>
      <c r="C10" s="101">
        <v>31903</v>
      </c>
      <c r="D10" s="101">
        <v>1</v>
      </c>
      <c r="E10" s="101">
        <v>67</v>
      </c>
      <c r="F10" s="101">
        <v>40</v>
      </c>
      <c r="G10" s="101">
        <v>55710</v>
      </c>
      <c r="H10" s="101"/>
      <c r="I10" s="101">
        <v>26</v>
      </c>
      <c r="J10" s="101">
        <v>809870</v>
      </c>
      <c r="K10" s="101">
        <v>6</v>
      </c>
      <c r="L10" s="101">
        <v>298</v>
      </c>
      <c r="M10" s="101">
        <v>145</v>
      </c>
      <c r="N10" s="101">
        <v>3949</v>
      </c>
      <c r="O10" s="100" t="s">
        <v>271</v>
      </c>
      <c r="P10" s="100" t="s">
        <v>271</v>
      </c>
    </row>
    <row r="11" spans="1:16" s="105" customFormat="1" ht="39.75" customHeight="1" thickBot="1">
      <c r="A11" s="103">
        <v>2013</v>
      </c>
      <c r="B11" s="104">
        <v>1100</v>
      </c>
      <c r="C11" s="104">
        <v>31391</v>
      </c>
      <c r="D11" s="104">
        <v>1</v>
      </c>
      <c r="E11" s="104">
        <v>66</v>
      </c>
      <c r="F11" s="104">
        <v>36</v>
      </c>
      <c r="G11" s="104">
        <v>56450</v>
      </c>
      <c r="H11" s="151"/>
      <c r="I11" s="104">
        <v>23</v>
      </c>
      <c r="J11" s="104">
        <v>1020400</v>
      </c>
      <c r="K11" s="104">
        <v>5</v>
      </c>
      <c r="L11" s="104">
        <v>192</v>
      </c>
      <c r="M11" s="104">
        <v>120</v>
      </c>
      <c r="N11" s="104">
        <v>3331</v>
      </c>
      <c r="O11" s="201" t="s">
        <v>271</v>
      </c>
      <c r="P11" s="201" t="s">
        <v>271</v>
      </c>
    </row>
    <row r="12" spans="14:16" ht="20.25" customHeight="1" thickTop="1">
      <c r="N12" s="80"/>
      <c r="O12" s="80"/>
      <c r="P12" s="65"/>
    </row>
    <row r="13" spans="1:16" ht="20.25" customHeight="1" thickBot="1">
      <c r="A13" s="83" t="s">
        <v>256</v>
      </c>
      <c r="B13" s="96"/>
      <c r="C13" s="108"/>
      <c r="D13" s="108"/>
      <c r="E13" s="108"/>
      <c r="F13" s="108"/>
      <c r="G13" s="108"/>
      <c r="I13" s="108"/>
      <c r="J13" s="108"/>
      <c r="K13" s="108"/>
      <c r="L13" s="109"/>
      <c r="M13" s="109"/>
      <c r="N13" s="64"/>
      <c r="O13" s="64"/>
      <c r="P13" s="85" t="s">
        <v>257</v>
      </c>
    </row>
    <row r="14" spans="1:16" s="68" customFormat="1" ht="16.5" customHeight="1" thickTop="1">
      <c r="A14" s="27"/>
      <c r="B14" s="415" t="s">
        <v>64</v>
      </c>
      <c r="C14" s="412"/>
      <c r="D14" s="415" t="s">
        <v>65</v>
      </c>
      <c r="E14" s="412"/>
      <c r="F14" s="415" t="s">
        <v>32</v>
      </c>
      <c r="G14" s="411"/>
      <c r="H14" s="128"/>
      <c r="I14" s="411" t="s">
        <v>66</v>
      </c>
      <c r="J14" s="412"/>
      <c r="K14" s="415" t="s">
        <v>67</v>
      </c>
      <c r="L14" s="412"/>
      <c r="M14" s="415" t="s">
        <v>68</v>
      </c>
      <c r="N14" s="412"/>
      <c r="O14" s="415" t="s">
        <v>69</v>
      </c>
      <c r="P14" s="411"/>
    </row>
    <row r="15" spans="1:16" s="68" customFormat="1" ht="16.5" customHeight="1">
      <c r="A15" s="27" t="s">
        <v>45</v>
      </c>
      <c r="B15" s="416" t="s">
        <v>272</v>
      </c>
      <c r="C15" s="414"/>
      <c r="D15" s="416" t="s">
        <v>273</v>
      </c>
      <c r="E15" s="414"/>
      <c r="F15" s="416" t="s">
        <v>274</v>
      </c>
      <c r="G15" s="413"/>
      <c r="H15" s="128"/>
      <c r="I15" s="413" t="s">
        <v>275</v>
      </c>
      <c r="J15" s="414"/>
      <c r="K15" s="416" t="s">
        <v>276</v>
      </c>
      <c r="L15" s="414"/>
      <c r="M15" s="416" t="s">
        <v>277</v>
      </c>
      <c r="N15" s="414"/>
      <c r="O15" s="416" t="s">
        <v>278</v>
      </c>
      <c r="P15" s="413"/>
    </row>
    <row r="16" spans="1:16" s="68" customFormat="1" ht="16.5" customHeight="1">
      <c r="A16" s="27" t="s">
        <v>268</v>
      </c>
      <c r="B16" s="121" t="s">
        <v>269</v>
      </c>
      <c r="C16" s="121" t="s">
        <v>63</v>
      </c>
      <c r="D16" s="121" t="s">
        <v>269</v>
      </c>
      <c r="E16" s="121" t="s">
        <v>63</v>
      </c>
      <c r="F16" s="121" t="s">
        <v>269</v>
      </c>
      <c r="G16" s="129" t="s">
        <v>63</v>
      </c>
      <c r="H16" s="123"/>
      <c r="I16" s="152" t="s">
        <v>269</v>
      </c>
      <c r="J16" s="121" t="s">
        <v>63</v>
      </c>
      <c r="K16" s="121" t="s">
        <v>269</v>
      </c>
      <c r="L16" s="121" t="s">
        <v>279</v>
      </c>
      <c r="M16" s="121" t="s">
        <v>269</v>
      </c>
      <c r="N16" s="121" t="s">
        <v>63</v>
      </c>
      <c r="O16" s="121" t="s">
        <v>269</v>
      </c>
      <c r="P16" s="129" t="s">
        <v>63</v>
      </c>
    </row>
    <row r="17" spans="1:16" s="68" customFormat="1" ht="16.5" customHeight="1">
      <c r="A17" s="125"/>
      <c r="B17" s="126" t="s">
        <v>30</v>
      </c>
      <c r="C17" s="126" t="s">
        <v>270</v>
      </c>
      <c r="D17" s="126" t="s">
        <v>30</v>
      </c>
      <c r="E17" s="126" t="s">
        <v>270</v>
      </c>
      <c r="F17" s="126" t="s">
        <v>30</v>
      </c>
      <c r="G17" s="127" t="s">
        <v>270</v>
      </c>
      <c r="H17" s="123"/>
      <c r="I17" s="125" t="s">
        <v>30</v>
      </c>
      <c r="J17" s="126" t="s">
        <v>280</v>
      </c>
      <c r="K17" s="126" t="s">
        <v>30</v>
      </c>
      <c r="L17" s="126" t="s">
        <v>270</v>
      </c>
      <c r="M17" s="126" t="s">
        <v>30</v>
      </c>
      <c r="N17" s="126" t="s">
        <v>280</v>
      </c>
      <c r="O17" s="126" t="s">
        <v>30</v>
      </c>
      <c r="P17" s="127" t="s">
        <v>270</v>
      </c>
    </row>
    <row r="18" spans="1:16" s="102" customFormat="1" ht="39.75" customHeight="1">
      <c r="A18" s="182">
        <v>2009</v>
      </c>
      <c r="B18" s="101">
        <v>22</v>
      </c>
      <c r="C18" s="101">
        <v>196</v>
      </c>
      <c r="D18" s="101">
        <v>37</v>
      </c>
      <c r="E18" s="101">
        <v>432</v>
      </c>
      <c r="F18" s="101">
        <v>1149</v>
      </c>
      <c r="G18" s="101">
        <v>2934</v>
      </c>
      <c r="H18" s="101"/>
      <c r="I18" s="101">
        <v>27</v>
      </c>
      <c r="J18" s="101">
        <v>136144</v>
      </c>
      <c r="K18" s="101">
        <v>3</v>
      </c>
      <c r="L18" s="101">
        <v>11</v>
      </c>
      <c r="M18" s="101">
        <v>10</v>
      </c>
      <c r="N18" s="101">
        <v>27</v>
      </c>
      <c r="O18" s="101">
        <v>334</v>
      </c>
      <c r="P18" s="101">
        <v>8001</v>
      </c>
    </row>
    <row r="19" spans="1:16" s="102" customFormat="1" ht="39.75" customHeight="1">
      <c r="A19" s="182">
        <v>2010</v>
      </c>
      <c r="B19" s="101">
        <v>11</v>
      </c>
      <c r="C19" s="101">
        <v>162</v>
      </c>
      <c r="D19" s="101">
        <v>31</v>
      </c>
      <c r="E19" s="101">
        <v>335</v>
      </c>
      <c r="F19" s="101">
        <v>886</v>
      </c>
      <c r="G19" s="101">
        <v>2852</v>
      </c>
      <c r="H19" s="101"/>
      <c r="I19" s="101">
        <v>25</v>
      </c>
      <c r="J19" s="101">
        <v>99192</v>
      </c>
      <c r="K19" s="100" t="s">
        <v>116</v>
      </c>
      <c r="L19" s="100" t="s">
        <v>116</v>
      </c>
      <c r="M19" s="101">
        <v>5</v>
      </c>
      <c r="N19" s="101">
        <v>18</v>
      </c>
      <c r="O19" s="101">
        <v>83</v>
      </c>
      <c r="P19" s="101">
        <v>1563</v>
      </c>
    </row>
    <row r="20" spans="1:16" s="102" customFormat="1" ht="39.75" customHeight="1">
      <c r="A20" s="182">
        <v>2011</v>
      </c>
      <c r="B20" s="101">
        <v>19</v>
      </c>
      <c r="C20" s="101">
        <v>128</v>
      </c>
      <c r="D20" s="101">
        <v>21</v>
      </c>
      <c r="E20" s="101">
        <v>172</v>
      </c>
      <c r="F20" s="101">
        <v>593</v>
      </c>
      <c r="G20" s="101">
        <v>2303</v>
      </c>
      <c r="H20" s="101"/>
      <c r="I20" s="101">
        <v>46</v>
      </c>
      <c r="J20" s="101">
        <v>317304</v>
      </c>
      <c r="K20" s="100">
        <v>2</v>
      </c>
      <c r="L20" s="100">
        <v>3</v>
      </c>
      <c r="M20" s="101">
        <v>7</v>
      </c>
      <c r="N20" s="101">
        <v>22</v>
      </c>
      <c r="O20" s="101">
        <v>23</v>
      </c>
      <c r="P20" s="101">
        <v>856</v>
      </c>
    </row>
    <row r="21" spans="1:16" s="102" customFormat="1" ht="39.75" customHeight="1">
      <c r="A21" s="182">
        <v>2012</v>
      </c>
      <c r="B21" s="101">
        <v>17</v>
      </c>
      <c r="C21" s="101">
        <v>129</v>
      </c>
      <c r="D21" s="101">
        <v>26</v>
      </c>
      <c r="E21" s="101">
        <v>178</v>
      </c>
      <c r="F21" s="101">
        <v>548</v>
      </c>
      <c r="G21" s="101">
        <v>1788</v>
      </c>
      <c r="H21" s="101"/>
      <c r="I21" s="101">
        <v>31</v>
      </c>
      <c r="J21" s="101">
        <v>357752</v>
      </c>
      <c r="K21" s="101">
        <v>2</v>
      </c>
      <c r="L21" s="101">
        <v>4</v>
      </c>
      <c r="M21" s="101">
        <v>3</v>
      </c>
      <c r="N21" s="101">
        <v>14</v>
      </c>
      <c r="O21" s="100">
        <v>38</v>
      </c>
      <c r="P21" s="100">
        <v>2576</v>
      </c>
    </row>
    <row r="22" spans="1:16" s="105" customFormat="1" ht="39.75" customHeight="1" thickBot="1">
      <c r="A22" s="103">
        <v>2013</v>
      </c>
      <c r="B22" s="104">
        <v>15</v>
      </c>
      <c r="C22" s="104">
        <v>111</v>
      </c>
      <c r="D22" s="104">
        <v>8</v>
      </c>
      <c r="E22" s="104">
        <v>76</v>
      </c>
      <c r="F22" s="104">
        <v>432</v>
      </c>
      <c r="G22" s="104">
        <v>1273</v>
      </c>
      <c r="H22" s="151"/>
      <c r="I22" s="104">
        <v>20</v>
      </c>
      <c r="J22" s="104">
        <v>244532</v>
      </c>
      <c r="K22" s="104">
        <v>3</v>
      </c>
      <c r="L22" s="104">
        <v>29</v>
      </c>
      <c r="M22" s="104" t="s">
        <v>116</v>
      </c>
      <c r="N22" s="104" t="s">
        <v>116</v>
      </c>
      <c r="O22" s="310">
        <v>51</v>
      </c>
      <c r="P22" s="310">
        <v>3105</v>
      </c>
    </row>
    <row r="23" spans="1:16" ht="12" customHeight="1" thickTop="1">
      <c r="A23" s="29" t="s">
        <v>281</v>
      </c>
      <c r="N23" s="80"/>
      <c r="O23" s="80"/>
      <c r="P23" s="80"/>
    </row>
  </sheetData>
  <sheetProtection/>
  <mergeCells count="30">
    <mergeCell ref="A1:G1"/>
    <mergeCell ref="I1:P1"/>
    <mergeCell ref="B3:C3"/>
    <mergeCell ref="B4:C4"/>
    <mergeCell ref="D3:E3"/>
    <mergeCell ref="D4:E4"/>
    <mergeCell ref="F3:G3"/>
    <mergeCell ref="F4:G4"/>
    <mergeCell ref="I3:J3"/>
    <mergeCell ref="I4:J4"/>
    <mergeCell ref="K3:L3"/>
    <mergeCell ref="K4:L4"/>
    <mergeCell ref="M3:N3"/>
    <mergeCell ref="M4:N4"/>
    <mergeCell ref="O3:P3"/>
    <mergeCell ref="O4:P4"/>
    <mergeCell ref="B14:C14"/>
    <mergeCell ref="B15:C15"/>
    <mergeCell ref="D14:E14"/>
    <mergeCell ref="D15:E15"/>
    <mergeCell ref="F14:G14"/>
    <mergeCell ref="F15:G15"/>
    <mergeCell ref="I14:J14"/>
    <mergeCell ref="I15:J15"/>
    <mergeCell ref="O14:P14"/>
    <mergeCell ref="O15:P15"/>
    <mergeCell ref="K14:L14"/>
    <mergeCell ref="K15:L15"/>
    <mergeCell ref="M14:N14"/>
    <mergeCell ref="M15:N15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0">
      <selection activeCell="J11" sqref="J11"/>
    </sheetView>
  </sheetViews>
  <sheetFormatPr defaultColWidth="8.88671875" defaultRowHeight="13.5"/>
  <cols>
    <col min="1" max="1" width="14.6640625" style="89" customWidth="1"/>
    <col min="2" max="2" width="14.6640625" style="106" customWidth="1"/>
    <col min="3" max="5" width="14.6640625" style="88" customWidth="1"/>
    <col min="6" max="6" width="2.77734375" style="88" customWidth="1"/>
    <col min="7" max="10" width="15.21484375" style="88" customWidth="1"/>
    <col min="11" max="16384" width="8.88671875" style="88" customWidth="1"/>
  </cols>
  <sheetData>
    <row r="1" spans="1:10" s="82" customFormat="1" ht="45" customHeight="1">
      <c r="A1" s="421" t="s">
        <v>353</v>
      </c>
      <c r="B1" s="421"/>
      <c r="C1" s="421"/>
      <c r="D1" s="421"/>
      <c r="E1" s="421"/>
      <c r="F1" s="288"/>
      <c r="G1" s="421" t="s">
        <v>354</v>
      </c>
      <c r="H1" s="421"/>
      <c r="I1" s="421"/>
      <c r="J1" s="421"/>
    </row>
    <row r="2" spans="1:10" s="86" customFormat="1" ht="25.5" customHeight="1" thickBot="1">
      <c r="A2" s="83" t="s">
        <v>70</v>
      </c>
      <c r="B2" s="289"/>
      <c r="C2" s="84"/>
      <c r="D2" s="84"/>
      <c r="E2" s="84"/>
      <c r="F2" s="110"/>
      <c r="G2" s="110"/>
      <c r="H2" s="110"/>
      <c r="I2" s="84"/>
      <c r="J2" s="6" t="s">
        <v>355</v>
      </c>
    </row>
    <row r="3" spans="1:10" s="68" customFormat="1" ht="16.5" customHeight="1" thickTop="1">
      <c r="A3" s="39" t="s">
        <v>356</v>
      </c>
      <c r="B3" s="27" t="s">
        <v>357</v>
      </c>
      <c r="C3" s="120" t="s">
        <v>358</v>
      </c>
      <c r="D3" s="121" t="s">
        <v>359</v>
      </c>
      <c r="E3" s="138" t="s">
        <v>360</v>
      </c>
      <c r="F3" s="123"/>
      <c r="G3" s="286" t="s">
        <v>154</v>
      </c>
      <c r="H3" s="138" t="s">
        <v>361</v>
      </c>
      <c r="I3" s="122" t="s">
        <v>155</v>
      </c>
      <c r="J3" s="124" t="s">
        <v>362</v>
      </c>
    </row>
    <row r="4" spans="1:10" s="68" customFormat="1" ht="16.5" customHeight="1">
      <c r="A4" s="27" t="s">
        <v>363</v>
      </c>
      <c r="B4" s="123"/>
      <c r="C4" s="120"/>
      <c r="D4" s="120"/>
      <c r="E4" s="124"/>
      <c r="F4" s="123"/>
      <c r="G4" s="123"/>
      <c r="H4" s="124"/>
      <c r="I4" s="120"/>
      <c r="J4" s="124"/>
    </row>
    <row r="5" spans="1:10" s="68" customFormat="1" ht="16.5" customHeight="1">
      <c r="A5" s="27" t="s">
        <v>364</v>
      </c>
      <c r="B5" s="123"/>
      <c r="C5" s="120"/>
      <c r="D5" s="120"/>
      <c r="E5" s="124" t="s">
        <v>365</v>
      </c>
      <c r="F5" s="123"/>
      <c r="G5" s="27"/>
      <c r="H5" s="123"/>
      <c r="I5" s="120"/>
      <c r="J5" s="124"/>
    </row>
    <row r="6" spans="1:10" s="68" customFormat="1" ht="16.5" customHeight="1">
      <c r="A6" s="52" t="s">
        <v>88</v>
      </c>
      <c r="B6" s="125" t="s">
        <v>366</v>
      </c>
      <c r="C6" s="125" t="s">
        <v>367</v>
      </c>
      <c r="D6" s="126" t="s">
        <v>368</v>
      </c>
      <c r="E6" s="127" t="s">
        <v>369</v>
      </c>
      <c r="F6" s="123"/>
      <c r="G6" s="287" t="s">
        <v>370</v>
      </c>
      <c r="H6" s="127" t="s">
        <v>371</v>
      </c>
      <c r="I6" s="126" t="s">
        <v>372</v>
      </c>
      <c r="J6" s="127" t="s">
        <v>373</v>
      </c>
    </row>
    <row r="7" spans="1:10" s="29" customFormat="1" ht="41.25" customHeight="1">
      <c r="A7" s="27">
        <v>2009</v>
      </c>
      <c r="B7" s="111" t="s">
        <v>116</v>
      </c>
      <c r="C7" s="111" t="s">
        <v>116</v>
      </c>
      <c r="D7" s="111" t="s">
        <v>116</v>
      </c>
      <c r="E7" s="111" t="s">
        <v>116</v>
      </c>
      <c r="F7" s="290"/>
      <c r="G7" s="111" t="s">
        <v>116</v>
      </c>
      <c r="H7" s="111" t="s">
        <v>116</v>
      </c>
      <c r="I7" s="111" t="s">
        <v>116</v>
      </c>
      <c r="J7" s="100">
        <v>179</v>
      </c>
    </row>
    <row r="8" spans="1:10" s="29" customFormat="1" ht="41.25" customHeight="1">
      <c r="A8" s="27">
        <v>2010</v>
      </c>
      <c r="B8" s="100" t="s">
        <v>116</v>
      </c>
      <c r="C8" s="100" t="s">
        <v>116</v>
      </c>
      <c r="D8" s="100" t="s">
        <v>116</v>
      </c>
      <c r="E8" s="100" t="s">
        <v>116</v>
      </c>
      <c r="F8" s="291"/>
      <c r="G8" s="100" t="s">
        <v>116</v>
      </c>
      <c r="H8" s="100" t="s">
        <v>116</v>
      </c>
      <c r="I8" s="100" t="s">
        <v>116</v>
      </c>
      <c r="J8" s="100">
        <v>2909</v>
      </c>
    </row>
    <row r="9" spans="1:10" s="29" customFormat="1" ht="41.25" customHeight="1">
      <c r="A9" s="27">
        <v>2011</v>
      </c>
      <c r="B9" s="100" t="s">
        <v>116</v>
      </c>
      <c r="C9" s="100" t="s">
        <v>116</v>
      </c>
      <c r="D9" s="100" t="s">
        <v>116</v>
      </c>
      <c r="E9" s="100" t="s">
        <v>116</v>
      </c>
      <c r="F9" s="291"/>
      <c r="G9" s="100" t="s">
        <v>116</v>
      </c>
      <c r="H9" s="100" t="s">
        <v>116</v>
      </c>
      <c r="I9" s="100" t="s">
        <v>116</v>
      </c>
      <c r="J9" s="292">
        <v>11623</v>
      </c>
    </row>
    <row r="10" spans="1:14" s="1" customFormat="1" ht="41.25" customHeight="1">
      <c r="A10" s="18">
        <v>2012</v>
      </c>
      <c r="B10" s="100" t="s">
        <v>116</v>
      </c>
      <c r="C10" s="100" t="s">
        <v>116</v>
      </c>
      <c r="D10" s="100" t="s">
        <v>116</v>
      </c>
      <c r="E10" s="100" t="s">
        <v>116</v>
      </c>
      <c r="F10" s="291"/>
      <c r="G10" s="100" t="s">
        <v>116</v>
      </c>
      <c r="H10" s="100" t="s">
        <v>116</v>
      </c>
      <c r="I10" s="100" t="s">
        <v>116</v>
      </c>
      <c r="J10" s="293">
        <v>72</v>
      </c>
      <c r="K10" s="20"/>
      <c r="L10" s="20"/>
      <c r="M10" s="20"/>
      <c r="N10" s="20"/>
    </row>
    <row r="11" spans="1:14" s="216" customFormat="1" ht="41.25" customHeight="1">
      <c r="A11" s="213">
        <v>2013</v>
      </c>
      <c r="B11" s="315" t="s">
        <v>116</v>
      </c>
      <c r="C11" s="315" t="s">
        <v>116</v>
      </c>
      <c r="D11" s="315" t="s">
        <v>116</v>
      </c>
      <c r="E11" s="315" t="s">
        <v>116</v>
      </c>
      <c r="F11" s="315"/>
      <c r="G11" s="315" t="s">
        <v>116</v>
      </c>
      <c r="H11" s="315" t="s">
        <v>116</v>
      </c>
      <c r="I11" s="315" t="s">
        <v>116</v>
      </c>
      <c r="J11" s="315">
        <v>13</v>
      </c>
      <c r="K11" s="316"/>
      <c r="L11" s="316"/>
      <c r="M11" s="316"/>
      <c r="N11" s="316"/>
    </row>
    <row r="12" spans="1:10" s="29" customFormat="1" ht="41.25" customHeight="1">
      <c r="A12" s="32" t="s">
        <v>374</v>
      </c>
      <c r="B12" s="100" t="s">
        <v>116</v>
      </c>
      <c r="C12" s="100" t="s">
        <v>116</v>
      </c>
      <c r="D12" s="100" t="s">
        <v>116</v>
      </c>
      <c r="E12" s="100" t="s">
        <v>116</v>
      </c>
      <c r="F12" s="291"/>
      <c r="G12" s="100" t="s">
        <v>116</v>
      </c>
      <c r="H12" s="100" t="s">
        <v>116</v>
      </c>
      <c r="I12" s="100" t="s">
        <v>116</v>
      </c>
      <c r="J12" s="100">
        <v>4</v>
      </c>
    </row>
    <row r="13" spans="1:10" s="29" customFormat="1" ht="41.25" customHeight="1">
      <c r="A13" s="32" t="s">
        <v>375</v>
      </c>
      <c r="B13" s="100" t="s">
        <v>116</v>
      </c>
      <c r="C13" s="100" t="s">
        <v>116</v>
      </c>
      <c r="D13" s="100" t="s">
        <v>116</v>
      </c>
      <c r="E13" s="100" t="s">
        <v>116</v>
      </c>
      <c r="F13" s="291"/>
      <c r="G13" s="100" t="s">
        <v>116</v>
      </c>
      <c r="H13" s="100" t="s">
        <v>116</v>
      </c>
      <c r="I13" s="100" t="s">
        <v>116</v>
      </c>
      <c r="J13" s="100" t="s">
        <v>116</v>
      </c>
    </row>
    <row r="14" spans="1:10" s="29" customFormat="1" ht="41.25" customHeight="1">
      <c r="A14" s="32" t="s">
        <v>376</v>
      </c>
      <c r="B14" s="100" t="s">
        <v>116</v>
      </c>
      <c r="C14" s="100" t="s">
        <v>116</v>
      </c>
      <c r="D14" s="100" t="s">
        <v>116</v>
      </c>
      <c r="E14" s="100" t="s">
        <v>116</v>
      </c>
      <c r="F14" s="291"/>
      <c r="G14" s="100" t="s">
        <v>116</v>
      </c>
      <c r="H14" s="100" t="s">
        <v>116</v>
      </c>
      <c r="I14" s="100" t="s">
        <v>116</v>
      </c>
      <c r="J14" s="100">
        <v>1</v>
      </c>
    </row>
    <row r="15" spans="1:10" s="33" customFormat="1" ht="41.25" customHeight="1">
      <c r="A15" s="32" t="s">
        <v>377</v>
      </c>
      <c r="B15" s="100" t="s">
        <v>116</v>
      </c>
      <c r="C15" s="100" t="s">
        <v>116</v>
      </c>
      <c r="D15" s="100" t="s">
        <v>116</v>
      </c>
      <c r="E15" s="100" t="s">
        <v>116</v>
      </c>
      <c r="F15" s="290"/>
      <c r="G15" s="100" t="s">
        <v>116</v>
      </c>
      <c r="H15" s="100" t="s">
        <v>116</v>
      </c>
      <c r="I15" s="100" t="s">
        <v>116</v>
      </c>
      <c r="J15" s="100">
        <v>3</v>
      </c>
    </row>
    <row r="16" spans="1:17" s="34" customFormat="1" ht="41.25" customHeight="1">
      <c r="A16" s="32" t="s">
        <v>378</v>
      </c>
      <c r="B16" s="100" t="s">
        <v>116</v>
      </c>
      <c r="C16" s="100" t="s">
        <v>116</v>
      </c>
      <c r="D16" s="100" t="s">
        <v>116</v>
      </c>
      <c r="E16" s="100" t="s">
        <v>116</v>
      </c>
      <c r="F16" s="294"/>
      <c r="G16" s="100" t="s">
        <v>116</v>
      </c>
      <c r="H16" s="100" t="s">
        <v>116</v>
      </c>
      <c r="I16" s="100" t="s">
        <v>116</v>
      </c>
      <c r="J16" s="100">
        <v>5</v>
      </c>
      <c r="K16" s="29"/>
      <c r="L16" s="29"/>
      <c r="M16" s="29"/>
      <c r="N16" s="29"/>
      <c r="O16" s="29"/>
      <c r="P16" s="29"/>
      <c r="Q16" s="29"/>
    </row>
    <row r="17" spans="1:17" s="34" customFormat="1" ht="41.25" customHeight="1">
      <c r="A17" s="32" t="s">
        <v>379</v>
      </c>
      <c r="B17" s="100" t="s">
        <v>116</v>
      </c>
      <c r="C17" s="100" t="s">
        <v>116</v>
      </c>
      <c r="D17" s="100" t="s">
        <v>116</v>
      </c>
      <c r="E17" s="100" t="s">
        <v>116</v>
      </c>
      <c r="F17" s="294"/>
      <c r="G17" s="100" t="s">
        <v>116</v>
      </c>
      <c r="H17" s="100" t="s">
        <v>116</v>
      </c>
      <c r="I17" s="100" t="s">
        <v>116</v>
      </c>
      <c r="J17" s="100" t="s">
        <v>116</v>
      </c>
      <c r="K17" s="29"/>
      <c r="L17" s="29"/>
      <c r="M17" s="29"/>
      <c r="N17" s="29"/>
      <c r="O17" s="29"/>
      <c r="P17" s="29"/>
      <c r="Q17" s="29"/>
    </row>
    <row r="18" spans="1:17" s="34" customFormat="1" ht="41.25" customHeight="1" thickBot="1">
      <c r="A18" s="35" t="s">
        <v>380</v>
      </c>
      <c r="B18" s="295" t="s">
        <v>116</v>
      </c>
      <c r="C18" s="201" t="s">
        <v>116</v>
      </c>
      <c r="D18" s="201" t="s">
        <v>116</v>
      </c>
      <c r="E18" s="201" t="s">
        <v>116</v>
      </c>
      <c r="F18" s="111"/>
      <c r="G18" s="201" t="s">
        <v>116</v>
      </c>
      <c r="H18" s="201" t="s">
        <v>116</v>
      </c>
      <c r="I18" s="201" t="s">
        <v>116</v>
      </c>
      <c r="J18" s="201" t="s">
        <v>116</v>
      </c>
      <c r="K18" s="29"/>
      <c r="L18" s="29"/>
      <c r="M18" s="29"/>
      <c r="N18" s="29"/>
      <c r="O18" s="29"/>
      <c r="P18" s="29"/>
      <c r="Q18" s="29"/>
    </row>
    <row r="19" spans="1:16" ht="12" customHeight="1" thickTop="1">
      <c r="A19" s="29" t="s">
        <v>381</v>
      </c>
      <c r="L19" s="107"/>
      <c r="M19" s="107"/>
      <c r="N19" s="80"/>
      <c r="O19" s="80"/>
      <c r="P19" s="80"/>
    </row>
    <row r="20" ht="15.75" customHeight="1">
      <c r="A20" s="296"/>
    </row>
  </sheetData>
  <sheetProtection/>
  <mergeCells count="2">
    <mergeCell ref="A1:E1"/>
    <mergeCell ref="G1:J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40"/>
  <sheetViews>
    <sheetView zoomScaleSheetLayoutView="100" zoomScalePageLayoutView="0" workbookViewId="0" topLeftCell="A4">
      <selection activeCell="B11" sqref="B11"/>
    </sheetView>
  </sheetViews>
  <sheetFormatPr defaultColWidth="8.88671875" defaultRowHeight="13.5"/>
  <cols>
    <col min="1" max="6" width="12.77734375" style="256" customWidth="1"/>
    <col min="7" max="7" width="2.77734375" style="258" customWidth="1"/>
    <col min="8" max="10" width="12.77734375" style="258" customWidth="1"/>
    <col min="11" max="12" width="12.77734375" style="261" customWidth="1"/>
    <col min="13" max="13" width="12.77734375" style="258" customWidth="1"/>
    <col min="14" max="15" width="8.88671875" style="261" customWidth="1"/>
    <col min="16" max="16" width="5.3359375" style="261" customWidth="1"/>
    <col min="17" max="16384" width="8.88671875" style="261" customWidth="1"/>
  </cols>
  <sheetData>
    <row r="1" spans="1:13" s="231" customFormat="1" ht="45" customHeight="1">
      <c r="A1" s="423" t="s">
        <v>382</v>
      </c>
      <c r="B1" s="423"/>
      <c r="C1" s="423"/>
      <c r="D1" s="423"/>
      <c r="E1" s="423"/>
      <c r="F1" s="423"/>
      <c r="G1" s="230"/>
      <c r="H1" s="424" t="s">
        <v>383</v>
      </c>
      <c r="I1" s="424"/>
      <c r="J1" s="424"/>
      <c r="K1" s="424"/>
      <c r="L1" s="424"/>
      <c r="M1" s="424"/>
    </row>
    <row r="2" spans="1:13" s="236" customFormat="1" ht="25.5" customHeight="1" thickBot="1">
      <c r="A2" s="232" t="s">
        <v>70</v>
      </c>
      <c r="B2" s="232"/>
      <c r="C2" s="232"/>
      <c r="D2" s="232"/>
      <c r="E2" s="232"/>
      <c r="F2" s="232"/>
      <c r="G2" s="217"/>
      <c r="H2" s="217"/>
      <c r="I2" s="217"/>
      <c r="J2" s="217"/>
      <c r="K2" s="233"/>
      <c r="L2" s="234"/>
      <c r="M2" s="235" t="s">
        <v>355</v>
      </c>
    </row>
    <row r="3" spans="1:13" s="241" customFormat="1" ht="16.5" customHeight="1" thickTop="1">
      <c r="A3" s="237" t="s">
        <v>356</v>
      </c>
      <c r="B3" s="238" t="s">
        <v>71</v>
      </c>
      <c r="C3" s="238" t="s">
        <v>384</v>
      </c>
      <c r="D3" s="238" t="s">
        <v>385</v>
      </c>
      <c r="E3" s="238" t="s">
        <v>386</v>
      </c>
      <c r="F3" s="240" t="s">
        <v>385</v>
      </c>
      <c r="G3" s="239"/>
      <c r="H3" s="237" t="s">
        <v>387</v>
      </c>
      <c r="I3" s="237" t="s">
        <v>388</v>
      </c>
      <c r="J3" s="238" t="s">
        <v>389</v>
      </c>
      <c r="K3" s="238" t="s">
        <v>390</v>
      </c>
      <c r="L3" s="237" t="s">
        <v>358</v>
      </c>
      <c r="M3" s="240" t="s">
        <v>72</v>
      </c>
    </row>
    <row r="4" spans="1:13" s="241" customFormat="1" ht="15.75" customHeight="1">
      <c r="A4" s="242" t="s">
        <v>363</v>
      </c>
      <c r="B4" s="243"/>
      <c r="C4" s="243" t="s">
        <v>391</v>
      </c>
      <c r="D4" s="243" t="s">
        <v>392</v>
      </c>
      <c r="E4" s="243" t="s">
        <v>393</v>
      </c>
      <c r="F4" s="244" t="s">
        <v>394</v>
      </c>
      <c r="G4" s="239"/>
      <c r="H4" s="242"/>
      <c r="I4" s="242"/>
      <c r="J4" s="243"/>
      <c r="K4" s="243"/>
      <c r="L4" s="242"/>
      <c r="M4" s="244"/>
    </row>
    <row r="5" spans="1:13" s="241" customFormat="1" ht="15.75" customHeight="1">
      <c r="A5" s="242" t="s">
        <v>364</v>
      </c>
      <c r="B5" s="243"/>
      <c r="C5" s="243" t="s">
        <v>395</v>
      </c>
      <c r="D5" s="243" t="s">
        <v>396</v>
      </c>
      <c r="E5" s="243" t="s">
        <v>397</v>
      </c>
      <c r="F5" s="297"/>
      <c r="G5" s="239"/>
      <c r="H5" s="242"/>
      <c r="I5" s="242"/>
      <c r="J5" s="243" t="s">
        <v>398</v>
      </c>
      <c r="K5" s="243" t="s">
        <v>399</v>
      </c>
      <c r="L5" s="242"/>
      <c r="M5" s="244"/>
    </row>
    <row r="6" spans="1:13" s="241" customFormat="1" ht="15.75" customHeight="1">
      <c r="A6" s="245" t="s">
        <v>88</v>
      </c>
      <c r="B6" s="246" t="s">
        <v>400</v>
      </c>
      <c r="C6" s="246" t="s">
        <v>401</v>
      </c>
      <c r="D6" s="246" t="s">
        <v>402</v>
      </c>
      <c r="E6" s="246" t="s">
        <v>403</v>
      </c>
      <c r="F6" s="248" t="s">
        <v>368</v>
      </c>
      <c r="G6" s="239"/>
      <c r="H6" s="247" t="s">
        <v>371</v>
      </c>
      <c r="I6" s="247" t="s">
        <v>404</v>
      </c>
      <c r="J6" s="246" t="s">
        <v>405</v>
      </c>
      <c r="K6" s="246" t="s">
        <v>406</v>
      </c>
      <c r="L6" s="277" t="s">
        <v>367</v>
      </c>
      <c r="M6" s="248" t="s">
        <v>33</v>
      </c>
    </row>
    <row r="7" spans="1:13" s="214" customFormat="1" ht="41.25" customHeight="1">
      <c r="A7" s="242">
        <v>2009</v>
      </c>
      <c r="B7" s="212">
        <v>1000</v>
      </c>
      <c r="C7" s="212">
        <v>2900</v>
      </c>
      <c r="D7" s="212">
        <v>4500</v>
      </c>
      <c r="E7" s="249" t="s">
        <v>116</v>
      </c>
      <c r="F7" s="249" t="s">
        <v>116</v>
      </c>
      <c r="G7" s="212"/>
      <c r="H7" s="212">
        <v>1900000</v>
      </c>
      <c r="I7" s="212">
        <v>1800</v>
      </c>
      <c r="J7" s="212">
        <v>5200</v>
      </c>
      <c r="K7" s="212">
        <v>4400</v>
      </c>
      <c r="L7" s="212">
        <v>133200</v>
      </c>
      <c r="M7" s="212">
        <v>9030</v>
      </c>
    </row>
    <row r="8" spans="1:13" s="214" customFormat="1" ht="41.25" customHeight="1">
      <c r="A8" s="242">
        <v>2010</v>
      </c>
      <c r="B8" s="212">
        <v>1000</v>
      </c>
      <c r="C8" s="212">
        <v>3200</v>
      </c>
      <c r="D8" s="212">
        <v>4500</v>
      </c>
      <c r="E8" s="249" t="s">
        <v>116</v>
      </c>
      <c r="F8" s="249" t="s">
        <v>116</v>
      </c>
      <c r="G8" s="212"/>
      <c r="H8" s="212">
        <v>2400000</v>
      </c>
      <c r="I8" s="212">
        <v>1200</v>
      </c>
      <c r="J8" s="212">
        <v>5200</v>
      </c>
      <c r="K8" s="212">
        <v>4200</v>
      </c>
      <c r="L8" s="212">
        <v>133000</v>
      </c>
      <c r="M8" s="212">
        <v>11400</v>
      </c>
    </row>
    <row r="9" spans="1:13" s="214" customFormat="1" ht="41.25" customHeight="1">
      <c r="A9" s="242">
        <v>2011</v>
      </c>
      <c r="B9" s="212">
        <v>1200</v>
      </c>
      <c r="C9" s="212">
        <v>4300</v>
      </c>
      <c r="D9" s="212">
        <v>4200</v>
      </c>
      <c r="E9" s="249" t="s">
        <v>116</v>
      </c>
      <c r="F9" s="249" t="s">
        <v>116</v>
      </c>
      <c r="G9" s="212"/>
      <c r="H9" s="212">
        <v>2400000</v>
      </c>
      <c r="I9" s="212">
        <v>900</v>
      </c>
      <c r="J9" s="212">
        <v>6000</v>
      </c>
      <c r="K9" s="212">
        <v>4500</v>
      </c>
      <c r="L9" s="212">
        <v>123000</v>
      </c>
      <c r="M9" s="212">
        <v>91500</v>
      </c>
    </row>
    <row r="10" spans="1:13" s="214" customFormat="1" ht="41.25" customHeight="1">
      <c r="A10" s="242">
        <v>2012</v>
      </c>
      <c r="B10" s="212">
        <v>1300.2</v>
      </c>
      <c r="C10" s="212">
        <v>4500</v>
      </c>
      <c r="D10" s="212">
        <v>4900</v>
      </c>
      <c r="E10" s="249" t="s">
        <v>116</v>
      </c>
      <c r="F10" s="249" t="s">
        <v>116</v>
      </c>
      <c r="G10" s="212"/>
      <c r="H10" s="212">
        <v>2900000</v>
      </c>
      <c r="I10" s="212">
        <v>1200</v>
      </c>
      <c r="J10" s="212">
        <v>6000</v>
      </c>
      <c r="K10" s="212">
        <v>3800</v>
      </c>
      <c r="L10" s="212">
        <v>79000</v>
      </c>
      <c r="M10" s="212">
        <v>296700</v>
      </c>
    </row>
    <row r="11" spans="1:13" s="216" customFormat="1" ht="41.25" customHeight="1">
      <c r="A11" s="213">
        <v>2013</v>
      </c>
      <c r="B11" s="317">
        <f>SUM(B12:B18)</f>
        <v>1550</v>
      </c>
      <c r="C11" s="317">
        <f>SUM(C12:C18)</f>
        <v>3800</v>
      </c>
      <c r="D11" s="317">
        <f>SUM(D12:D18)</f>
        <v>7500</v>
      </c>
      <c r="E11" s="249" t="s">
        <v>116</v>
      </c>
      <c r="F11" s="249" t="s">
        <v>116</v>
      </c>
      <c r="G11" s="317"/>
      <c r="H11" s="317">
        <f aca="true" t="shared" si="0" ref="H11:M11">SUM(H12:H18)</f>
        <v>4000000</v>
      </c>
      <c r="I11" s="317">
        <f t="shared" si="0"/>
        <v>1000</v>
      </c>
      <c r="J11" s="317">
        <f t="shared" si="0"/>
        <v>5000</v>
      </c>
      <c r="K11" s="317">
        <f t="shared" si="0"/>
        <v>3500</v>
      </c>
      <c r="L11" s="317">
        <f t="shared" si="0"/>
        <v>116000</v>
      </c>
      <c r="M11" s="317">
        <f t="shared" si="0"/>
        <v>295400</v>
      </c>
    </row>
    <row r="12" spans="1:13" s="214" customFormat="1" ht="41.25" customHeight="1">
      <c r="A12" s="215" t="s">
        <v>374</v>
      </c>
      <c r="B12" s="318">
        <v>220</v>
      </c>
      <c r="C12" s="318">
        <v>540</v>
      </c>
      <c r="D12" s="319">
        <v>1500</v>
      </c>
      <c r="E12" s="249" t="s">
        <v>116</v>
      </c>
      <c r="F12" s="249" t="s">
        <v>116</v>
      </c>
      <c r="G12" s="212"/>
      <c r="H12" s="320">
        <v>960000</v>
      </c>
      <c r="I12" s="321">
        <v>140</v>
      </c>
      <c r="J12" s="321">
        <v>1200</v>
      </c>
      <c r="K12" s="321">
        <v>960</v>
      </c>
      <c r="L12" s="212">
        <v>24000</v>
      </c>
      <c r="M12" s="249">
        <v>100000</v>
      </c>
    </row>
    <row r="13" spans="1:13" s="214" customFormat="1" ht="41.25" customHeight="1">
      <c r="A13" s="215" t="s">
        <v>375</v>
      </c>
      <c r="B13" s="249">
        <v>220</v>
      </c>
      <c r="C13" s="249">
        <v>540</v>
      </c>
      <c r="D13" s="319">
        <v>200</v>
      </c>
      <c r="E13" s="249" t="s">
        <v>116</v>
      </c>
      <c r="F13" s="249" t="s">
        <v>116</v>
      </c>
      <c r="G13" s="212"/>
      <c r="H13" s="322">
        <v>1280000</v>
      </c>
      <c r="I13" s="323">
        <v>210</v>
      </c>
      <c r="J13" s="323">
        <v>600</v>
      </c>
      <c r="K13" s="323">
        <v>440</v>
      </c>
      <c r="L13" s="212">
        <v>8000</v>
      </c>
      <c r="M13" s="249">
        <v>30000</v>
      </c>
    </row>
    <row r="14" spans="1:13" s="214" customFormat="1" ht="41.25" customHeight="1">
      <c r="A14" s="215" t="s">
        <v>376</v>
      </c>
      <c r="B14" s="249">
        <v>220</v>
      </c>
      <c r="C14" s="249">
        <v>540</v>
      </c>
      <c r="D14" s="319">
        <v>5000</v>
      </c>
      <c r="E14" s="249" t="s">
        <v>116</v>
      </c>
      <c r="F14" s="249" t="s">
        <v>116</v>
      </c>
      <c r="G14" s="212"/>
      <c r="H14" s="320">
        <v>200000</v>
      </c>
      <c r="I14" s="323">
        <v>200</v>
      </c>
      <c r="J14" s="323">
        <v>700</v>
      </c>
      <c r="K14" s="323">
        <v>490</v>
      </c>
      <c r="L14" s="212">
        <v>30000</v>
      </c>
      <c r="M14" s="249">
        <v>40000</v>
      </c>
    </row>
    <row r="15" spans="1:13" s="216" customFormat="1" ht="41.25" customHeight="1">
      <c r="A15" s="215" t="s">
        <v>377</v>
      </c>
      <c r="B15" s="318">
        <v>220</v>
      </c>
      <c r="C15" s="318">
        <v>540</v>
      </c>
      <c r="D15" s="319">
        <v>800</v>
      </c>
      <c r="E15" s="249" t="s">
        <v>116</v>
      </c>
      <c r="F15" s="249" t="s">
        <v>116</v>
      </c>
      <c r="G15" s="317"/>
      <c r="H15" s="320">
        <v>600000</v>
      </c>
      <c r="I15" s="321">
        <v>20</v>
      </c>
      <c r="J15" s="321">
        <v>600</v>
      </c>
      <c r="K15" s="321">
        <v>420</v>
      </c>
      <c r="L15" s="249">
        <v>10000</v>
      </c>
      <c r="M15" s="249">
        <v>24000</v>
      </c>
    </row>
    <row r="16" spans="1:27" s="217" customFormat="1" ht="41.25" customHeight="1">
      <c r="A16" s="215" t="s">
        <v>378</v>
      </c>
      <c r="B16" s="249">
        <v>220</v>
      </c>
      <c r="C16" s="249">
        <v>540</v>
      </c>
      <c r="D16" s="249" t="s">
        <v>116</v>
      </c>
      <c r="E16" s="249" t="s">
        <v>116</v>
      </c>
      <c r="F16" s="249" t="s">
        <v>116</v>
      </c>
      <c r="G16" s="324"/>
      <c r="H16" s="320">
        <v>160000</v>
      </c>
      <c r="I16" s="323">
        <v>120</v>
      </c>
      <c r="J16" s="323">
        <v>400</v>
      </c>
      <c r="K16" s="323">
        <v>280</v>
      </c>
      <c r="L16" s="249">
        <v>16000</v>
      </c>
      <c r="M16" s="249">
        <v>24000</v>
      </c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</row>
    <row r="17" spans="1:27" s="217" customFormat="1" ht="41.25" customHeight="1">
      <c r="A17" s="215" t="s">
        <v>379</v>
      </c>
      <c r="B17" s="325">
        <v>230</v>
      </c>
      <c r="C17" s="318">
        <v>560</v>
      </c>
      <c r="D17" s="249" t="s">
        <v>116</v>
      </c>
      <c r="E17" s="249" t="s">
        <v>116</v>
      </c>
      <c r="F17" s="249" t="s">
        <v>116</v>
      </c>
      <c r="G17" s="324"/>
      <c r="H17" s="320">
        <v>360000</v>
      </c>
      <c r="I17" s="321">
        <v>260</v>
      </c>
      <c r="J17" s="321">
        <v>1100</v>
      </c>
      <c r="K17" s="321">
        <v>665</v>
      </c>
      <c r="L17" s="212">
        <v>20000</v>
      </c>
      <c r="M17" s="249">
        <v>64000</v>
      </c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</row>
    <row r="18" spans="1:27" s="217" customFormat="1" ht="41.25" customHeight="1" thickBot="1">
      <c r="A18" s="218" t="s">
        <v>380</v>
      </c>
      <c r="B18" s="326">
        <v>220</v>
      </c>
      <c r="C18" s="327">
        <v>540</v>
      </c>
      <c r="D18" s="201" t="s">
        <v>116</v>
      </c>
      <c r="E18" s="201" t="s">
        <v>116</v>
      </c>
      <c r="F18" s="201" t="s">
        <v>116</v>
      </c>
      <c r="G18" s="324"/>
      <c r="H18" s="328">
        <v>440000</v>
      </c>
      <c r="I18" s="329">
        <v>50</v>
      </c>
      <c r="J18" s="329">
        <v>400</v>
      </c>
      <c r="K18" s="329">
        <v>245</v>
      </c>
      <c r="L18" s="330">
        <v>8000</v>
      </c>
      <c r="M18" s="330">
        <v>13400</v>
      </c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</row>
    <row r="19" spans="1:16" s="252" customFormat="1" ht="12" customHeight="1" thickTop="1">
      <c r="A19" s="250" t="s">
        <v>381</v>
      </c>
      <c r="B19" s="281"/>
      <c r="H19" s="253"/>
      <c r="L19" s="254"/>
      <c r="M19" s="254"/>
      <c r="N19" s="255"/>
      <c r="O19" s="255"/>
      <c r="P19" s="255"/>
    </row>
    <row r="20" spans="3:13" ht="15.75" customHeight="1">
      <c r="C20" s="257"/>
      <c r="K20" s="259"/>
      <c r="L20" s="259"/>
      <c r="M20" s="260"/>
    </row>
    <row r="21" spans="11:13" ht="13.5">
      <c r="K21" s="259"/>
      <c r="L21" s="259"/>
      <c r="M21" s="260"/>
    </row>
    <row r="22" spans="11:13" ht="13.5">
      <c r="K22" s="259"/>
      <c r="L22" s="259"/>
      <c r="M22" s="260"/>
    </row>
    <row r="23" spans="3:13" ht="13.5">
      <c r="C23" s="258"/>
      <c r="K23" s="259"/>
      <c r="L23" s="259"/>
      <c r="M23" s="260"/>
    </row>
    <row r="24" spans="3:13" ht="13.5">
      <c r="C24" s="258"/>
      <c r="K24" s="259"/>
      <c r="L24" s="259"/>
      <c r="M24" s="260"/>
    </row>
    <row r="25" spans="3:13" ht="13.5">
      <c r="C25" s="258"/>
      <c r="K25" s="259"/>
      <c r="L25" s="259"/>
      <c r="M25" s="260"/>
    </row>
    <row r="26" spans="3:13" ht="13.5">
      <c r="C26" s="258"/>
      <c r="M26" s="260"/>
    </row>
    <row r="27" spans="3:13" ht="13.5">
      <c r="C27" s="258"/>
      <c r="M27" s="260"/>
    </row>
    <row r="28" spans="3:13" ht="13.5">
      <c r="C28" s="258"/>
      <c r="M28" s="260"/>
    </row>
    <row r="29" spans="3:13" ht="13.5">
      <c r="C29" s="258"/>
      <c r="M29" s="261"/>
    </row>
    <row r="30" spans="3:13" ht="13.5">
      <c r="C30" s="258"/>
      <c r="M30" s="261"/>
    </row>
    <row r="31" ht="13.5">
      <c r="M31" s="261"/>
    </row>
    <row r="32" ht="13.5">
      <c r="M32" s="261"/>
    </row>
    <row r="33" ht="13.5">
      <c r="M33" s="261"/>
    </row>
    <row r="34" ht="13.5">
      <c r="M34" s="261"/>
    </row>
    <row r="35" ht="13.5">
      <c r="M35" s="261"/>
    </row>
    <row r="36" ht="13.5">
      <c r="M36" s="261"/>
    </row>
    <row r="37" ht="13.5">
      <c r="M37" s="260"/>
    </row>
    <row r="38" ht="13.5">
      <c r="M38" s="260"/>
    </row>
    <row r="39" ht="13.5">
      <c r="M39" s="260"/>
    </row>
    <row r="40" ht="13.5">
      <c r="M40" s="260"/>
    </row>
  </sheetData>
  <sheetProtection/>
  <mergeCells count="2">
    <mergeCell ref="A1:F1"/>
    <mergeCell ref="H1:M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smart</cp:lastModifiedBy>
  <cp:lastPrinted>2012-06-18T02:23:06Z</cp:lastPrinted>
  <dcterms:created xsi:type="dcterms:W3CDTF">1999-04-14T01:33:18Z</dcterms:created>
  <dcterms:modified xsi:type="dcterms:W3CDTF">2015-02-25T01:06:45Z</dcterms:modified>
  <cp:category/>
  <cp:version/>
  <cp:contentType/>
  <cp:contentStatus/>
</cp:coreProperties>
</file>